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filterPrivacy="1"/>
  <xr:revisionPtr revIDLastSave="0" documentId="8_{9C989369-CF48-443F-8448-BA52C3D0BBC8}" xr6:coauthVersionLast="47" xr6:coauthVersionMax="47" xr10:uidLastSave="{00000000-0000-0000-0000-000000000000}"/>
  <bookViews>
    <workbookView xWindow="-120" yWindow="-120" windowWidth="29040" windowHeight="15840" xr2:uid="{00000000-000D-0000-FFFF-FFFF00000000}"/>
  </bookViews>
  <sheets>
    <sheet name="Country Profile" sheetId="1" r:id="rId1"/>
    <sheet name="2019" sheetId="14" state="hidden" r:id="rId2"/>
    <sheet name="2017" sheetId="12" state="hidden" r:id="rId3"/>
    <sheet name="2015" sheetId="8" state="hidden" r:id="rId4"/>
    <sheet name="2013" sheetId="7" state="hidden" r:id="rId5"/>
    <sheet name="2011" sheetId="6" state="hidden" r:id="rId6"/>
    <sheet name="2009" sheetId="5" state="hidden" r:id="rId7"/>
    <sheet name="2007" sheetId="4" state="hidden" r:id="rId8"/>
    <sheet name="2005" sheetId="3" state="hidden" r:id="rId9"/>
    <sheet name="External 2019 data" sheetId="15" state="hidden" r:id="rId10"/>
    <sheet name="External 2017 data" sheetId="13" state="hidden" r:id="rId11"/>
    <sheet name="External 2015 data" sheetId="11" state="hidden" r:id="rId12"/>
    <sheet name="CountryComments" sheetId="10" state="hidden" r:id="rId13"/>
    <sheet name="country names" sheetId="2" state="hidden" r:id="rId14"/>
  </sheets>
  <externalReferences>
    <externalReference r:id="rId1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 l="1"/>
  <c r="K50" i="15" l="1"/>
  <c r="AR53" i="14"/>
  <c r="AQ53" i="14"/>
  <c r="AP53" i="14"/>
  <c r="AO53" i="14"/>
  <c r="AN53" i="14"/>
  <c r="AM53" i="14"/>
  <c r="AK53" i="14"/>
  <c r="AJ53" i="14"/>
  <c r="AI53" i="14"/>
  <c r="AH53" i="14"/>
  <c r="AG53" i="14"/>
  <c r="AF53" i="14"/>
  <c r="AE53" i="14"/>
  <c r="AD53" i="14"/>
  <c r="AC53" i="14"/>
  <c r="AB53" i="14"/>
  <c r="AA53" i="14"/>
  <c r="Z53" i="14"/>
  <c r="Y53" i="14"/>
  <c r="X53" i="14"/>
  <c r="W53" i="14"/>
  <c r="V53" i="14"/>
  <c r="I53" i="14"/>
  <c r="F53" i="14"/>
  <c r="E53" i="14"/>
  <c r="D53" i="14"/>
  <c r="B48" i="13"/>
  <c r="B50" i="13"/>
  <c r="K50" i="13"/>
  <c r="F50" i="13"/>
  <c r="E50" i="13"/>
  <c r="C50" i="13"/>
  <c r="AR53" i="12"/>
  <c r="AQ53" i="12"/>
  <c r="AP53" i="12"/>
  <c r="AO53" i="12"/>
  <c r="AN53" i="12"/>
  <c r="AM53" i="12"/>
  <c r="AK53" i="12"/>
  <c r="AJ53" i="12"/>
  <c r="AI53" i="12"/>
  <c r="AH53" i="12"/>
  <c r="AG53" i="12"/>
  <c r="AF53" i="12"/>
  <c r="AE53" i="12"/>
  <c r="AD53" i="12"/>
  <c r="AC53" i="12"/>
  <c r="AB53" i="12"/>
  <c r="AA53" i="12"/>
  <c r="Z53" i="12"/>
  <c r="Y53" i="12"/>
  <c r="X53" i="12"/>
  <c r="W53" i="12"/>
  <c r="V53" i="12"/>
  <c r="I53" i="12"/>
  <c r="F53" i="12"/>
  <c r="E53" i="12"/>
  <c r="D53" i="12"/>
  <c r="D54" i="14"/>
  <c r="K51" i="15"/>
  <c r="AR54" i="14"/>
  <c r="AQ54" i="14"/>
  <c r="AP54" i="14"/>
  <c r="AO54" i="14"/>
  <c r="AN54" i="14"/>
  <c r="AM54" i="14"/>
  <c r="AK54" i="14"/>
  <c r="AJ54" i="14"/>
  <c r="AI54" i="14"/>
  <c r="AH54" i="14"/>
  <c r="AG54" i="14"/>
  <c r="AF54" i="14"/>
  <c r="AE54" i="14"/>
  <c r="AD54" i="14"/>
  <c r="AC54" i="14"/>
  <c r="AB54" i="14"/>
  <c r="AA54" i="14"/>
  <c r="Z54" i="14"/>
  <c r="Y54" i="14"/>
  <c r="X54" i="14"/>
  <c r="W54" i="14"/>
  <c r="V54" i="14"/>
  <c r="I54" i="14"/>
  <c r="F54" i="14"/>
  <c r="E54" i="14"/>
  <c r="B53" i="12"/>
  <c r="D52" i="14" l="1"/>
  <c r="W51" i="12" l="1"/>
  <c r="AK52" i="14" l="1"/>
  <c r="AF52" i="14"/>
  <c r="F52" i="14"/>
  <c r="W52" i="14"/>
  <c r="AA52" i="14"/>
  <c r="AE52" i="14"/>
  <c r="AJ52" i="14"/>
  <c r="X52" i="14"/>
  <c r="AB52" i="14"/>
  <c r="Y52" i="14"/>
  <c r="AC52" i="14"/>
  <c r="AG52" i="14"/>
  <c r="E52" i="14"/>
  <c r="I52" i="14"/>
  <c r="V52" i="14"/>
  <c r="Z52" i="14"/>
  <c r="AD52" i="14"/>
  <c r="AH52" i="14"/>
  <c r="AI52" i="14"/>
  <c r="D51" i="1"/>
  <c r="F52" i="1"/>
  <c r="F49" i="1"/>
  <c r="C22" i="1"/>
  <c r="E49" i="1"/>
  <c r="E50" i="1"/>
  <c r="C14" i="1"/>
  <c r="C50" i="1"/>
  <c r="D49" i="1"/>
  <c r="C51" i="1"/>
  <c r="C15" i="1"/>
  <c r="D50" i="1"/>
  <c r="F51" i="1"/>
  <c r="D52" i="1"/>
  <c r="C16" i="1"/>
  <c r="E51" i="1"/>
  <c r="E52" i="1"/>
  <c r="C49" i="1"/>
  <c r="F50" i="1"/>
  <c r="C52" i="1"/>
  <c r="AR52" i="14" l="1"/>
  <c r="AP52" i="14"/>
  <c r="AQ52" i="14"/>
  <c r="N54" i="14"/>
  <c r="B20" i="15" l="1"/>
  <c r="C20" i="15"/>
  <c r="E20" i="15"/>
  <c r="H20" i="15" s="1"/>
  <c r="F20" i="15"/>
  <c r="I20" i="15" s="1"/>
  <c r="L20" i="15"/>
  <c r="J20" i="15" l="1"/>
  <c r="D20" i="15"/>
  <c r="C2" i="15" l="1"/>
  <c r="Z47" i="15"/>
  <c r="F47" i="15" s="1"/>
  <c r="Y47" i="15"/>
  <c r="E47" i="15" s="1"/>
  <c r="Z46" i="15"/>
  <c r="F46" i="15" s="1"/>
  <c r="Y46" i="15"/>
  <c r="E46" i="15" s="1"/>
  <c r="Z45" i="15"/>
  <c r="F45" i="15" s="1"/>
  <c r="Y45" i="15"/>
  <c r="E45" i="15" s="1"/>
  <c r="Z44" i="15"/>
  <c r="F44" i="15" s="1"/>
  <c r="Y44" i="15"/>
  <c r="E44" i="15" s="1"/>
  <c r="Z43" i="15"/>
  <c r="Y43" i="15"/>
  <c r="Z42" i="15"/>
  <c r="F43" i="15" s="1"/>
  <c r="Y42" i="15"/>
  <c r="E43" i="15" s="1"/>
  <c r="Z41" i="15"/>
  <c r="F42" i="15" s="1"/>
  <c r="Y41" i="15"/>
  <c r="E42" i="15" s="1"/>
  <c r="Z40" i="15"/>
  <c r="F41" i="15" s="1"/>
  <c r="Y40" i="15"/>
  <c r="E41" i="15" s="1"/>
  <c r="Z39" i="15"/>
  <c r="F40" i="15" s="1"/>
  <c r="Y39" i="15"/>
  <c r="E40" i="15" s="1"/>
  <c r="Z38" i="15"/>
  <c r="F39" i="15" s="1"/>
  <c r="Y38" i="15"/>
  <c r="E39" i="15" s="1"/>
  <c r="Z37" i="15"/>
  <c r="F38" i="15" s="1"/>
  <c r="Y37" i="15"/>
  <c r="E38" i="15" s="1"/>
  <c r="Z36" i="15"/>
  <c r="F37" i="15" s="1"/>
  <c r="Y36" i="15"/>
  <c r="E37" i="15" s="1"/>
  <c r="Z35" i="15"/>
  <c r="F36" i="15" s="1"/>
  <c r="Y35" i="15"/>
  <c r="E36" i="15" s="1"/>
  <c r="Z34" i="15"/>
  <c r="F35" i="15" s="1"/>
  <c r="Y34" i="15"/>
  <c r="E35" i="15" s="1"/>
  <c r="Z33" i="15"/>
  <c r="F34" i="15" s="1"/>
  <c r="Y33" i="15"/>
  <c r="E34" i="15" s="1"/>
  <c r="Z32" i="15"/>
  <c r="F33" i="15" s="1"/>
  <c r="Y32" i="15"/>
  <c r="E33" i="15" s="1"/>
  <c r="Z31" i="15"/>
  <c r="F31" i="15" s="1"/>
  <c r="Y31" i="15"/>
  <c r="E31" i="15" s="1"/>
  <c r="Z30" i="15"/>
  <c r="F30" i="15" s="1"/>
  <c r="Y30" i="15"/>
  <c r="E30" i="15" s="1"/>
  <c r="Z29" i="15"/>
  <c r="F29" i="15" s="1"/>
  <c r="Y29" i="15"/>
  <c r="E29" i="15" s="1"/>
  <c r="Z28" i="15"/>
  <c r="F28" i="15" s="1"/>
  <c r="Y28" i="15"/>
  <c r="E28" i="15" s="1"/>
  <c r="Z27" i="15"/>
  <c r="Y27" i="15"/>
  <c r="Z26" i="15"/>
  <c r="F26" i="15" s="1"/>
  <c r="Y26" i="15"/>
  <c r="E26" i="15" s="1"/>
  <c r="Z25" i="15"/>
  <c r="Y25" i="15"/>
  <c r="Z24" i="15"/>
  <c r="F24" i="15" s="1"/>
  <c r="Y24" i="15"/>
  <c r="E24" i="15" s="1"/>
  <c r="Z23" i="15"/>
  <c r="F23" i="15" s="1"/>
  <c r="Y23" i="15"/>
  <c r="E23" i="15" s="1"/>
  <c r="Z22" i="15"/>
  <c r="F22" i="15" s="1"/>
  <c r="Y22" i="15"/>
  <c r="E22" i="15" s="1"/>
  <c r="Z21" i="15"/>
  <c r="F21" i="15" s="1"/>
  <c r="Y21" i="15"/>
  <c r="E21" i="15" s="1"/>
  <c r="Z19" i="15"/>
  <c r="F19" i="15" s="1"/>
  <c r="Y19" i="15"/>
  <c r="E19" i="15" s="1"/>
  <c r="Z18" i="15"/>
  <c r="F18" i="15" s="1"/>
  <c r="Y18" i="15"/>
  <c r="E18" i="15" s="1"/>
  <c r="Z17" i="15"/>
  <c r="F17" i="15" s="1"/>
  <c r="Y17" i="15"/>
  <c r="E17" i="15" s="1"/>
  <c r="Z16" i="15"/>
  <c r="F16" i="15" s="1"/>
  <c r="Y16" i="15"/>
  <c r="E16" i="15" s="1"/>
  <c r="Z15" i="15"/>
  <c r="F15" i="15" s="1"/>
  <c r="Y15" i="15"/>
  <c r="E15" i="15" s="1"/>
  <c r="Z14" i="15"/>
  <c r="F14" i="15" s="1"/>
  <c r="Y14" i="15"/>
  <c r="E14" i="15" s="1"/>
  <c r="Z13" i="15"/>
  <c r="F13" i="15" s="1"/>
  <c r="Y13" i="15"/>
  <c r="E13" i="15" s="1"/>
  <c r="Z12" i="15"/>
  <c r="F12" i="15" s="1"/>
  <c r="Y12" i="15"/>
  <c r="E12" i="15" s="1"/>
  <c r="Z11" i="15"/>
  <c r="F11" i="15" s="1"/>
  <c r="Y11" i="15"/>
  <c r="E11" i="15" s="1"/>
  <c r="Z10" i="15"/>
  <c r="F10" i="15" s="1"/>
  <c r="Y10" i="15"/>
  <c r="E10" i="15" s="1"/>
  <c r="Z9" i="15"/>
  <c r="F9" i="15" s="1"/>
  <c r="Y9" i="15"/>
  <c r="E9" i="15" s="1"/>
  <c r="Z8" i="15"/>
  <c r="F8" i="15" s="1"/>
  <c r="Y8" i="15"/>
  <c r="E8" i="15" s="1"/>
  <c r="Z7" i="15"/>
  <c r="F7" i="15" s="1"/>
  <c r="Y7" i="15"/>
  <c r="E7" i="15" s="1"/>
  <c r="Z6" i="15"/>
  <c r="F6" i="15" s="1"/>
  <c r="Y6" i="15"/>
  <c r="E6" i="15" s="1"/>
  <c r="Z5" i="15"/>
  <c r="F5" i="15" s="1"/>
  <c r="Y5" i="15"/>
  <c r="E5" i="15" s="1"/>
  <c r="Z4" i="15"/>
  <c r="F4" i="15" s="1"/>
  <c r="Y4" i="15"/>
  <c r="E4" i="15" s="1"/>
  <c r="E50" i="15" s="1"/>
  <c r="Z3" i="15"/>
  <c r="F3" i="15" s="1"/>
  <c r="Y3" i="15"/>
  <c r="E3" i="15" s="1"/>
  <c r="Z2" i="15"/>
  <c r="F2" i="15" s="1"/>
  <c r="Y2" i="15"/>
  <c r="E2" i="15" s="1"/>
  <c r="C3" i="15"/>
  <c r="C4" i="15"/>
  <c r="C5" i="15"/>
  <c r="C6" i="15"/>
  <c r="C7" i="15"/>
  <c r="C8" i="15"/>
  <c r="C9" i="15"/>
  <c r="C10" i="15"/>
  <c r="C11" i="15"/>
  <c r="C12" i="15"/>
  <c r="C13" i="15"/>
  <c r="C14" i="15"/>
  <c r="C15" i="15"/>
  <c r="C16" i="15"/>
  <c r="C17" i="15"/>
  <c r="C18" i="15"/>
  <c r="C19"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B2" i="15"/>
  <c r="B3" i="15"/>
  <c r="B4" i="15"/>
  <c r="B5" i="15"/>
  <c r="B6" i="15"/>
  <c r="B7" i="15"/>
  <c r="B8" i="15"/>
  <c r="B9" i="15"/>
  <c r="B10" i="15"/>
  <c r="B11" i="15"/>
  <c r="B12" i="15"/>
  <c r="B13" i="15"/>
  <c r="B14" i="15"/>
  <c r="B15" i="15"/>
  <c r="B16" i="15"/>
  <c r="B17" i="15"/>
  <c r="B18" i="15"/>
  <c r="B19"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L2" i="15"/>
  <c r="F51" i="15" l="1"/>
  <c r="F50" i="15"/>
  <c r="C50" i="15"/>
  <c r="C51" i="15"/>
  <c r="B50" i="15"/>
  <c r="B51" i="15"/>
  <c r="E51" i="15"/>
  <c r="L3" i="15"/>
  <c r="B54" i="14"/>
  <c r="B53" i="14"/>
  <c r="K54" i="14" l="1"/>
  <c r="I50" i="15"/>
  <c r="H50" i="15"/>
  <c r="K49" i="15"/>
  <c r="F49" i="15"/>
  <c r="I49" i="15" s="1"/>
  <c r="E49" i="15"/>
  <c r="H49" i="15" s="1"/>
  <c r="C49" i="15"/>
  <c r="B49" i="15"/>
  <c r="L47" i="15"/>
  <c r="I47" i="15"/>
  <c r="H47" i="15"/>
  <c r="D47" i="15"/>
  <c r="L46" i="15"/>
  <c r="I46" i="15"/>
  <c r="H46" i="15"/>
  <c r="D46" i="15"/>
  <c r="L45" i="15"/>
  <c r="I45" i="15"/>
  <c r="H45" i="15"/>
  <c r="D45" i="15"/>
  <c r="L44" i="15"/>
  <c r="I44" i="15"/>
  <c r="H44" i="15"/>
  <c r="D44" i="15"/>
  <c r="L43" i="15"/>
  <c r="I43" i="15"/>
  <c r="H43" i="15"/>
  <c r="D43" i="15"/>
  <c r="L42" i="15"/>
  <c r="I42" i="15"/>
  <c r="H42" i="15"/>
  <c r="D42" i="15"/>
  <c r="L41" i="15"/>
  <c r="I41" i="15"/>
  <c r="H41" i="15"/>
  <c r="D41" i="15"/>
  <c r="L40" i="15"/>
  <c r="I40" i="15"/>
  <c r="H40" i="15"/>
  <c r="D40" i="15"/>
  <c r="L39" i="15"/>
  <c r="I39" i="15"/>
  <c r="H39" i="15"/>
  <c r="D39" i="15"/>
  <c r="L38" i="15"/>
  <c r="I38" i="15"/>
  <c r="H38" i="15"/>
  <c r="D38" i="15"/>
  <c r="L37" i="15"/>
  <c r="I37" i="15"/>
  <c r="H37" i="15"/>
  <c r="D37" i="15"/>
  <c r="L36" i="15"/>
  <c r="I36" i="15"/>
  <c r="H36" i="15"/>
  <c r="D36" i="15"/>
  <c r="L35" i="15"/>
  <c r="I35" i="15"/>
  <c r="H35" i="15"/>
  <c r="D35" i="15"/>
  <c r="L34" i="15"/>
  <c r="I34" i="15"/>
  <c r="H34" i="15"/>
  <c r="D34" i="15"/>
  <c r="L33" i="15"/>
  <c r="I33" i="15"/>
  <c r="H33" i="15"/>
  <c r="D33" i="15"/>
  <c r="L32" i="15"/>
  <c r="I32" i="15"/>
  <c r="H32" i="15"/>
  <c r="D32" i="15"/>
  <c r="L31" i="15"/>
  <c r="I31" i="15"/>
  <c r="H31" i="15"/>
  <c r="D31" i="15"/>
  <c r="L30" i="15"/>
  <c r="I30" i="15"/>
  <c r="H30" i="15"/>
  <c r="D30" i="15"/>
  <c r="L29" i="15"/>
  <c r="I29" i="15"/>
  <c r="H29" i="15"/>
  <c r="D29" i="15"/>
  <c r="L28" i="15"/>
  <c r="I28" i="15"/>
  <c r="H28" i="15"/>
  <c r="D28" i="15"/>
  <c r="L27" i="15"/>
  <c r="I27" i="15"/>
  <c r="H27" i="15"/>
  <c r="D27" i="15"/>
  <c r="L26" i="15"/>
  <c r="I26" i="15"/>
  <c r="H26" i="15"/>
  <c r="D26" i="15"/>
  <c r="L25" i="15"/>
  <c r="I25" i="15"/>
  <c r="H25" i="15"/>
  <c r="D25" i="15"/>
  <c r="L24" i="15"/>
  <c r="I24" i="15"/>
  <c r="H24" i="15"/>
  <c r="D24" i="15"/>
  <c r="L23" i="15"/>
  <c r="I23" i="15"/>
  <c r="H23" i="15"/>
  <c r="D23" i="15"/>
  <c r="L22" i="15"/>
  <c r="I22" i="15"/>
  <c r="H22" i="15"/>
  <c r="D22" i="15"/>
  <c r="L21" i="15"/>
  <c r="I21" i="15"/>
  <c r="H21" i="15"/>
  <c r="D21" i="15"/>
  <c r="L19" i="15"/>
  <c r="I19" i="15"/>
  <c r="H19" i="15"/>
  <c r="D19" i="15"/>
  <c r="L18" i="15"/>
  <c r="I18" i="15"/>
  <c r="H18" i="15"/>
  <c r="D18" i="15"/>
  <c r="L17" i="15"/>
  <c r="I17" i="15"/>
  <c r="H17" i="15"/>
  <c r="D17" i="15"/>
  <c r="L16" i="15"/>
  <c r="I16" i="15"/>
  <c r="H16" i="15"/>
  <c r="D16" i="15"/>
  <c r="L15" i="15"/>
  <c r="I15" i="15"/>
  <c r="H15" i="15"/>
  <c r="D15" i="15"/>
  <c r="L14" i="15"/>
  <c r="I14" i="15"/>
  <c r="H14" i="15"/>
  <c r="D14" i="15"/>
  <c r="L13" i="15"/>
  <c r="I13" i="15"/>
  <c r="H13" i="15"/>
  <c r="D13" i="15"/>
  <c r="L12" i="15"/>
  <c r="I12" i="15"/>
  <c r="H12" i="15"/>
  <c r="D12" i="15"/>
  <c r="L11" i="15"/>
  <c r="I11" i="15"/>
  <c r="H11" i="15"/>
  <c r="D11" i="15"/>
  <c r="L10" i="15"/>
  <c r="I10" i="15"/>
  <c r="H10" i="15"/>
  <c r="D10" i="15"/>
  <c r="L9" i="15"/>
  <c r="I9" i="15"/>
  <c r="H9" i="15"/>
  <c r="D9" i="15"/>
  <c r="L8" i="15"/>
  <c r="I8" i="15"/>
  <c r="H8" i="15"/>
  <c r="D8" i="15"/>
  <c r="L7" i="15"/>
  <c r="I7" i="15"/>
  <c r="H7" i="15"/>
  <c r="D7" i="15"/>
  <c r="L6" i="15"/>
  <c r="I6" i="15"/>
  <c r="H6" i="15"/>
  <c r="D6" i="15"/>
  <c r="L5" i="15"/>
  <c r="I5" i="15"/>
  <c r="H5" i="15"/>
  <c r="D5" i="15"/>
  <c r="L4" i="15"/>
  <c r="L50" i="15" s="1"/>
  <c r="I4" i="15"/>
  <c r="H4" i="15"/>
  <c r="D4" i="15"/>
  <c r="I3" i="15"/>
  <c r="H3" i="15"/>
  <c r="D3" i="15"/>
  <c r="I2" i="15"/>
  <c r="H2" i="15"/>
  <c r="D2" i="15"/>
  <c r="B52" i="14"/>
  <c r="C8" i="1" s="1"/>
  <c r="G52" i="14"/>
  <c r="L51" i="15" l="1"/>
  <c r="H51" i="15"/>
  <c r="I51" i="15"/>
  <c r="J31" i="15"/>
  <c r="J33" i="15"/>
  <c r="J35" i="15"/>
  <c r="J37" i="15"/>
  <c r="J39" i="15"/>
  <c r="J40" i="15"/>
  <c r="J41" i="15"/>
  <c r="J43" i="15"/>
  <c r="J45" i="15"/>
  <c r="J47" i="15"/>
  <c r="J2" i="15"/>
  <c r="J10" i="15"/>
  <c r="J14" i="15"/>
  <c r="J18" i="15"/>
  <c r="J21" i="15"/>
  <c r="J30" i="15"/>
  <c r="J22" i="15"/>
  <c r="J24" i="15"/>
  <c r="J26" i="15"/>
  <c r="J28" i="15"/>
  <c r="J29" i="15"/>
  <c r="J3" i="15"/>
  <c r="J4" i="15"/>
  <c r="J5" i="15"/>
  <c r="J7" i="15"/>
  <c r="J8" i="15"/>
  <c r="J12" i="15"/>
  <c r="J16" i="15"/>
  <c r="J49" i="15"/>
  <c r="J11" i="15"/>
  <c r="J6" i="15"/>
  <c r="J17" i="15"/>
  <c r="J19" i="15"/>
  <c r="J23" i="15"/>
  <c r="J34" i="15"/>
  <c r="J36" i="15"/>
  <c r="J38" i="15"/>
  <c r="J42" i="15"/>
  <c r="J44" i="15"/>
  <c r="J46" i="15"/>
  <c r="J9" i="15"/>
  <c r="J13" i="15"/>
  <c r="J15" i="15"/>
  <c r="J50" i="15"/>
  <c r="D51" i="15"/>
  <c r="D50" i="15"/>
  <c r="D49" i="15"/>
  <c r="L49" i="15"/>
  <c r="K53" i="14"/>
  <c r="K52" i="14"/>
  <c r="G54" i="14"/>
  <c r="C52" i="14"/>
  <c r="G53" i="14"/>
  <c r="C53" i="14"/>
  <c r="H53" i="14"/>
  <c r="H52" i="14"/>
  <c r="C54" i="14"/>
  <c r="C26" i="1"/>
  <c r="C9" i="1"/>
  <c r="L52" i="14" l="1"/>
  <c r="J51" i="15"/>
  <c r="P54" i="14"/>
  <c r="P53" i="14"/>
  <c r="O52" i="14"/>
  <c r="O53" i="14"/>
  <c r="P52" i="14"/>
  <c r="O54" i="14"/>
  <c r="I51" i="12"/>
  <c r="J53" i="12"/>
  <c r="I52" i="12"/>
  <c r="F51" i="12"/>
  <c r="N52" i="14"/>
  <c r="H54" i="14"/>
  <c r="D22" i="1"/>
  <c r="C20" i="1"/>
  <c r="C33" i="1"/>
  <c r="C35" i="1"/>
  <c r="N53" i="14"/>
  <c r="C21" i="1"/>
  <c r="M52" i="14" l="1"/>
  <c r="M54" i="14"/>
  <c r="L54" i="14"/>
  <c r="L53" i="14"/>
  <c r="M53" i="14"/>
  <c r="C27" i="1"/>
  <c r="C32" i="1"/>
  <c r="C28" i="1"/>
  <c r="B49" i="13" l="1"/>
  <c r="AR53" i="8"/>
  <c r="AR52" i="8"/>
  <c r="AR51" i="8"/>
  <c r="AQ53" i="8"/>
  <c r="AQ52" i="8"/>
  <c r="AQ51" i="8"/>
  <c r="AP53" i="8"/>
  <c r="AP52" i="8"/>
  <c r="AP51" i="8"/>
  <c r="W51" i="8"/>
  <c r="X51" i="8"/>
  <c r="Y51" i="8"/>
  <c r="Z51" i="8"/>
  <c r="AA51" i="8"/>
  <c r="AB51" i="8"/>
  <c r="AC51" i="8"/>
  <c r="AD51" i="8"/>
  <c r="AE51" i="8"/>
  <c r="AF51" i="8"/>
  <c r="AG51" i="8"/>
  <c r="AH51" i="8"/>
  <c r="AI51" i="8"/>
  <c r="AJ51" i="8"/>
  <c r="AK51" i="8"/>
  <c r="W52" i="8"/>
  <c r="X52" i="8"/>
  <c r="Y52" i="8"/>
  <c r="Z52" i="8"/>
  <c r="AA52" i="8"/>
  <c r="AB52" i="8"/>
  <c r="AC52" i="8"/>
  <c r="AD52" i="8"/>
  <c r="AE52" i="8"/>
  <c r="AF52" i="8"/>
  <c r="AG52" i="8"/>
  <c r="AH52" i="8"/>
  <c r="AI52" i="8"/>
  <c r="AJ52" i="8"/>
  <c r="AK52" i="8"/>
  <c r="W53" i="8"/>
  <c r="X53" i="8"/>
  <c r="Y53" i="8"/>
  <c r="Z53" i="8"/>
  <c r="AA53" i="8"/>
  <c r="AB53" i="8"/>
  <c r="AC53" i="8"/>
  <c r="AD53" i="8"/>
  <c r="AE53" i="8"/>
  <c r="AF53" i="8"/>
  <c r="AG53" i="8"/>
  <c r="AH53" i="8"/>
  <c r="AI53" i="8"/>
  <c r="AJ53" i="8"/>
  <c r="AK53" i="8"/>
  <c r="V53" i="8"/>
  <c r="V52" i="8"/>
  <c r="V51" i="8"/>
  <c r="I53" i="8"/>
  <c r="I52" i="8"/>
  <c r="I51" i="8"/>
  <c r="F53" i="8"/>
  <c r="F52" i="8"/>
  <c r="F51" i="8"/>
  <c r="E53" i="8"/>
  <c r="E52" i="8"/>
  <c r="E51" i="8"/>
  <c r="O51" i="8" s="1"/>
  <c r="D53" i="8"/>
  <c r="D52" i="8"/>
  <c r="D51" i="8"/>
  <c r="K48" i="11"/>
  <c r="F48" i="11"/>
  <c r="E48" i="11"/>
  <c r="C48" i="11"/>
  <c r="B48" i="11"/>
  <c r="B51" i="8"/>
  <c r="E15" i="1"/>
  <c r="E16" i="1"/>
  <c r="E22" i="1"/>
  <c r="E14" i="1"/>
  <c r="D51" i="12" l="1"/>
  <c r="AK52" i="12"/>
  <c r="AG52" i="12"/>
  <c r="AC52" i="12"/>
  <c r="Y52" i="12"/>
  <c r="D52" i="12"/>
  <c r="AH51" i="12"/>
  <c r="AD51" i="12"/>
  <c r="Z51" i="12"/>
  <c r="V51" i="12"/>
  <c r="E51" i="12"/>
  <c r="AJ52" i="12"/>
  <c r="AF52" i="12"/>
  <c r="AB52" i="12"/>
  <c r="X52" i="12"/>
  <c r="AK51" i="12"/>
  <c r="AG51" i="12"/>
  <c r="AC51" i="12"/>
  <c r="Y51" i="12"/>
  <c r="AI52" i="12"/>
  <c r="AE52" i="12"/>
  <c r="AA52" i="12"/>
  <c r="W52" i="12"/>
  <c r="AJ51" i="12"/>
  <c r="AF51" i="12"/>
  <c r="AB51" i="12"/>
  <c r="X51" i="12"/>
  <c r="AH52" i="12"/>
  <c r="AD52" i="12"/>
  <c r="Z52" i="12"/>
  <c r="V52" i="12"/>
  <c r="E52" i="12"/>
  <c r="AI51" i="12"/>
  <c r="AE51" i="12"/>
  <c r="AA51" i="12"/>
  <c r="D14" i="1"/>
  <c r="B52" i="12"/>
  <c r="B51" i="12"/>
  <c r="D15" i="1"/>
  <c r="K51" i="12" l="1"/>
  <c r="O52" i="12"/>
  <c r="O53" i="12"/>
  <c r="O51" i="12"/>
  <c r="K53" i="12"/>
  <c r="F52" i="12"/>
  <c r="AR52" i="12"/>
  <c r="AR51" i="12"/>
  <c r="K50" i="11"/>
  <c r="N53" i="8" s="1"/>
  <c r="F50" i="11"/>
  <c r="E50" i="11"/>
  <c r="C50" i="11"/>
  <c r="B50" i="11"/>
  <c r="B53" i="8" s="1"/>
  <c r="K49" i="11"/>
  <c r="N52" i="8" s="1"/>
  <c r="F49" i="11"/>
  <c r="E49" i="11"/>
  <c r="C49" i="11"/>
  <c r="B49" i="11"/>
  <c r="B52" i="8" s="1"/>
  <c r="K49" i="13"/>
  <c r="F49" i="13"/>
  <c r="E49" i="13"/>
  <c r="C49" i="13"/>
  <c r="K48" i="13"/>
  <c r="F48" i="13"/>
  <c r="E48" i="13"/>
  <c r="C48" i="13"/>
  <c r="D16" i="1"/>
  <c r="N52" i="12"/>
  <c r="N53" i="12"/>
  <c r="D33" i="1"/>
  <c r="N51" i="12"/>
  <c r="AP51" i="12" l="1"/>
  <c r="AQ52" i="12"/>
  <c r="AP52" i="12"/>
  <c r="AQ51" i="12"/>
  <c r="D48" i="13"/>
  <c r="D32" i="1"/>
  <c r="C51" i="12"/>
  <c r="L2" i="13" l="1"/>
  <c r="AN52" i="14" l="1"/>
  <c r="H3" i="11"/>
  <c r="I3" i="11"/>
  <c r="H4" i="11"/>
  <c r="I4" i="11"/>
  <c r="H5" i="11"/>
  <c r="I5" i="11"/>
  <c r="H6" i="11"/>
  <c r="I6" i="11"/>
  <c r="H7" i="11"/>
  <c r="I7" i="11"/>
  <c r="H8" i="11"/>
  <c r="I8" i="11"/>
  <c r="H9" i="11"/>
  <c r="I9" i="11"/>
  <c r="H10" i="11"/>
  <c r="I10" i="11"/>
  <c r="H11" i="11"/>
  <c r="I11" i="11"/>
  <c r="H12" i="11"/>
  <c r="I12" i="11"/>
  <c r="H13" i="11"/>
  <c r="I13" i="11"/>
  <c r="H14" i="11"/>
  <c r="I14" i="11"/>
  <c r="H15" i="11"/>
  <c r="I15" i="11"/>
  <c r="H16" i="11"/>
  <c r="I16" i="11"/>
  <c r="H17" i="11"/>
  <c r="I17" i="11"/>
  <c r="H18" i="11"/>
  <c r="I18" i="11"/>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46" i="11"/>
  <c r="I46" i="11"/>
  <c r="H48" i="11"/>
  <c r="I48" i="11"/>
  <c r="H49" i="11"/>
  <c r="G52" i="8" s="1"/>
  <c r="I49" i="11"/>
  <c r="H50" i="11"/>
  <c r="G53" i="8" s="1"/>
  <c r="I50" i="11"/>
  <c r="I2" i="11"/>
  <c r="H2" i="11"/>
  <c r="I46" i="13"/>
  <c r="H46" i="13"/>
  <c r="I45" i="13"/>
  <c r="H45" i="13"/>
  <c r="I44" i="13"/>
  <c r="H44" i="13"/>
  <c r="I43" i="13"/>
  <c r="H43" i="13"/>
  <c r="I31" i="13"/>
  <c r="H31" i="13"/>
  <c r="I42" i="13"/>
  <c r="H42" i="13"/>
  <c r="I41" i="13"/>
  <c r="H41" i="13"/>
  <c r="I40" i="13"/>
  <c r="H40" i="13"/>
  <c r="I39" i="13"/>
  <c r="H39" i="13"/>
  <c r="I38" i="13"/>
  <c r="H38" i="13"/>
  <c r="I37" i="13"/>
  <c r="H37" i="13"/>
  <c r="I36" i="13"/>
  <c r="H36" i="13"/>
  <c r="I35" i="13"/>
  <c r="H35" i="13"/>
  <c r="I34" i="13"/>
  <c r="H34" i="13"/>
  <c r="I33" i="13"/>
  <c r="H33" i="13"/>
  <c r="I32" i="13"/>
  <c r="H32" i="13"/>
  <c r="I30" i="13"/>
  <c r="H30" i="13"/>
  <c r="I29" i="13"/>
  <c r="H29" i="13"/>
  <c r="I28" i="13"/>
  <c r="H28" i="13"/>
  <c r="I27" i="13"/>
  <c r="H27" i="13"/>
  <c r="I26" i="13"/>
  <c r="H26" i="13"/>
  <c r="I25" i="13"/>
  <c r="H25" i="13"/>
  <c r="I24" i="13"/>
  <c r="H24" i="13"/>
  <c r="I23" i="13"/>
  <c r="H23" i="13"/>
  <c r="I22" i="13"/>
  <c r="H22" i="13"/>
  <c r="I21" i="13"/>
  <c r="H21" i="13"/>
  <c r="I20" i="13"/>
  <c r="H20" i="13"/>
  <c r="I19" i="13"/>
  <c r="H19" i="13"/>
  <c r="I18" i="13"/>
  <c r="H18" i="13"/>
  <c r="I17" i="13"/>
  <c r="H17" i="13"/>
  <c r="I16" i="13"/>
  <c r="H16" i="13"/>
  <c r="I15" i="13"/>
  <c r="H15" i="13"/>
  <c r="I14" i="13"/>
  <c r="H14" i="13"/>
  <c r="I13" i="13"/>
  <c r="H13" i="13"/>
  <c r="I12" i="13"/>
  <c r="H12" i="13"/>
  <c r="I11" i="13"/>
  <c r="H11" i="13"/>
  <c r="I10" i="13"/>
  <c r="H10" i="13"/>
  <c r="I9" i="13"/>
  <c r="H9" i="13"/>
  <c r="I8" i="13"/>
  <c r="H8" i="13"/>
  <c r="I7" i="13"/>
  <c r="H7" i="13"/>
  <c r="I6" i="13"/>
  <c r="H6" i="13"/>
  <c r="I5" i="13"/>
  <c r="H5" i="13"/>
  <c r="I4" i="13"/>
  <c r="H4" i="13"/>
  <c r="I3" i="13"/>
  <c r="H3" i="13"/>
  <c r="I2" i="13"/>
  <c r="H2" i="13"/>
  <c r="AO52" i="14" l="1"/>
  <c r="AM52" i="14"/>
  <c r="J52" i="14" s="1"/>
  <c r="T54" i="14"/>
  <c r="T53" i="14"/>
  <c r="S53" i="14"/>
  <c r="R54" i="14"/>
  <c r="R53" i="14"/>
  <c r="Q53" i="14"/>
  <c r="R52" i="14"/>
  <c r="Q54" i="14"/>
  <c r="Q52" i="14"/>
  <c r="T52" i="14" l="1"/>
  <c r="S52" i="14"/>
  <c r="J53" i="14"/>
  <c r="J54" i="14"/>
  <c r="S54" i="14"/>
  <c r="D2" i="13"/>
  <c r="B47" i="1"/>
  <c r="I50" i="13"/>
  <c r="H50" i="13"/>
  <c r="H49" i="13"/>
  <c r="I48" i="13"/>
  <c r="H48" i="13"/>
  <c r="L46" i="13"/>
  <c r="J46" i="13"/>
  <c r="D46" i="13"/>
  <c r="L45" i="13"/>
  <c r="J45" i="13"/>
  <c r="D45" i="13"/>
  <c r="L44" i="13"/>
  <c r="J44" i="13"/>
  <c r="D44" i="13"/>
  <c r="L43" i="13"/>
  <c r="J43" i="13"/>
  <c r="D43" i="13"/>
  <c r="L31" i="13"/>
  <c r="J31" i="13"/>
  <c r="D31" i="13"/>
  <c r="L42" i="13"/>
  <c r="J42" i="13"/>
  <c r="D42" i="13"/>
  <c r="L41" i="13"/>
  <c r="J41" i="13"/>
  <c r="D41" i="13"/>
  <c r="L40" i="13"/>
  <c r="J40" i="13"/>
  <c r="D40" i="13"/>
  <c r="L39" i="13"/>
  <c r="J39" i="13"/>
  <c r="D39" i="13"/>
  <c r="L38" i="13"/>
  <c r="J38" i="13"/>
  <c r="D38" i="13"/>
  <c r="L37" i="13"/>
  <c r="J37" i="13"/>
  <c r="D37" i="13"/>
  <c r="L36" i="13"/>
  <c r="J36" i="13"/>
  <c r="D36" i="13"/>
  <c r="L35" i="13"/>
  <c r="J35" i="13"/>
  <c r="D35" i="13"/>
  <c r="L34" i="13"/>
  <c r="J34" i="13"/>
  <c r="D34" i="13"/>
  <c r="L33" i="13"/>
  <c r="J33" i="13"/>
  <c r="D33" i="13"/>
  <c r="L32" i="13"/>
  <c r="J32" i="13"/>
  <c r="D32" i="13"/>
  <c r="L30" i="13"/>
  <c r="J30" i="13"/>
  <c r="D30" i="13"/>
  <c r="L29" i="13"/>
  <c r="J29" i="13"/>
  <c r="D29" i="13"/>
  <c r="L28" i="13"/>
  <c r="J28" i="13"/>
  <c r="D28" i="13"/>
  <c r="L27" i="13"/>
  <c r="J27" i="13"/>
  <c r="D27" i="13"/>
  <c r="L26" i="13"/>
  <c r="D26" i="13"/>
  <c r="L25" i="13"/>
  <c r="J25" i="13"/>
  <c r="D25" i="13"/>
  <c r="L24" i="13"/>
  <c r="J24" i="13"/>
  <c r="D24" i="13"/>
  <c r="L23" i="13"/>
  <c r="J23" i="13"/>
  <c r="D23" i="13"/>
  <c r="L22" i="13"/>
  <c r="J22" i="13"/>
  <c r="D22" i="13"/>
  <c r="L21" i="13"/>
  <c r="J21" i="13"/>
  <c r="D21" i="13"/>
  <c r="L20" i="13"/>
  <c r="J20" i="13"/>
  <c r="D20" i="13"/>
  <c r="L19" i="13"/>
  <c r="J19" i="13"/>
  <c r="D19" i="13"/>
  <c r="L18" i="13"/>
  <c r="J18" i="13"/>
  <c r="D18" i="13"/>
  <c r="L17" i="13"/>
  <c r="J17" i="13"/>
  <c r="D17" i="13"/>
  <c r="L16" i="13"/>
  <c r="J16" i="13"/>
  <c r="D16" i="13"/>
  <c r="L15" i="13"/>
  <c r="J15" i="13"/>
  <c r="D15" i="13"/>
  <c r="L14" i="13"/>
  <c r="J14" i="13"/>
  <c r="D14" i="13"/>
  <c r="L13" i="13"/>
  <c r="J13" i="13"/>
  <c r="D13" i="13"/>
  <c r="L12" i="13"/>
  <c r="J12" i="13"/>
  <c r="D12" i="13"/>
  <c r="L11" i="13"/>
  <c r="J11" i="13"/>
  <c r="D11" i="13"/>
  <c r="L10" i="13"/>
  <c r="J10" i="13"/>
  <c r="D10" i="13"/>
  <c r="L9" i="13"/>
  <c r="J9" i="13"/>
  <c r="D9" i="13"/>
  <c r="L8" i="13"/>
  <c r="J8" i="13"/>
  <c r="D8" i="13"/>
  <c r="L7" i="13"/>
  <c r="J7" i="13"/>
  <c r="D7" i="13"/>
  <c r="L6" i="13"/>
  <c r="J6" i="13"/>
  <c r="D6" i="13"/>
  <c r="L5" i="13"/>
  <c r="J5" i="13"/>
  <c r="D5" i="13"/>
  <c r="L4" i="13"/>
  <c r="J4" i="13"/>
  <c r="D4" i="13"/>
  <c r="L3" i="13"/>
  <c r="J3" i="13"/>
  <c r="D3" i="13"/>
  <c r="J2" i="13"/>
  <c r="C42" i="1"/>
  <c r="C41" i="1"/>
  <c r="C39" i="1"/>
  <c r="C40" i="1"/>
  <c r="C23" i="1"/>
  <c r="L50" i="13" l="1"/>
  <c r="L48" i="13"/>
  <c r="L49" i="13"/>
  <c r="D50" i="13"/>
  <c r="D49" i="13"/>
  <c r="J50" i="13"/>
  <c r="J48" i="13"/>
  <c r="I49" i="13"/>
  <c r="J49" i="13" s="1"/>
  <c r="C53" i="12"/>
  <c r="H53" i="12"/>
  <c r="G53" i="12"/>
  <c r="C52" i="12"/>
  <c r="H51" i="12"/>
  <c r="G52" i="12"/>
  <c r="G51" i="12"/>
  <c r="K52" i="12" l="1"/>
  <c r="H52" i="12"/>
  <c r="D21" i="1"/>
  <c r="D20" i="1"/>
  <c r="D26" i="1"/>
  <c r="L52" i="12" l="1"/>
  <c r="M51" i="12"/>
  <c r="L53" i="12"/>
  <c r="M52" i="12"/>
  <c r="M53" i="12"/>
  <c r="L24" i="11"/>
  <c r="L46" i="11"/>
  <c r="L45" i="11"/>
  <c r="L44" i="11"/>
  <c r="L43" i="11"/>
  <c r="L42" i="11"/>
  <c r="L41" i="11"/>
  <c r="L40" i="11"/>
  <c r="L39" i="11"/>
  <c r="L38" i="11"/>
  <c r="L37" i="11"/>
  <c r="L36" i="11"/>
  <c r="L35" i="11"/>
  <c r="L34" i="11"/>
  <c r="L33" i="11"/>
  <c r="L32" i="11"/>
  <c r="L31" i="11"/>
  <c r="L30" i="11"/>
  <c r="L29" i="11"/>
  <c r="L28" i="11"/>
  <c r="L27" i="11"/>
  <c r="L26" i="11"/>
  <c r="L25" i="11"/>
  <c r="L23" i="11"/>
  <c r="L22" i="11"/>
  <c r="L21" i="11"/>
  <c r="L20" i="11"/>
  <c r="L19" i="11"/>
  <c r="L18" i="11"/>
  <c r="L17" i="11"/>
  <c r="L16" i="11"/>
  <c r="L15" i="11"/>
  <c r="L14" i="11"/>
  <c r="L13" i="11"/>
  <c r="L12" i="11"/>
  <c r="L11" i="11"/>
  <c r="L10" i="11"/>
  <c r="L9" i="11"/>
  <c r="L8" i="11"/>
  <c r="L7" i="11"/>
  <c r="L6" i="11"/>
  <c r="L5" i="11"/>
  <c r="L4" i="11"/>
  <c r="L3" i="11"/>
  <c r="L2" i="11"/>
  <c r="D28" i="1"/>
  <c r="L49" i="11" l="1"/>
  <c r="L48" i="11"/>
  <c r="L50" i="11"/>
  <c r="P52" i="12"/>
  <c r="L51" i="12"/>
  <c r="D27" i="1"/>
  <c r="P53" i="12" l="1"/>
  <c r="P51" i="12"/>
  <c r="D35" i="1"/>
  <c r="D50" i="11" l="1"/>
  <c r="C53" i="8" s="1"/>
  <c r="J50" i="11"/>
  <c r="H53" i="8" s="1"/>
  <c r="P52" i="8"/>
  <c r="P53" i="8" l="1"/>
  <c r="O52" i="8"/>
  <c r="J49" i="11"/>
  <c r="H52" i="8" s="1"/>
  <c r="D49" i="11"/>
  <c r="C52" i="8" s="1"/>
  <c r="E33" i="1"/>
  <c r="P51" i="8" l="1"/>
  <c r="E35" i="1"/>
  <c r="M51" i="8" l="1"/>
  <c r="K51" i="8" l="1"/>
  <c r="L52" i="8" l="1"/>
  <c r="M52" i="8"/>
  <c r="K52" i="8"/>
  <c r="E26" i="1"/>
  <c r="E28" i="1"/>
  <c r="K53" i="8" l="1"/>
  <c r="M53" i="8"/>
  <c r="N51" i="8" l="1"/>
  <c r="G51" i="8"/>
  <c r="D48" i="11"/>
  <c r="C51" i="8" s="1"/>
  <c r="E32" i="1"/>
  <c r="E20" i="1"/>
  <c r="J48" i="11" l="1"/>
  <c r="H51" i="8" s="1"/>
  <c r="E21" i="1"/>
  <c r="F14" i="1"/>
  <c r="G14" i="1"/>
  <c r="J2" i="11" l="1"/>
  <c r="J6" i="11" l="1"/>
  <c r="J10" i="11"/>
  <c r="J14" i="11"/>
  <c r="J18" i="11"/>
  <c r="J22" i="11"/>
  <c r="J27" i="11"/>
  <c r="J31" i="11"/>
  <c r="J35" i="11"/>
  <c r="J39" i="11"/>
  <c r="J43" i="11"/>
  <c r="J3" i="11"/>
  <c r="J7" i="11"/>
  <c r="J11" i="11"/>
  <c r="J15" i="11"/>
  <c r="J19" i="11"/>
  <c r="J23" i="11"/>
  <c r="J28" i="11"/>
  <c r="J32" i="11"/>
  <c r="J36" i="11"/>
  <c r="J40" i="11"/>
  <c r="J44" i="11"/>
  <c r="J4" i="11"/>
  <c r="J8" i="11"/>
  <c r="J12" i="11"/>
  <c r="J16" i="11"/>
  <c r="J20" i="11"/>
  <c r="J24" i="11"/>
  <c r="J29" i="11"/>
  <c r="J33" i="11"/>
  <c r="J37" i="11"/>
  <c r="J41" i="11"/>
  <c r="J45" i="11"/>
  <c r="J5" i="11"/>
  <c r="J9" i="11"/>
  <c r="J13" i="11"/>
  <c r="J17" i="11"/>
  <c r="J21" i="11"/>
  <c r="J25" i="11"/>
  <c r="J30" i="11"/>
  <c r="J34" i="11"/>
  <c r="J38" i="11"/>
  <c r="J42" i="11"/>
  <c r="J46"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D3" i="11"/>
  <c r="D2" i="11"/>
  <c r="B30" i="10" l="1"/>
  <c r="B8" i="10"/>
  <c r="B5" i="10"/>
  <c r="B3" i="10"/>
  <c r="G52" i="1" l="1"/>
  <c r="C53" i="1"/>
  <c r="G51" i="1"/>
  <c r="G50" i="1"/>
  <c r="G49" i="1"/>
  <c r="D53" i="1"/>
  <c r="E53" i="1"/>
  <c r="F53" i="1"/>
  <c r="F26" i="1"/>
  <c r="H41" i="1"/>
  <c r="I27" i="1"/>
  <c r="F32" i="1"/>
  <c r="H14" i="1"/>
  <c r="J15" i="1"/>
  <c r="I42" i="1"/>
  <c r="F33" i="1"/>
  <c r="J27" i="1"/>
  <c r="H26" i="1"/>
  <c r="F20" i="1"/>
  <c r="G23" i="1"/>
  <c r="G33" i="1"/>
  <c r="F39" i="1"/>
  <c r="J14" i="1"/>
  <c r="G32" i="1"/>
  <c r="J32" i="1"/>
  <c r="F35" i="1"/>
  <c r="F16" i="1"/>
  <c r="I16" i="1"/>
  <c r="G22" i="1"/>
  <c r="H16" i="1"/>
  <c r="F41" i="1"/>
  <c r="H28" i="1"/>
  <c r="I41" i="1"/>
  <c r="G35" i="1"/>
  <c r="G21" i="1"/>
  <c r="I15" i="1"/>
  <c r="J40" i="1"/>
  <c r="H39" i="1"/>
  <c r="I39" i="1"/>
  <c r="I33" i="1"/>
  <c r="F27" i="1"/>
  <c r="G28" i="1"/>
  <c r="G16" i="1"/>
  <c r="H15" i="1"/>
  <c r="J26" i="1"/>
  <c r="H42" i="1"/>
  <c r="F42" i="1"/>
  <c r="H22" i="1"/>
  <c r="I14" i="1"/>
  <c r="G26" i="1"/>
  <c r="I23" i="1"/>
  <c r="H35" i="1"/>
  <c r="G39" i="1"/>
  <c r="I28" i="1"/>
  <c r="J39" i="1"/>
  <c r="G27" i="1"/>
  <c r="J33" i="1"/>
  <c r="H23" i="1"/>
  <c r="I22" i="1"/>
  <c r="J21" i="1"/>
  <c r="F28" i="1"/>
  <c r="H21" i="1"/>
  <c r="G42" i="1"/>
  <c r="J22" i="1"/>
  <c r="I26" i="1"/>
  <c r="J20" i="1"/>
  <c r="H20" i="1"/>
  <c r="H32" i="1"/>
  <c r="F22" i="1"/>
  <c r="F21" i="1"/>
  <c r="G15" i="1"/>
  <c r="H40" i="1"/>
  <c r="F23" i="1"/>
  <c r="G40" i="1"/>
  <c r="G20" i="1"/>
  <c r="I32" i="1"/>
  <c r="F15" i="1"/>
  <c r="H27" i="1"/>
  <c r="I20" i="1"/>
  <c r="G41" i="1"/>
  <c r="I35" i="1"/>
  <c r="F40" i="1"/>
  <c r="I21" i="1"/>
  <c r="I40" i="1"/>
  <c r="H33" i="1"/>
  <c r="G55" i="1" l="1"/>
  <c r="C54" i="1" s="1"/>
  <c r="H50" i="1" l="1"/>
  <c r="H52" i="1"/>
  <c r="H51" i="1"/>
  <c r="H49" i="1"/>
  <c r="E54" i="1"/>
  <c r="F54" i="1"/>
  <c r="D54" i="1"/>
  <c r="AN51" i="8" l="1"/>
  <c r="AN52" i="8"/>
  <c r="AN53" i="8"/>
  <c r="AO52" i="8" l="1"/>
  <c r="AO51" i="8"/>
  <c r="AO53" i="8"/>
  <c r="AM53" i="8" l="1"/>
  <c r="AM51" i="8"/>
  <c r="AM52" i="8"/>
  <c r="T52" i="8"/>
  <c r="T53" i="8"/>
  <c r="T51" i="8"/>
  <c r="E42" i="1"/>
  <c r="R52" i="8" l="1"/>
  <c r="Q52" i="8"/>
  <c r="J52" i="8"/>
  <c r="Q51" i="8"/>
  <c r="J51" i="8"/>
  <c r="R51" i="8"/>
  <c r="Q53" i="8"/>
  <c r="R53" i="8"/>
  <c r="S51" i="8"/>
  <c r="S52" i="8"/>
  <c r="J53" i="8"/>
  <c r="S53" i="8"/>
  <c r="E40" i="1"/>
  <c r="E39" i="1"/>
  <c r="E23" i="1"/>
  <c r="E41" i="1"/>
  <c r="O53" i="8" l="1"/>
  <c r="L53" i="8"/>
  <c r="L51" i="8"/>
  <c r="E27" i="1"/>
  <c r="AN51" i="12" l="1"/>
  <c r="AN52" i="12"/>
  <c r="AM52" i="12" l="1"/>
  <c r="S52" i="12" s="1"/>
  <c r="AM51" i="12"/>
  <c r="T53" i="12"/>
  <c r="AO51" i="12"/>
  <c r="T51" i="12" s="1"/>
  <c r="AO52" i="12"/>
  <c r="T52" i="12" s="1"/>
  <c r="R52" i="12"/>
  <c r="Q51" i="12"/>
  <c r="D42" i="1"/>
  <c r="R51" i="12"/>
  <c r="Q53" i="12"/>
  <c r="Q52" i="12"/>
  <c r="J51" i="12" l="1"/>
  <c r="S53" i="12"/>
  <c r="J52" i="12"/>
  <c r="S51" i="12"/>
  <c r="D41" i="1"/>
  <c r="D39" i="1"/>
  <c r="D40" i="1"/>
  <c r="R53" i="12"/>
  <c r="D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 authorId="0" shapeId="0" xr:uid="{00000000-0006-0000-0100-000001000000}">
      <text>
        <r>
          <rPr>
            <b/>
            <sz val="9"/>
            <color indexed="81"/>
            <rFont val="Tahoma"/>
            <family val="2"/>
          </rPr>
          <t>see comment in external data 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 authorId="0" shapeId="0" xr:uid="{00000000-0006-0000-0200-000001000000}">
      <text>
        <r>
          <rPr>
            <b/>
            <sz val="9"/>
            <color indexed="81"/>
            <rFont val="Tahoma"/>
            <family val="2"/>
          </rPr>
          <t>see comment in external data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 authorId="0" shapeId="0" xr:uid="{00000000-0006-0000-0300-000001000000}">
      <text>
        <r>
          <rPr>
            <b/>
            <sz val="9"/>
            <color indexed="81"/>
            <rFont val="Tahoma"/>
            <family val="2"/>
          </rPr>
          <t>see comment in external data sheet</t>
        </r>
      </text>
    </comment>
    <comment ref="N1" authorId="0" shapeId="0" xr:uid="{00000000-0006-0000-0300-000002000000}">
      <text>
        <r>
          <rPr>
            <b/>
            <sz val="9"/>
            <color indexed="81"/>
            <rFont val="Tahoma"/>
            <family val="2"/>
          </rPr>
          <t>see comment in external data sheet</t>
        </r>
      </text>
    </comment>
    <comment ref="A51" authorId="0" shapeId="0" xr:uid="{00000000-0006-0000-0300-000003000000}">
      <text>
        <r>
          <rPr>
            <b/>
            <sz val="9"/>
            <color indexed="81"/>
            <rFont val="Tahoma"/>
            <family val="2"/>
          </rPr>
          <t>Author:</t>
        </r>
        <r>
          <rPr>
            <sz val="9"/>
            <color indexed="81"/>
            <rFont val="Tahoma"/>
            <family val="2"/>
          </rPr>
          <t xml:space="preserve">
still includes Ireland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00000000-0006-0000-0900-000001000000}">
      <text>
        <r>
          <rPr>
            <sz val="9"/>
            <color indexed="81"/>
            <rFont val="Tahoma"/>
            <family val="2"/>
          </rPr>
          <t>UN Population Division 2020, World Population Prospects 2019n, File POP/1-1: Total population (both sexes combined) by region, subregion and country, annually for 1950-2100 (thousands)</t>
        </r>
      </text>
    </comment>
    <comment ref="C1" authorId="0" shapeId="0" xr:uid="{00000000-0006-0000-0900-000002000000}">
      <text>
        <r>
          <rPr>
            <sz val="9"/>
            <color indexed="81"/>
            <rFont val="Tahoma"/>
            <family val="2"/>
          </rPr>
          <t>UN Population Division 2020, World Urbanization Prospects: The 2014 Revision, File 20: Annual Rural Population at Mid-Year by Major Area, Region and Country, 1950-2050 (thousands)</t>
        </r>
      </text>
    </comment>
    <comment ref="E1" authorId="0" shapeId="0" xr:uid="{00000000-0006-0000-0900-000003000000}">
      <text>
        <r>
          <rPr>
            <sz val="9"/>
            <color indexed="81"/>
            <rFont val="Tahoma"/>
            <family val="2"/>
          </rPr>
          <t xml:space="preserve">IEA 2019, Extended Energy Balances, Total primary energy supply </t>
        </r>
      </text>
    </comment>
    <comment ref="F1" authorId="0" shapeId="0" xr:uid="{00000000-0006-0000-0900-000004000000}">
      <text>
        <r>
          <rPr>
            <sz val="9"/>
            <color indexed="81"/>
            <rFont val="Tahoma"/>
            <family val="2"/>
          </rPr>
          <t>IEA 2019, Extended Energy Balances, Memo: Renewables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00000000-0006-0000-0A00-000001000000}">
      <text>
        <r>
          <rPr>
            <sz val="9"/>
            <color indexed="81"/>
            <rFont val="Tahoma"/>
            <family val="2"/>
          </rPr>
          <t>UN Population Division 2020, World Population Prospects 2019n, File POP/1-1: Total population (both sexes combined) by region, subregion and country, annually for 1950-2100 (thousands)</t>
        </r>
      </text>
    </comment>
    <comment ref="C1" authorId="0" shapeId="0" xr:uid="{00000000-0006-0000-0A00-000002000000}">
      <text>
        <r>
          <rPr>
            <sz val="9"/>
            <color indexed="81"/>
            <rFont val="Tahoma"/>
            <family val="2"/>
          </rPr>
          <t>UN Population Division 2020, World Urbanization Prospects: The 2014 Revision, File 20: Annual Rural Population at Mid-Year by Major Area, Region and Country, 1950-2050 (thousands)</t>
        </r>
      </text>
    </comment>
    <comment ref="E1" authorId="0" shapeId="0" xr:uid="{00000000-0006-0000-0A00-000003000000}">
      <text>
        <r>
          <rPr>
            <sz val="9"/>
            <color indexed="81"/>
            <rFont val="Tahoma"/>
            <family val="2"/>
          </rPr>
          <t xml:space="preserve">IEA 2019, Extended Energy Balances, Total primary energy supply </t>
        </r>
      </text>
    </comment>
    <comment ref="F1" authorId="0" shapeId="0" xr:uid="{00000000-0006-0000-0A00-000004000000}">
      <text>
        <r>
          <rPr>
            <sz val="9"/>
            <color indexed="81"/>
            <rFont val="Tahoma"/>
            <family val="2"/>
          </rPr>
          <t>IEA 2019, Extended Energy Balances, Memo: Renewables</t>
        </r>
      </text>
    </comment>
  </commentList>
</comments>
</file>

<file path=xl/sharedStrings.xml><?xml version="1.0" encoding="utf-8"?>
<sst xmlns="http://schemas.openxmlformats.org/spreadsheetml/2006/main" count="4333" uniqueCount="414">
  <si>
    <t>JWEE Country Profiles</t>
  </si>
  <si>
    <t>Austria</t>
  </si>
  <si>
    <t>* Year selection only affects the "Wood Energy Sources and Uses"</t>
  </si>
  <si>
    <t>Total Population</t>
  </si>
  <si>
    <t>Rural Population (% of total)</t>
  </si>
  <si>
    <t>Woody Biomass Supply</t>
  </si>
  <si>
    <t>Roundwood removals from forest and outside forest (1000m3)</t>
  </si>
  <si>
    <t>Roundwood supply from forest and outside forest including net trade (1000m3)</t>
  </si>
  <si>
    <t>Total calculated domestic supply of woody biomass (1000m3)</t>
  </si>
  <si>
    <t>Energy Resources</t>
  </si>
  <si>
    <t>Total primary energy supply, TPES (ktoe)</t>
  </si>
  <si>
    <t>Share of renewables (RES) in TPES</t>
  </si>
  <si>
    <t>Total wood energy supply, volume basis (1000 m3)</t>
  </si>
  <si>
    <t>Total wood energy supply, energy basis (ktoe)</t>
  </si>
  <si>
    <t>Wood Energy Intensity</t>
  </si>
  <si>
    <t>Average wood energy consumption (m3/capita)</t>
  </si>
  <si>
    <t>Fuelwood consumption per rural inhabitant (m3/inhabitant)</t>
  </si>
  <si>
    <t>Pellets consumption per inhabitant (kg/capita)</t>
  </si>
  <si>
    <t>Role of Wood Energy in Forest Sector</t>
  </si>
  <si>
    <t>Share of net annual increment directly used for energy (%)</t>
  </si>
  <si>
    <t>Share of Roundwood supply directly used for energy purposes (%)</t>
  </si>
  <si>
    <t>Share of calculated domestic consumption of woody biomass used for energy purposes (%)</t>
  </si>
  <si>
    <t>Role of Wood Energy in Energy Sector</t>
  </si>
  <si>
    <t xml:space="preserve">Share of woody biomass in TPES (%) </t>
  </si>
  <si>
    <t xml:space="preserve">Share of woody biomass in RES (%) </t>
  </si>
  <si>
    <t>Share of wood energy generated from black liquor, energy basis (%)</t>
  </si>
  <si>
    <t>Imported wood fuel as share of wood energy, volume basis (%)</t>
  </si>
  <si>
    <t>'Analysis 2007'!A1:CF70</t>
  </si>
  <si>
    <t>U1 Power and Heat</t>
  </si>
  <si>
    <t>U2 Industrial</t>
  </si>
  <si>
    <t>U3 Residential</t>
  </si>
  <si>
    <t>U4 Other</t>
  </si>
  <si>
    <t>Sum</t>
  </si>
  <si>
    <t>%</t>
  </si>
  <si>
    <t>S1 Direct</t>
  </si>
  <si>
    <t>S2 Indirect</t>
  </si>
  <si>
    <t>S3 Recovered</t>
  </si>
  <si>
    <t>S4 Unspecified</t>
  </si>
  <si>
    <t>Notes/Comments:</t>
  </si>
  <si>
    <t>Disclaimer: Data comparisons between reference years are only indicative, due to changes in national and international statistical methodologies. </t>
  </si>
  <si>
    <t>Population</t>
  </si>
  <si>
    <t>Rural Population (share)</t>
  </si>
  <si>
    <t>Roundwood and Fuelwood removals from forest and outside forest (1000m3)</t>
  </si>
  <si>
    <t>Roundwood and Fuelwood supply from forest and outside forest including net trade (1000m3)</t>
  </si>
  <si>
    <t>SWE + (S1 -S4) Total calculated domestic consumption of woody biomass (1000m3)</t>
  </si>
  <si>
    <t>Share of renewables (RES) in TPES from ktoe</t>
  </si>
  <si>
    <t>Total wood energy generation (1000m3)</t>
  </si>
  <si>
    <t xml:space="preserve">Total wood energy generation (ktoe) (calculation totals*heating value) </t>
  </si>
  <si>
    <t>Pellets consumption per inhabitant (kg/inhabitant)</t>
  </si>
  <si>
    <t>S1 (from Forests)/Net Annual Increments</t>
  </si>
  <si>
    <t>Share of Total Roundwood supply directly used for energy purposes (%)</t>
  </si>
  <si>
    <t>Share of energy use in calculated domestic consumption of woody biomass (%)</t>
  </si>
  <si>
    <t xml:space="preserve">Share of woody biomass in TPES (%) (from TJ) </t>
  </si>
  <si>
    <t xml:space="preserve">Share of woody biomass in RES (%) (from TJ) </t>
  </si>
  <si>
    <t>Share of wood energy generated from black liquor (%) (heating value)</t>
  </si>
  <si>
    <t>Imported wood fuel as share of wood energy (%)</t>
  </si>
  <si>
    <t>1-S1-U1</t>
  </si>
  <si>
    <t>1-S1-U2</t>
  </si>
  <si>
    <t>1-S1-U3</t>
  </si>
  <si>
    <t>1-S1-U4</t>
  </si>
  <si>
    <t>1-S2-U1</t>
  </si>
  <si>
    <t>1-S2-U2</t>
  </si>
  <si>
    <t>1-S2-U3</t>
  </si>
  <si>
    <t>1-S2-U4</t>
  </si>
  <si>
    <t>1-S3-U1</t>
  </si>
  <si>
    <t>1-S3-U2</t>
  </si>
  <si>
    <t>1-S3-U3</t>
  </si>
  <si>
    <t>1-S3-U4</t>
  </si>
  <si>
    <t>1-S4-U1</t>
  </si>
  <si>
    <t>1-S4-U2</t>
  </si>
  <si>
    <t>1-S4-U3</t>
  </si>
  <si>
    <t>1-S4-U4</t>
  </si>
  <si>
    <t>Total wood energy consumption in TJ</t>
  </si>
  <si>
    <t>Black liquor in TJ</t>
  </si>
  <si>
    <t>woodfuel imports in 1000 m3</t>
  </si>
  <si>
    <t>country</t>
  </si>
  <si>
    <t>fuelwood supply</t>
  </si>
  <si>
    <t>pellet consumption</t>
  </si>
  <si>
    <t>Albania</t>
  </si>
  <si>
    <t>n/a</t>
  </si>
  <si>
    <t>Armenia</t>
  </si>
  <si>
    <t>Azerbaijan</t>
  </si>
  <si>
    <t>Belarus</t>
  </si>
  <si>
    <t>Belgium</t>
  </si>
  <si>
    <t>Bosnia and Herzegovina</t>
  </si>
  <si>
    <t>Bulgaria</t>
  </si>
  <si>
    <t>Canada</t>
  </si>
  <si>
    <t>Croatia</t>
  </si>
  <si>
    <t>Cyprus</t>
  </si>
  <si>
    <t>Czech Republic</t>
  </si>
  <si>
    <t>Denmark</t>
  </si>
  <si>
    <t>Estonia</t>
  </si>
  <si>
    <t>Finland</t>
  </si>
  <si>
    <t>France</t>
  </si>
  <si>
    <t>Georgia</t>
  </si>
  <si>
    <t>Germany</t>
  </si>
  <si>
    <t>Greece</t>
  </si>
  <si>
    <t>Hungary</t>
  </si>
  <si>
    <t>Iceland</t>
  </si>
  <si>
    <t>Ireland</t>
  </si>
  <si>
    <t>Italy</t>
  </si>
  <si>
    <t>Kazachstan</t>
  </si>
  <si>
    <t>Latvia</t>
  </si>
  <si>
    <t>Liechtenstein</t>
  </si>
  <si>
    <t>Lithuania</t>
  </si>
  <si>
    <t>Luxembourg</t>
  </si>
  <si>
    <t>Montenegro</t>
  </si>
  <si>
    <t>Netherlands</t>
  </si>
  <si>
    <t>North Macedonia</t>
  </si>
  <si>
    <t>Norway</t>
  </si>
  <si>
    <t>Poland</t>
  </si>
  <si>
    <t>Portugal</t>
  </si>
  <si>
    <t>Republic of Moldova</t>
  </si>
  <si>
    <t>Romania</t>
  </si>
  <si>
    <t>Russian Federation</t>
  </si>
  <si>
    <t>Serbia</t>
  </si>
  <si>
    <t>Slovak Republic</t>
  </si>
  <si>
    <t>Slovenia</t>
  </si>
  <si>
    <t>Sweden</t>
  </si>
  <si>
    <t>Switzerland</t>
  </si>
  <si>
    <t>Turkey</t>
  </si>
  <si>
    <t>Ukraine</t>
  </si>
  <si>
    <t>United Kingdom</t>
  </si>
  <si>
    <t>United States</t>
  </si>
  <si>
    <t>JWEE total</t>
  </si>
  <si>
    <t>JWEE 10</t>
  </si>
  <si>
    <t>JWEE Europe (excluding the Russian Federation)</t>
  </si>
  <si>
    <t>external data reference</t>
  </si>
  <si>
    <t>SWE in 1000 m3</t>
  </si>
  <si>
    <t>TPES in ktoe</t>
  </si>
  <si>
    <t>RES in TPES (share)</t>
  </si>
  <si>
    <t>Net Annaul Increment in 1000 m3</t>
  </si>
  <si>
    <t>TPES in TJ</t>
  </si>
  <si>
    <t>RES in TJ</t>
  </si>
  <si>
    <t>*We could make this better when converting with TJ figures.</t>
  </si>
  <si>
    <t>*most often: bark, charcoal</t>
  </si>
  <si>
    <t>Armenia, Austria, Azerbaijan, Belarus, Bosnia and Herzegovina, Canada, Croatia, Cyprus, Czech Republic, Estonia, Finland, France, Georgia, Germany, Iceland, Ireland, Italy, Liechtenstein, Lithuania, Luxembourg, Netherlands, North Macedonia, Norway, Serbia, Slovak Republic, Slovenia, Sweden, Switzerland, Ukraine, United Kingdom and the United States</t>
  </si>
  <si>
    <t>Austria, Cyprus, Finland, France, Germany, Serbia, Slovenia, Sweden, Switzerland and the United Kingdom</t>
  </si>
  <si>
    <t>Europe excl. Russia</t>
  </si>
  <si>
    <t>Armenia, Austria, Belarus, Bulgaria, Croatia, Cyprus, Czech Republic, Finland, France, Germany, Greece, Iceland, Italy, Lithuania, Netherlands, Norway, Poland, Portugal, Serbia, Slovenia, Sweden, Switzerland, Ukraine and the United Kingdom</t>
  </si>
  <si>
    <t>not available in JWEE2019.</t>
  </si>
  <si>
    <t>JWEE 12</t>
  </si>
  <si>
    <t>Austria, Cyprus, Finland, France, Germany, Ireland, Luxembourg, Serbia, Slovenia, Sweden, Switzerland and the United Kingdom</t>
  </si>
  <si>
    <t>Armenia, Austria, Belarus, Bosnia and Herzegovina, Croatia, Cyprus, Czech Republic, Estonia, Finland, France, Germany, Iceland, Ireland, Italy, Liechtenstein, Lithuania, Luxembourg, Netherlands, North Macedonia, Norway, Serbia, Slovak Republic, Slovenia, Sweden, Switzerland, Ukraine and the United Kingdom</t>
  </si>
  <si>
    <r>
      <t xml:space="preserve">Armenia, Austria, Azerbaijan, Bosnia and Herzegovina, Canada, Croatia, Cyprus, Czech Republic, Estonia, Finland, France, Georgia, Germany, Iceland, </t>
    </r>
    <r>
      <rPr>
        <sz val="11"/>
        <color rgb="FFFF0000"/>
        <rFont val="Calibri"/>
        <family val="2"/>
        <scheme val="minor"/>
      </rPr>
      <t>Ireland,</t>
    </r>
    <r>
      <rPr>
        <sz val="11"/>
        <color theme="1"/>
        <rFont val="Calibri"/>
        <family val="2"/>
        <scheme val="minor"/>
      </rPr>
      <t xml:space="preserve"> Italy, Latvia, Lithuania, Luxembourg, Montenegro, Netherlands, Norway, Poland, Portugal, Republic of Moldova, Serbia, Slovak Republic, Slovenia, Sweden, Switzerland, the United Kingdoma and the United States</t>
    </r>
  </si>
  <si>
    <r>
      <t xml:space="preserve"> Austria, Cyprus, Finland, France, Germany, </t>
    </r>
    <r>
      <rPr>
        <sz val="11"/>
        <color rgb="FFFF0000"/>
        <rFont val="Calibri"/>
        <family val="2"/>
        <scheme val="minor"/>
      </rPr>
      <t>Ireland,</t>
    </r>
    <r>
      <rPr>
        <sz val="11"/>
        <color theme="1"/>
        <rFont val="Calibri"/>
        <family val="2"/>
        <scheme val="minor"/>
      </rPr>
      <t xml:space="preserve"> Luxembourg, Serbia, Slovenia, Sweden, Switzerland and the United Kingdom. </t>
    </r>
  </si>
  <si>
    <r>
      <t xml:space="preserve">Armenia, Austria, Bosnia and Herzegovina, Croatia, Cyprus, Czech Republic, Estonia, Finland, France, Germany, Iceland, </t>
    </r>
    <r>
      <rPr>
        <sz val="11"/>
        <color rgb="FFFF0000"/>
        <rFont val="Calibri"/>
        <family val="2"/>
        <scheme val="minor"/>
      </rPr>
      <t>Ireland,</t>
    </r>
    <r>
      <rPr>
        <sz val="11"/>
        <color theme="1"/>
        <rFont val="Calibri"/>
        <family val="2"/>
        <scheme val="minor"/>
      </rPr>
      <t xml:space="preserve"> Italy, Latvia, Lithuania, Luxembourg, Montenegro, Netherlands, Norway, Poland, Portugal, Republic of Moldova, Serbia, Slovak Republic, Slovenia, Sweden, Switzland and the United Kingdom</t>
    </r>
  </si>
  <si>
    <t>Rural Population</t>
  </si>
  <si>
    <t>S1/Net Annual Increments</t>
  </si>
  <si>
    <t>Total domestic woody biomass supply (including cascaded use) (1000 m3)</t>
  </si>
  <si>
    <t xml:space="preserve">Total wood energy generation (TJ) (calculation totals*heating value) </t>
  </si>
  <si>
    <t>Share of woody biomass in TPES (%) (from ktoe)</t>
  </si>
  <si>
    <t>Share of woody biomass in RES (%) (from ktoe)</t>
  </si>
  <si>
    <t>Wood fuel imports (1000 m3)</t>
  </si>
  <si>
    <t>Total Fuelwood (1000 m3)</t>
  </si>
  <si>
    <t>Total Pellets (mt)</t>
  </si>
  <si>
    <t>Total S1 (1000 m3)</t>
  </si>
  <si>
    <t>share of rural population</t>
  </si>
  <si>
    <t>Renewable energy supply (ktoe)</t>
  </si>
  <si>
    <t>Total woody biomass from forest  (TJ)</t>
  </si>
  <si>
    <t>Total woody biomass from outside forest (TJ)</t>
  </si>
  <si>
    <t>Unspecified (TJ)</t>
  </si>
  <si>
    <t>Chips and Particles (TJ)</t>
  </si>
  <si>
    <t>Wood Residues  (TJ)</t>
  </si>
  <si>
    <t>Bark  (TJ)</t>
  </si>
  <si>
    <t>Unspecified solid co-products  (TJ)</t>
  </si>
  <si>
    <t>Black Liquor  (TJ)</t>
  </si>
  <si>
    <t>Crude Tall Oil  (TJ)</t>
  </si>
  <si>
    <t>Unspecified liquid co-products (TJ)</t>
  </si>
  <si>
    <t>Wood Charcoal  (TJ)</t>
  </si>
  <si>
    <t>Wood Pellets (TJ)</t>
  </si>
  <si>
    <t>Wood Briquettes  (TJ)</t>
  </si>
  <si>
    <t>Pyrolysis Oils  (TJ)</t>
  </si>
  <si>
    <t>Cellulose based Ethanol  (TJ)</t>
  </si>
  <si>
    <t>Wood based Biodiesel  (TJ)</t>
  </si>
  <si>
    <t>Non-hazardous Wood Waste (TJ)</t>
  </si>
  <si>
    <t>Hazardous Wood Waste  (TJ)</t>
  </si>
  <si>
    <t>Unspecified Wood Waste (TJ)</t>
  </si>
  <si>
    <t>Wood from Unknown Sources (TJ)</t>
  </si>
  <si>
    <t>Total wood energy generation (ktoe)</t>
  </si>
  <si>
    <t>Total primary energy supply, TPES (TJ)</t>
  </si>
  <si>
    <t>Renewable energy supply, RES (TJ)</t>
  </si>
  <si>
    <t>Net Annual Increments</t>
  </si>
  <si>
    <t xml:space="preserve">SWE </t>
  </si>
  <si>
    <t>2013-2-FBI-SCP-CAP-DP-1000 m3</t>
  </si>
  <si>
    <t>2013-2-FBI-SCP-WR-DP-1000 m3</t>
  </si>
  <si>
    <t>2013-2-FBI-SCP-B-DP-1000 m3</t>
  </si>
  <si>
    <t>2013-2-FBI-LCP-BL-DP-1000 mt</t>
  </si>
  <si>
    <t>2013-2-WW-PCRW-NHWW-DP-1000 mt</t>
  </si>
  <si>
    <t>2013-2-WW-PCRW-HWW-DP-1000 mt</t>
  </si>
  <si>
    <t>2013-2-WFUS-DP-1000 m3</t>
  </si>
  <si>
    <t>2013-3-WC-DP-1000 mt</t>
  </si>
  <si>
    <t>2013-3-WP-DP-1000 mt</t>
  </si>
  <si>
    <t>2013-3-WB-DP-1000 mt</t>
  </si>
  <si>
    <t>2013-3-PO-DP-million litre</t>
  </si>
  <si>
    <t>2013-3-CBE-DP-million litre</t>
  </si>
  <si>
    <t>2013-3-WBB-DP-million litre</t>
  </si>
  <si>
    <t>2013-2-FBI-SCP-CAP-I-1000 m3</t>
  </si>
  <si>
    <t>2013-2-FBI-SCP-WR-I-1000 m3</t>
  </si>
  <si>
    <t>2013-2-FBI-SCP-B-I-1000 m3</t>
  </si>
  <si>
    <t>2013-2-FBI-LCP-TO-I-1000 mt</t>
  </si>
  <si>
    <t>2013-2-WW-PCRW-NHWW-I-1000 mt</t>
  </si>
  <si>
    <t>2013-2-WW-PCRW-HWW-I-1000 mt</t>
  </si>
  <si>
    <t>2013-2-WFUS-I-1000 m3</t>
  </si>
  <si>
    <t>2013-3-WC-I-1000 mt</t>
  </si>
  <si>
    <t>2013-3-WP-I-1000 mt</t>
  </si>
  <si>
    <t>2013-3-WB-I-1000 mt</t>
  </si>
  <si>
    <t>2013-3-PO-I-million litre</t>
  </si>
  <si>
    <t>2013-3-CBE-I-million litre</t>
  </si>
  <si>
    <t>2013-3-WBB-I-million litre</t>
  </si>
  <si>
    <t>2013-2-FBI-SCP-CAP-E-1000 m3</t>
  </si>
  <si>
    <t>2013-2-FBI-SCP-WR-E-1000 m3</t>
  </si>
  <si>
    <t>2013-2-FBI-SCP-B-E-1000 m3</t>
  </si>
  <si>
    <t>2013-2-FBI-LCP-TO-E-1000 mt</t>
  </si>
  <si>
    <t>2013-2-WW-PCRW-NHWW-E-1000 mt</t>
  </si>
  <si>
    <t>2013-2-WW-PCRW-HWW-E-1000 mt</t>
  </si>
  <si>
    <t>2013-2-WFUS-E-1000 m3</t>
  </si>
  <si>
    <t>2013-3-WC-E-1000 mt</t>
  </si>
  <si>
    <t>2013-3-WP-E-1000 mt</t>
  </si>
  <si>
    <t>2013-3-WB-E-1000 mt</t>
  </si>
  <si>
    <t>2013-3-PO-E-million litre</t>
  </si>
  <si>
    <t>2013-3-CBE-E-million litre</t>
  </si>
  <si>
    <t>2013-3-WBB-E-million litre</t>
  </si>
  <si>
    <t>SUM biomass domestic production</t>
  </si>
  <si>
    <t>SUM biomass Import</t>
  </si>
  <si>
    <t>SUM biomass Export</t>
  </si>
  <si>
    <t>for the derived sheet</t>
  </si>
  <si>
    <t>Country</t>
  </si>
  <si>
    <t>S1</t>
  </si>
  <si>
    <t>S2</t>
  </si>
  <si>
    <t>S3</t>
  </si>
  <si>
    <t>S4</t>
  </si>
  <si>
    <t>U1</t>
  </si>
  <si>
    <t>U2</t>
  </si>
  <si>
    <t>U3</t>
  </si>
  <si>
    <t>U4</t>
  </si>
  <si>
    <t>% S1</t>
  </si>
  <si>
    <t>% S2</t>
  </si>
  <si>
    <t>% S3</t>
  </si>
  <si>
    <t>% S4</t>
  </si>
  <si>
    <t>% U1</t>
  </si>
  <si>
    <t>% U2</t>
  </si>
  <si>
    <t>% U3</t>
  </si>
  <si>
    <t>% U4</t>
  </si>
  <si>
    <t>Tot S-U</t>
  </si>
  <si>
    <t>why change from BL DP to TO I</t>
  </si>
  <si>
    <t>…</t>
  </si>
  <si>
    <t>JWEE 13</t>
  </si>
  <si>
    <t xml:space="preserve">Total wood energy generation (1000 m3) (calculation totals*heating value) </t>
  </si>
  <si>
    <t>Total woody biomass from forest  (1000 m3)</t>
  </si>
  <si>
    <t>Total woody biomass from outside forest (1000 m3)</t>
  </si>
  <si>
    <t>Unspecified (1000 m3)</t>
  </si>
  <si>
    <t>Chips and Particles (1000 m3)</t>
  </si>
  <si>
    <t>Wood Residues  (1000 m3)</t>
  </si>
  <si>
    <t>Bark  (1000 m3)</t>
  </si>
  <si>
    <t>Unspecified solid co-products  (1000 m3)</t>
  </si>
  <si>
    <t>Black Liquor  (1000 m3)</t>
  </si>
  <si>
    <t>Crude Tall Oil  (1000 m3)</t>
  </si>
  <si>
    <t>Unspecified liquid co-products (1000 m3)</t>
  </si>
  <si>
    <t>Wood Charcoal  (1000 m3)</t>
  </si>
  <si>
    <t>Wood Pellets (1000 m3)</t>
  </si>
  <si>
    <t>Wood Briquettes  (1000 m3)</t>
  </si>
  <si>
    <t>Pyrolysis Oils  (1000 m3)</t>
  </si>
  <si>
    <t>Cellulose based Ethanol  (1000 m3)</t>
  </si>
  <si>
    <t>Wood based Biodiesel  (1000 m3)</t>
  </si>
  <si>
    <t>Non-hazardous Wood Waste (1000 m3)</t>
  </si>
  <si>
    <t>Hazardous Wood Waste  (1000 m3)</t>
  </si>
  <si>
    <t>Unspecified Wood Waste (1000 m3)</t>
  </si>
  <si>
    <t>Wood from Unknown Sources (1000 m3)</t>
  </si>
  <si>
    <t>Total primary energy supply, TPES (1000 m3)</t>
  </si>
  <si>
    <t>Renewable energy supply, RES (1000 m3)</t>
  </si>
  <si>
    <t xml:space="preserve">Share of woody biomass in TPES (%) (from 1000 m3) </t>
  </si>
  <si>
    <t xml:space="preserve">Share of woody biomass in RES (%) (from 1000 m3) </t>
  </si>
  <si>
    <t>different numbers than if collected</t>
  </si>
  <si>
    <t xml:space="preserve">Total wood energy generation (from TJ converted to ktoe) (calculation totals*heating value) </t>
  </si>
  <si>
    <t>Share of woody biomass in TPES (%) (from m3)</t>
  </si>
  <si>
    <t>Share of woody biomass in RES (%) (from m3)</t>
  </si>
  <si>
    <t>Share of woody biomass in RES (%)</t>
  </si>
  <si>
    <t>Res (ktoe)</t>
  </si>
  <si>
    <t>Direct mobilisation of woody biomass for energy production from forests available for wood supply (m3/ha)</t>
  </si>
  <si>
    <t>Total woody biomass used for energy per ha of Forest available for wood supply (m3/ha)</t>
  </si>
  <si>
    <t>FAWS (1000 ha)</t>
  </si>
  <si>
    <t>OWL (1000 ha)</t>
  </si>
  <si>
    <t>JWEE 16</t>
  </si>
  <si>
    <t>JWEE 15</t>
  </si>
  <si>
    <t>conv: ktoe/TJ</t>
  </si>
  <si>
    <t>RES in ktoe</t>
  </si>
  <si>
    <t>SWE 2019</t>
  </si>
  <si>
    <t>Total Population 2019</t>
  </si>
  <si>
    <t>Rural Population 2019</t>
  </si>
  <si>
    <t>TEPS 2019</t>
  </si>
  <si>
    <t>RES 2019</t>
  </si>
  <si>
    <t>Commonwealth of Independent States</t>
  </si>
  <si>
    <t>EFTA</t>
  </si>
  <si>
    <t>EU/EFTA</t>
  </si>
  <si>
    <t>Europe</t>
  </si>
  <si>
    <t>European Union</t>
  </si>
  <si>
    <t>Israel</t>
  </si>
  <si>
    <t>Kyrgyzstan</t>
  </si>
  <si>
    <t>Malta</t>
  </si>
  <si>
    <t>North America</t>
  </si>
  <si>
    <t>Other C.I.S.</t>
  </si>
  <si>
    <t>Other Europe</t>
  </si>
  <si>
    <t>Other european countries</t>
  </si>
  <si>
    <t>*Using 2005 and 2010 data from external data of analysis 2013.</t>
  </si>
  <si>
    <t>Armenia, Austria, Azerbaijan, Belarus, Bosnia and Herzegovina, Canada, Croatia, Cyprus, Czech Republic, Estonia, Finland, France, Georgia, Germany, Iceland, Ireland, Italy, Liechtenstein, Lithuania, Luxembourg, Netherlands, Norway, Serbia, Slovak Republic, Slovenia, Sweden, Switzerland, North Macedonia, Ukraine, United Kingdom and the United States</t>
  </si>
  <si>
    <t>Spain</t>
  </si>
  <si>
    <t>Tajikistan</t>
  </si>
  <si>
    <t>Turkmenistan</t>
  </si>
  <si>
    <t>Uzbekistan</t>
  </si>
  <si>
    <t>SWE</t>
  </si>
  <si>
    <t>Abbreviated country profile for publication</t>
  </si>
  <si>
    <t>Albania2011</t>
  </si>
  <si>
    <t>TPES and RES figures are based on IEA 2010 data.</t>
  </si>
  <si>
    <t>Armenia2011</t>
  </si>
  <si>
    <t>Austria2011</t>
  </si>
  <si>
    <t>Bosnia and Herzegovina2011</t>
  </si>
  <si>
    <t>Belarus2011</t>
  </si>
  <si>
    <t>Canada2011</t>
  </si>
  <si>
    <t>Figures are Secretariat estimates.</t>
  </si>
  <si>
    <t>Cyprus2011</t>
  </si>
  <si>
    <t>Czech Republic2011</t>
  </si>
  <si>
    <t>Denmark2011</t>
  </si>
  <si>
    <t>Estonia2011</t>
  </si>
  <si>
    <t>Finland2011</t>
  </si>
  <si>
    <t>France2011</t>
  </si>
  <si>
    <t>Germany2011</t>
  </si>
  <si>
    <t>Iceland2011</t>
  </si>
  <si>
    <t>Ireland2011</t>
  </si>
  <si>
    <t>Italy2011</t>
  </si>
  <si>
    <t>Latvia2011</t>
  </si>
  <si>
    <t>Luxembourg2011</t>
  </si>
  <si>
    <t>Liechtenstein2011</t>
  </si>
  <si>
    <t>Netherlands2011</t>
  </si>
  <si>
    <t>Norway2011</t>
  </si>
  <si>
    <t>Poland2011</t>
  </si>
  <si>
    <t>Romania2011</t>
  </si>
  <si>
    <t>1. Figures are Secretariat estimates. 
2. TPES and RES figures are based on IEA 2010 data.</t>
  </si>
  <si>
    <t>Serbia2011</t>
  </si>
  <si>
    <t>Slovenia2011</t>
  </si>
  <si>
    <t>Sweden2011</t>
  </si>
  <si>
    <t>Switzerland2011</t>
  </si>
  <si>
    <t>Turkey2011</t>
  </si>
  <si>
    <t>Ukraine2011</t>
  </si>
  <si>
    <t>United Kingdom2011</t>
  </si>
  <si>
    <t>United States2011</t>
  </si>
  <si>
    <t>JWEE total 2011</t>
  </si>
  <si>
    <t xml:space="preserve">1. The category "JWEE total 2011" refers to the set of responding countries providing sufficiently detailed data for 2011. This includes Albania, Armenia, Austria, Bosnia and Herzegovina,  Cyprus, Czech Republic, Denmark, Estonia, Finland, France, Germany, Iceland, Ireland,Luxembourg, Netherlands, Norway, Poland, Serbia, Slovak Republic, Slovenia, Sweden, Switzerland, Ukraine, the United Kingdom and the United States. 
2. The data for Canada, Italy and Romania is based on IEA 2010 estimates. </t>
  </si>
  <si>
    <t>JWEE total 2009</t>
  </si>
  <si>
    <t xml:space="preserve">1. The category "JWEE total 2009" refers to the set of responding countries  providing sufficiently detailed data for 2009. This includes Austria, Belgium, Cyprus, Czech Republic, Estonia, Finland, France, Germany, Ireland, Italy, Liechtenstein, Lithuania, Luxembourg, Norway, the Russian Federation, Serbia, Slovak Republic, Slovenia, Sweden, Switzerland, the United Kingdom and the United States. </t>
  </si>
  <si>
    <t>JWEE total 2007</t>
  </si>
  <si>
    <t xml:space="preserve">1. The category "JWEE total 2007" refers to the set of responding countries providing sufficiently detailed data for 2007. This includes Austria, Canada, Cyprus, Finland, France, Germany, Ireland, Latvia, Liechtenstein, Lithuania, Luxembourg,Netherlands, the Russian Federation, Serbia, Slovak Republic, Slovenia, Sweden, Switzerland, the United Kingdom and the United States. </t>
  </si>
  <si>
    <t>JWEE total 2005</t>
  </si>
  <si>
    <t xml:space="preserve">1. The category "JWEE total 2005" refers to the set of responding countries providing sufficiently detailed data for 2005. This includes Austria, Canada, Czech Republic, Finland, France, Germany, Lithuania, Netherlands, Norway, Slovenia, Sweden, Switzerland, the United Kingdom and the United States. </t>
  </si>
  <si>
    <t xml:space="preserve">1. The category "JWEE 13" refers to the set of responding countries providing sufficiently detailed data for 2007, 2009 and 2011. This includes Austria, Cyprus, Finland, France, Germany, Ireland, Luxembourg, Serbia, Slovak Republic, Slovenia, Sweden, Switzerland and the United Kingdom. </t>
  </si>
  <si>
    <t>JWEE Europe (excluding the Russian Federation) 2011</t>
  </si>
  <si>
    <t xml:space="preserve">1. The category "JWEE Europe (excluding the Russian Federation) 2011" refers to the set of responding countries from the European Region providing sufficiently detailed data for 2011. This includes Albania, Armenia, Austria, Bosnia and Herzegovina,  Cyprus, Czech Republic, Denmark, Estonia, Finland, France, Germany, Iceland, Ireland,Luxembourg, Netherlands, Norway, Poland, Serbia, Slovak Republic, Slovenia, Sweden, Switzerland, Ukraine, and the United Kingdom. 
2. The data for Italy and Romania is based on IEA 2010 estimates. </t>
  </si>
  <si>
    <t>JWEE Europe (excluding the Russian Federation) 2009</t>
  </si>
  <si>
    <t xml:space="preserve">1. The category "JWEE Europe (excluding the Russian Federation) 2009" refers to the set of responding countries from the European Region providing sufficiently detailed data for 2009. This includes Austria, Belgium, Cyprus, Czech Republic, Estonia, Finland, France, Germany, Ireland, Italy, Liechtenstein, Lithuania, Luxembourg, Norway, Serbia, Slovak Republic, Slovenia, Sweden, Switzerland, and the United Kingdom. </t>
  </si>
  <si>
    <t>JWEE Europe (excluding the Russian Federation) 2007</t>
  </si>
  <si>
    <t>Armenia2013</t>
  </si>
  <si>
    <t>Austria2013</t>
  </si>
  <si>
    <t>Azerbaijan2013</t>
  </si>
  <si>
    <t>Bosnia and Herzegovina2013</t>
  </si>
  <si>
    <t>Canada2013</t>
  </si>
  <si>
    <t>Croatia2013</t>
  </si>
  <si>
    <t>Cyprus2013</t>
  </si>
  <si>
    <t>Czech Republic2013</t>
  </si>
  <si>
    <t>Denmark2013</t>
  </si>
  <si>
    <t>Estonia2013</t>
  </si>
  <si>
    <t>Finland2013</t>
  </si>
  <si>
    <t>France2013</t>
  </si>
  <si>
    <t>Germany2013</t>
  </si>
  <si>
    <t>Hungary2013</t>
  </si>
  <si>
    <t>Iceland2013</t>
  </si>
  <si>
    <t>Ireland2013</t>
  </si>
  <si>
    <t>Luxembourg2013</t>
  </si>
  <si>
    <t>Netherlands2013</t>
  </si>
  <si>
    <t>Norway2013</t>
  </si>
  <si>
    <t>Republic of Moldova2013</t>
  </si>
  <si>
    <t>Serbia2013</t>
  </si>
  <si>
    <t>Slovenia2013</t>
  </si>
  <si>
    <t>Sweden2013</t>
  </si>
  <si>
    <t>Switzerland2013</t>
  </si>
  <si>
    <t>North Macedonia2013</t>
  </si>
  <si>
    <t>United Kingdom2013</t>
  </si>
  <si>
    <t>United States2013</t>
  </si>
  <si>
    <t>JWEE total 2013</t>
  </si>
  <si>
    <t xml:space="preserve">1. The category "JWEE total 2013" refers to the set of responding countries providing sufficiently detailed data for 2013. This includes Armenia, Austria, Azerbaijan, Bosnia and Herzegovina, Canada, Croatia, Cyprus, Czech Republic, Denmark, Estonia, Finland, France, Germany, Hungary, Iceland, Ireland, Luxembourg, Netherlands,  North Macedonia, Norway, Republic of Moldova, Serbia, Slovenia, Sweden, Switzerland, United Kingdom and the United States. 
2. The data for Hungary is based on estimates made by the secretariat. </t>
  </si>
  <si>
    <t>JWEE 122013</t>
  </si>
  <si>
    <t xml:space="preserve">1. The category "JWEE 12" refers to the set of responding countries providing sufficiently detailed data for 2007, 2009, 2011 and 2013. This includes Austria, Cyprus, Finland, France, Germany, Ireland, Luxembourg, Serbia, Slovenia, Sweden, Switzerland and the United Kingdom. </t>
  </si>
  <si>
    <t>JWEE Europe (excluding the Russian Federation) 2013</t>
  </si>
  <si>
    <t xml:space="preserve">1. The category "JWEE Europe (excluding the Russian Federation) 2013" refers to the set of responding countries from the European Region providing sufficiently detailed data for 2013. This includes Armenia, Austria, Bosnia and Herzegovina, Croatia, Cyprus, Czech Republic, Denmark, Estonia, Finland, France, Germany, Hungary, Iceland, Ireland, Luxembourg, Netherlands, North Macedonia, Norway, Republic of Moldova, Serbia, Slovenia, Sweden, Switzerland and the United Kingdom. 
2. The data for Hungary is based on estimates made by the secretariat. </t>
  </si>
  <si>
    <t>Ireland 2015</t>
  </si>
  <si>
    <t>1. Consumption data derives from 2013 data submission.</t>
  </si>
  <si>
    <t>JWEE total 2015</t>
  </si>
  <si>
    <t xml:space="preserve">1. The category "JWEE total 2015" refers to the set of responding countries providing sufficiently detailed data for 2015. This includes Armenia, Austria, Azerbaijan, Bosnia and Herzegovina, Canada, Croatia, Cyprus, Czech Republic, Estonia, Finland, France, Georgia, Germany, Iceland, Ireland, Italy, Latvia, Lithuania, Luxembourg, Montenegro, Netherlands, Norway, Poland, Portugal, Republic of Moldova, Serbia, Slovak Republic, Slovenia, Sweden, Switzerland, the United Kingdom and the United States. 
2. Consumption data for Ireland is based on 2013 data. </t>
  </si>
  <si>
    <t>JWEE 12 2015</t>
  </si>
  <si>
    <t xml:space="preserve">1. The category "JWEE 12" refers to the set of responding countries providing sufficiently detailed data for 2007, 2009, 2011, 2013 and 2015. This includes  Austria, Cyprus, Finland, France, Germany, Ireland, Luxembourg, Serbia, Slovenia, Sweden, Switzerland and the United Kingdom.
2. Consumption data for Ireland is based on 2013 data. </t>
  </si>
  <si>
    <t>JWEE Europe (excluding the Russian Federation) 2015</t>
  </si>
  <si>
    <t>1. The category "JWEE Europe (excluding the Russian Federation) 2015" refers to the set of responding countries from the European Region providing sufficiently detailed data for 2015. This includes Armenia, Austria, Bosnia and Herzegovina, Croatia, Cyprus, Czech Republic, Estonia, Finland, France, Germany, Iceland, Ireland, Italy, Latvia, Lithuania, Luxembourg, Montenegro, Netherlands, Norway, Poland, Portugal, Republic of Moldova, Serbia, Slovak Republic, Slovenia, Sweden, Switzland and the United Kingdom. 
2. Consumption data for Ireland is based on 2013 data.</t>
  </si>
  <si>
    <t>JWEE total 2017</t>
  </si>
  <si>
    <t xml:space="preserve">1. The category "JWEE total 2017" refers to the set of responding countries providing sufficiently detailed data for 2017. This includes Armenia, Austria, Azerbaijan, Belarus, Bosnia and Herzegovina, Canada, Croatia, Cyprus, Czech Republic, Estonia, Finland, France, Georgia, Germany, Iceland, Ireland, Italy, Liechtenstein, Lithuania, Luxembourg, Netherlands, North Macedonia, Norway, Serbia, Slovak Republic, Slovenia, Sweden, Switzerland, Ukraine, United Kingdom and the United States. </t>
  </si>
  <si>
    <t>JWEE 12 2017</t>
  </si>
  <si>
    <t>1. The category "JWEE 12" refers to the set of responding countries providing sufficiently detailed data for 2007, 2009, 2011, 2015 and 2017. This includes  Austria, Cyprus, Finland, France, Germany, Ireland, Luxembourg, Serbia, Slovenia, Sweden, Switzerland and the United Kingdom.</t>
  </si>
  <si>
    <t>JWEE Europe (excluding the Russian Federation) 2017</t>
  </si>
  <si>
    <t xml:space="preserve">1. The category "JWEE Europe (excluding the Russian Federation) 2017" refers to the set of responding countries from the European Region providing sufficiently detailed data for 2017. This includes Armenia, Austria, Belarus, Bosnia and Herzegovina, Croatia, Cyprus, Czech Republic, Estonia, Finland, France, Germany, Iceland, Ireland, Italy, Liechtenstein, Lithuania, Luxembourg, Netherlands, North Macedonia, Norway, Serbia, Slovak Republic, Slovenia, Sweden, Switzerland, Ukraine and the United Kingdom. </t>
  </si>
  <si>
    <t>JWEE total 2019</t>
  </si>
  <si>
    <t xml:space="preserve">1. The category "JWEE total 2019" refers to the set of responding countries providing sufficiently detailed data for 2019. This includes Armenia, Austria, Belarus, Bulgaria, Croatia, Cyprus, Czech Republic, Finland, France, Georgia, Germany, Greece, Iceland, Italy, Lithuania, Netherlands, Norway, Poland, Portugal, Serbia, Slovenia, Sweden, Switzerland, Ukraine, the United Kingdom and the United States. </t>
  </si>
  <si>
    <t>JWEE 12 2019</t>
  </si>
  <si>
    <t>Not available in JWEE2019.</t>
  </si>
  <si>
    <t>JWEE Europe (excluding the Russian Federation) 2019</t>
  </si>
  <si>
    <t xml:space="preserve">1. The category "JWEE Europe (excluding the Russian Federation) 2019" refers to the set of responding countries from the European Region providing sufficiently detailed data for 2019. This includes Armenia, Austria, Belarus, Bulgaria, Croatia, Cyprus, Czech Republic, Finland, France, Germany, Greece, Iceland, Italy, Lithuania, Netherlands, Norway, Poland, Portugal, Serbia, Slovenia, Sweden, Switzerland, Ukraine and the United Kingdom. </t>
  </si>
  <si>
    <t>data available between 2007-2017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</si>
</sst>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
    <numFmt numFmtId="166" formatCode="0.0%"/>
    <numFmt numFmtId="167" formatCode="#,##0.0"/>
    <numFmt numFmtId="168" formatCode="0.000"/>
    <numFmt numFmtId="169" formatCode="0.0000"/>
  </numFmts>
  <fonts count="2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b/>
      <sz val="12"/>
      <name val="Arial"/>
      <family val="2"/>
    </font>
    <font>
      <b/>
      <sz val="12"/>
      <color indexed="57"/>
      <name val="Arial"/>
      <family val="2"/>
    </font>
    <font>
      <sz val="10"/>
      <color rgb="FFFF0000"/>
      <name val="Arial"/>
      <family val="2"/>
    </font>
    <font>
      <b/>
      <sz val="11"/>
      <name val="Arial"/>
      <family val="2"/>
    </font>
    <font>
      <b/>
      <sz val="10"/>
      <name val="Arial"/>
      <family val="2"/>
    </font>
    <font>
      <sz val="10"/>
      <color theme="0"/>
      <name val="Arial"/>
      <family val="2"/>
    </font>
    <font>
      <sz val="11"/>
      <color rgb="FFFF0000"/>
      <name val="Calibri"/>
      <family val="2"/>
      <scheme val="minor"/>
    </font>
    <font>
      <sz val="8"/>
      <name val="Arial"/>
      <family val="2"/>
    </font>
    <font>
      <sz val="8"/>
      <color rgb="FFFF0000"/>
      <name val="Arial"/>
      <family val="2"/>
    </font>
    <font>
      <sz val="9"/>
      <color indexed="81"/>
      <name val="Tahoma"/>
      <family val="2"/>
    </font>
    <font>
      <b/>
      <sz val="9"/>
      <color indexed="81"/>
      <name val="Tahoma"/>
      <family val="2"/>
    </font>
    <font>
      <b/>
      <sz val="10"/>
      <color theme="1"/>
      <name val="Arial"/>
      <family val="2"/>
    </font>
    <font>
      <sz val="11"/>
      <color theme="0" tint="-0.34998626667073579"/>
      <name val="Calibri"/>
      <family val="2"/>
      <scheme val="minor"/>
    </font>
    <font>
      <sz val="8"/>
      <color theme="0" tint="-0.34998626667073579"/>
      <name val="Calibri"/>
      <family val="2"/>
      <scheme val="minor"/>
    </font>
    <font>
      <b/>
      <sz val="36"/>
      <name val="Arial"/>
      <family val="2"/>
    </font>
    <font>
      <b/>
      <sz val="11"/>
      <name val="Calibri"/>
      <family val="2"/>
      <scheme val="minor"/>
    </font>
    <font>
      <sz val="11"/>
      <name val="Calibri"/>
      <family val="2"/>
      <scheme val="minor"/>
    </font>
  </fonts>
  <fills count="1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indexed="64"/>
      </left>
      <right style="medium">
        <color indexed="64"/>
      </right>
      <top/>
      <bottom style="medium">
        <color auto="1"/>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diagonalDown="1">
      <left/>
      <right style="medium">
        <color auto="1"/>
      </right>
      <top style="medium">
        <color auto="1"/>
      </top>
      <bottom/>
      <diagonal style="thin">
        <color auto="1"/>
      </diagonal>
    </border>
    <border diagonalDown="1">
      <left/>
      <right style="medium">
        <color auto="1"/>
      </right>
      <top/>
      <bottom style="medium">
        <color auto="1"/>
      </bottom>
      <diagonal style="thin">
        <color auto="1"/>
      </diagonal>
    </border>
    <border>
      <left style="thick">
        <color auto="1"/>
      </left>
      <right/>
      <top/>
      <bottom/>
      <diagonal/>
    </border>
    <border>
      <left/>
      <right style="medium">
        <color indexed="64"/>
      </right>
      <top/>
      <bottom style="medium">
        <color indexed="64"/>
      </bottom>
      <diagonal/>
    </border>
    <border diagonalDown="1">
      <left/>
      <right/>
      <top style="medium">
        <color auto="1"/>
      </top>
      <bottom/>
      <diagonal style="thin">
        <color auto="1"/>
      </diagonal>
    </border>
    <border diagonalDown="1">
      <left/>
      <right/>
      <top/>
      <bottom style="medium">
        <color auto="1"/>
      </bottom>
      <diagonal style="thin">
        <color auto="1"/>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0" fontId="1" fillId="0" borderId="0"/>
  </cellStyleXfs>
  <cellXfs count="255">
    <xf numFmtId="0" fontId="0" fillId="0" borderId="0" xfId="0"/>
    <xf numFmtId="165" fontId="3" fillId="0" borderId="0" xfId="3" applyNumberFormat="1"/>
    <xf numFmtId="165" fontId="5" fillId="0" borderId="0" xfId="3" applyNumberFormat="1" applyFont="1" applyProtection="1">
      <protection locked="0"/>
    </xf>
    <xf numFmtId="1" fontId="5" fillId="0" borderId="0" xfId="3" applyNumberFormat="1" applyFont="1" applyAlignment="1" applyProtection="1">
      <alignment horizontal="left" vertical="center"/>
      <protection locked="0"/>
    </xf>
    <xf numFmtId="165" fontId="6" fillId="0" borderId="0" xfId="3" applyNumberFormat="1" applyFont="1"/>
    <xf numFmtId="165" fontId="3" fillId="0" borderId="0" xfId="3" applyNumberFormat="1" applyAlignment="1">
      <alignment horizontal="left"/>
    </xf>
    <xf numFmtId="165" fontId="7" fillId="0" borderId="0" xfId="3" applyNumberFormat="1" applyFont="1"/>
    <xf numFmtId="9" fontId="3" fillId="0" borderId="0" xfId="2" applyFont="1" applyFill="1" applyProtection="1"/>
    <xf numFmtId="165" fontId="8" fillId="0" borderId="0" xfId="3" applyNumberFormat="1" applyFont="1"/>
    <xf numFmtId="1" fontId="9" fillId="0" borderId="0" xfId="3" applyNumberFormat="1" applyFont="1" applyAlignment="1">
      <alignment horizontal="center"/>
    </xf>
    <xf numFmtId="165" fontId="3" fillId="0" borderId="0" xfId="3" applyNumberFormat="1" applyAlignment="1">
      <alignment wrapText="1"/>
    </xf>
    <xf numFmtId="165" fontId="3" fillId="0" borderId="0" xfId="3" applyNumberFormat="1" applyAlignment="1">
      <alignment horizontal="center"/>
    </xf>
    <xf numFmtId="165" fontId="3" fillId="0" borderId="4" xfId="3" applyNumberFormat="1" applyBorder="1" applyAlignment="1">
      <alignment vertical="center"/>
    </xf>
    <xf numFmtId="3" fontId="3" fillId="3" borderId="4" xfId="3" applyNumberFormat="1" applyFill="1" applyBorder="1" applyAlignment="1" applyProtection="1">
      <alignment horizontal="center" vertical="center"/>
      <protection hidden="1"/>
    </xf>
    <xf numFmtId="3" fontId="3" fillId="2" borderId="4" xfId="3" applyNumberFormat="1" applyFill="1" applyBorder="1" applyAlignment="1" applyProtection="1">
      <alignment horizontal="center" vertical="center"/>
      <protection hidden="1"/>
    </xf>
    <xf numFmtId="166" fontId="3" fillId="3" borderId="4" xfId="3" applyNumberFormat="1" applyFill="1" applyBorder="1" applyAlignment="1" applyProtection="1">
      <alignment horizontal="center" vertical="center"/>
      <protection hidden="1"/>
    </xf>
    <xf numFmtId="166" fontId="3" fillId="2" borderId="4" xfId="3" applyNumberFormat="1" applyFill="1" applyBorder="1" applyAlignment="1" applyProtection="1">
      <alignment horizontal="center" vertical="center"/>
      <protection hidden="1"/>
    </xf>
    <xf numFmtId="165" fontId="3" fillId="0" borderId="4" xfId="3" applyNumberFormat="1" applyBorder="1" applyAlignment="1">
      <alignment vertical="center" wrapText="1"/>
    </xf>
    <xf numFmtId="3" fontId="3" fillId="3" borderId="4" xfId="3" applyNumberFormat="1" applyFill="1" applyBorder="1" applyAlignment="1">
      <alignment horizontal="center" vertical="center"/>
    </xf>
    <xf numFmtId="167" fontId="3" fillId="0" borderId="0" xfId="3" applyNumberFormat="1" applyAlignment="1">
      <alignment horizontal="center" vertical="center"/>
    </xf>
    <xf numFmtId="165" fontId="10" fillId="0" borderId="0" xfId="3" applyNumberFormat="1" applyFont="1" applyAlignment="1">
      <alignment wrapText="1"/>
    </xf>
    <xf numFmtId="165" fontId="10" fillId="0" borderId="0" xfId="3" applyNumberFormat="1" applyFont="1" applyAlignment="1">
      <alignment horizontal="center"/>
    </xf>
    <xf numFmtId="165" fontId="10" fillId="0" borderId="0" xfId="3" applyNumberFormat="1" applyFont="1"/>
    <xf numFmtId="165" fontId="10" fillId="0" borderId="0" xfId="0" applyNumberFormat="1" applyFont="1"/>
    <xf numFmtId="165" fontId="10" fillId="0" borderId="10" xfId="3" applyNumberFormat="1" applyFont="1" applyBorder="1"/>
    <xf numFmtId="167" fontId="3" fillId="3" borderId="1" xfId="3" applyNumberFormat="1" applyFill="1" applyBorder="1" applyAlignment="1" applyProtection="1">
      <alignment horizontal="right" vertical="center"/>
      <protection hidden="1"/>
    </xf>
    <xf numFmtId="167" fontId="3" fillId="3" borderId="4" xfId="3" applyNumberFormat="1" applyFill="1" applyBorder="1" applyAlignment="1" applyProtection="1">
      <alignment horizontal="right" vertical="center"/>
      <protection hidden="1"/>
    </xf>
    <xf numFmtId="167" fontId="3" fillId="3" borderId="2" xfId="3" applyNumberFormat="1" applyFill="1" applyBorder="1" applyAlignment="1" applyProtection="1">
      <alignment horizontal="right" vertical="center"/>
      <protection hidden="1"/>
    </xf>
    <xf numFmtId="166" fontId="3" fillId="3" borderId="4" xfId="3" applyNumberFormat="1" applyFill="1" applyBorder="1" applyAlignment="1" applyProtection="1">
      <alignment horizontal="right" vertical="center"/>
      <protection hidden="1"/>
    </xf>
    <xf numFmtId="167" fontId="3" fillId="3" borderId="5" xfId="3" applyNumberFormat="1" applyFill="1" applyBorder="1" applyAlignment="1" applyProtection="1">
      <alignment horizontal="right" vertical="center"/>
      <protection hidden="1"/>
    </xf>
    <xf numFmtId="165" fontId="3" fillId="0" borderId="0" xfId="3" applyNumberFormat="1" applyAlignment="1">
      <alignment horizontal="right"/>
    </xf>
    <xf numFmtId="167" fontId="3" fillId="3" borderId="4" xfId="3" applyNumberFormat="1" applyFill="1" applyBorder="1" applyAlignment="1" applyProtection="1">
      <alignment horizontal="right"/>
      <protection hidden="1"/>
    </xf>
    <xf numFmtId="165" fontId="9" fillId="0" borderId="0" xfId="3" applyNumberFormat="1" applyFont="1"/>
    <xf numFmtId="3" fontId="3" fillId="3" borderId="5" xfId="3" applyNumberFormat="1" applyFill="1" applyBorder="1" applyAlignment="1" applyProtection="1">
      <alignment horizontal="center" vertical="center"/>
      <protection hidden="1"/>
    </xf>
    <xf numFmtId="4" fontId="3" fillId="2" borderId="4" xfId="3" applyNumberFormat="1" applyFill="1" applyBorder="1" applyAlignment="1" applyProtection="1">
      <alignment horizontal="center" vertical="center"/>
      <protection hidden="1"/>
    </xf>
    <xf numFmtId="4" fontId="3" fillId="3" borderId="4" xfId="3" applyNumberFormat="1" applyFill="1" applyBorder="1" applyAlignment="1" applyProtection="1">
      <alignment horizontal="center" vertical="center"/>
      <protection hidden="1"/>
    </xf>
    <xf numFmtId="2" fontId="3" fillId="2" borderId="4" xfId="3" applyNumberFormat="1" applyFill="1" applyBorder="1" applyAlignment="1" applyProtection="1">
      <alignment horizontal="center" vertical="center"/>
      <protection hidden="1"/>
    </xf>
    <xf numFmtId="2" fontId="3" fillId="3" borderId="4" xfId="3" applyNumberFormat="1" applyFill="1" applyBorder="1" applyAlignment="1" applyProtection="1">
      <alignment horizontal="center" vertical="center"/>
      <protection hidden="1"/>
    </xf>
    <xf numFmtId="167" fontId="3" fillId="0" borderId="7" xfId="3" applyNumberFormat="1" applyBorder="1" applyAlignment="1">
      <alignment horizontal="center" vertical="center"/>
    </xf>
    <xf numFmtId="166" fontId="3" fillId="3" borderId="4" xfId="3" applyNumberFormat="1" applyFill="1" applyBorder="1" applyAlignment="1">
      <alignment horizontal="center" vertical="center"/>
    </xf>
    <xf numFmtId="166" fontId="3" fillId="0" borderId="0" xfId="3" applyNumberFormat="1" applyAlignment="1">
      <alignment horizontal="center" vertical="center"/>
    </xf>
    <xf numFmtId="165" fontId="9" fillId="0" borderId="5" xfId="3" applyNumberFormat="1" applyFont="1" applyBorder="1" applyAlignment="1">
      <alignment horizontal="center" vertical="center"/>
    </xf>
    <xf numFmtId="165" fontId="9" fillId="0" borderId="11" xfId="3" applyNumberFormat="1" applyFont="1" applyBorder="1" applyAlignment="1">
      <alignment horizontal="center" vertical="center"/>
    </xf>
    <xf numFmtId="165" fontId="9" fillId="0" borderId="6" xfId="3" applyNumberFormat="1" applyFont="1" applyBorder="1" applyAlignment="1">
      <alignment horizontal="center" vertical="center"/>
    </xf>
    <xf numFmtId="165" fontId="9" fillId="0" borderId="10" xfId="3" applyNumberFormat="1" applyFont="1" applyBorder="1" applyAlignment="1">
      <alignment horizontal="center" vertical="center"/>
    </xf>
    <xf numFmtId="165" fontId="9" fillId="0" borderId="8" xfId="3" applyNumberFormat="1" applyFont="1" applyBorder="1" applyAlignment="1">
      <alignment horizontal="center" vertical="center"/>
    </xf>
    <xf numFmtId="3" fontId="3" fillId="3" borderId="5" xfId="3" applyNumberFormat="1" applyFill="1" applyBorder="1" applyAlignment="1" applyProtection="1">
      <alignment horizontal="center" vertical="center" wrapText="1"/>
      <protection hidden="1"/>
    </xf>
    <xf numFmtId="3" fontId="3" fillId="0" borderId="11" xfId="3" applyNumberFormat="1" applyBorder="1" applyAlignment="1">
      <alignment horizontal="center" vertical="center"/>
    </xf>
    <xf numFmtId="165" fontId="9" fillId="0" borderId="1" xfId="3" applyNumberFormat="1" applyFont="1" applyBorder="1" applyAlignment="1">
      <alignment vertical="center"/>
    </xf>
    <xf numFmtId="165" fontId="9" fillId="0" borderId="9" xfId="3" applyNumberFormat="1" applyFont="1" applyBorder="1" applyAlignment="1">
      <alignment horizontal="center" vertical="center"/>
    </xf>
    <xf numFmtId="0" fontId="2" fillId="0" borderId="0" xfId="0" applyFont="1"/>
    <xf numFmtId="0" fontId="3" fillId="0" borderId="0" xfId="3"/>
    <xf numFmtId="0" fontId="9" fillId="0" borderId="0" xfId="3" applyFont="1" applyAlignment="1">
      <alignment horizontal="center" wrapText="1"/>
    </xf>
    <xf numFmtId="0" fontId="3" fillId="0" borderId="0" xfId="3" applyAlignment="1">
      <alignment horizontal="center" wrapText="1"/>
    </xf>
    <xf numFmtId="0" fontId="3" fillId="0" borderId="0" xfId="3" applyAlignment="1">
      <alignment wrapText="1"/>
    </xf>
    <xf numFmtId="0" fontId="9" fillId="0" borderId="0" xfId="3" applyFont="1" applyAlignment="1">
      <alignment wrapText="1"/>
    </xf>
    <xf numFmtId="165" fontId="3" fillId="0" borderId="0" xfId="3" applyNumberFormat="1" applyAlignment="1">
      <alignment horizontal="center" wrapText="1"/>
    </xf>
    <xf numFmtId="0" fontId="0" fillId="0" borderId="0" xfId="4" applyNumberFormat="1" applyFont="1" applyFill="1"/>
    <xf numFmtId="166" fontId="3" fillId="0" borderId="0" xfId="3" applyNumberFormat="1" applyAlignment="1">
      <alignment horizontal="right"/>
    </xf>
    <xf numFmtId="9" fontId="0" fillId="0" borderId="0" xfId="4" applyFont="1" applyFill="1" applyAlignment="1">
      <alignment horizontal="right"/>
    </xf>
    <xf numFmtId="165" fontId="9" fillId="0" borderId="0" xfId="3" applyNumberFormat="1" applyFont="1" applyAlignment="1">
      <alignment wrapText="1"/>
    </xf>
    <xf numFmtId="166" fontId="9" fillId="0" borderId="0" xfId="3" applyNumberFormat="1" applyFont="1" applyAlignment="1">
      <alignment wrapText="1"/>
    </xf>
    <xf numFmtId="0" fontId="9" fillId="0" borderId="7" xfId="3" applyFont="1" applyBorder="1"/>
    <xf numFmtId="0" fontId="9" fillId="0" borderId="0" xfId="3" applyFont="1"/>
    <xf numFmtId="9" fontId="0" fillId="0" borderId="0" xfId="4" applyFont="1" applyFill="1"/>
    <xf numFmtId="0" fontId="3" fillId="0" borderId="0" xfId="3" applyAlignment="1">
      <alignment horizontal="right"/>
    </xf>
    <xf numFmtId="0" fontId="0" fillId="4" borderId="0" xfId="0" applyFill="1"/>
    <xf numFmtId="164" fontId="3" fillId="0" borderId="0" xfId="1" applyFont="1"/>
    <xf numFmtId="0" fontId="3" fillId="0" borderId="0" xfId="0" applyFont="1"/>
    <xf numFmtId="165" fontId="9" fillId="0" borderId="0" xfId="0" applyNumberFormat="1" applyFont="1" applyAlignment="1">
      <alignment wrapText="1"/>
    </xf>
    <xf numFmtId="0" fontId="3" fillId="5" borderId="0" xfId="0" applyFont="1" applyFill="1"/>
    <xf numFmtId="166" fontId="3" fillId="0" borderId="0" xfId="2" applyNumberFormat="1" applyFont="1" applyFill="1"/>
    <xf numFmtId="165" fontId="9" fillId="0" borderId="7" xfId="0" applyNumberFormat="1" applyFont="1" applyBorder="1"/>
    <xf numFmtId="0" fontId="3" fillId="6" borderId="0" xfId="0" applyFont="1" applyFill="1"/>
    <xf numFmtId="0" fontId="3" fillId="7" borderId="0" xfId="0" applyFont="1" applyFill="1"/>
    <xf numFmtId="4" fontId="3" fillId="0" borderId="0" xfId="0" applyNumberFormat="1" applyFont="1"/>
    <xf numFmtId="165" fontId="9" fillId="0" borderId="0" xfId="0" applyNumberFormat="1" applyFont="1"/>
    <xf numFmtId="165" fontId="3" fillId="0" borderId="0" xfId="0" applyNumberFormat="1" applyFont="1"/>
    <xf numFmtId="1" fontId="3" fillId="0" borderId="0" xfId="0" applyNumberFormat="1" applyFont="1"/>
    <xf numFmtId="165" fontId="3" fillId="0" borderId="0" xfId="4" applyNumberFormat="1" applyFont="1" applyFill="1"/>
    <xf numFmtId="165" fontId="3" fillId="0" borderId="0" xfId="0" applyNumberFormat="1" applyFont="1" applyAlignment="1">
      <alignment horizontal="right"/>
    </xf>
    <xf numFmtId="166" fontId="3" fillId="0" borderId="0" xfId="0" applyNumberFormat="1" applyFont="1" applyAlignment="1">
      <alignment horizontal="right"/>
    </xf>
    <xf numFmtId="165" fontId="3" fillId="0" borderId="0" xfId="0" applyNumberFormat="1" applyFont="1" applyAlignment="1">
      <alignment horizontal="right" wrapText="1"/>
    </xf>
    <xf numFmtId="166" fontId="3" fillId="0" borderId="0" xfId="4" applyNumberFormat="1" applyFont="1" applyFill="1"/>
    <xf numFmtId="166" fontId="9" fillId="0" borderId="0" xfId="0" applyNumberFormat="1" applyFont="1" applyAlignment="1">
      <alignment wrapText="1"/>
    </xf>
    <xf numFmtId="2" fontId="9" fillId="0" borderId="0" xfId="0" applyNumberFormat="1" applyFont="1" applyAlignment="1">
      <alignment wrapText="1"/>
    </xf>
    <xf numFmtId="4" fontId="9" fillId="0" borderId="0" xfId="0" applyNumberFormat="1" applyFont="1" applyAlignment="1">
      <alignment wrapText="1"/>
    </xf>
    <xf numFmtId="165" fontId="3" fillId="4" borderId="0" xfId="0" applyNumberFormat="1" applyFont="1" applyFill="1"/>
    <xf numFmtId="165" fontId="3" fillId="4" borderId="0" xfId="4" applyNumberFormat="1" applyFont="1" applyFill="1"/>
    <xf numFmtId="165" fontId="3" fillId="4" borderId="0" xfId="0" applyNumberFormat="1" applyFont="1" applyFill="1" applyAlignment="1">
      <alignment horizontal="right"/>
    </xf>
    <xf numFmtId="166" fontId="3" fillId="4" borderId="0" xfId="0" applyNumberFormat="1" applyFont="1" applyFill="1" applyAlignment="1">
      <alignment horizontal="right"/>
    </xf>
    <xf numFmtId="166" fontId="3" fillId="4" borderId="0" xfId="0" applyNumberFormat="1" applyFont="1" applyFill="1" applyAlignment="1">
      <alignment horizontal="right" wrapText="1"/>
    </xf>
    <xf numFmtId="164" fontId="0" fillId="4" borderId="0" xfId="1" applyFont="1" applyFill="1"/>
    <xf numFmtId="166" fontId="3" fillId="4" borderId="0" xfId="4" applyNumberFormat="1" applyFont="1" applyFill="1"/>
    <xf numFmtId="3" fontId="9" fillId="4" borderId="0" xfId="0" applyNumberFormat="1" applyFont="1" applyFill="1" applyAlignment="1">
      <alignment wrapText="1"/>
    </xf>
    <xf numFmtId="166" fontId="9" fillId="4" borderId="0" xfId="0" applyNumberFormat="1" applyFont="1" applyFill="1" applyAlignment="1">
      <alignment wrapText="1"/>
    </xf>
    <xf numFmtId="166" fontId="0" fillId="4" borderId="0" xfId="0" applyNumberFormat="1" applyFill="1"/>
    <xf numFmtId="0" fontId="3" fillId="4" borderId="0" xfId="0" applyFont="1" applyFill="1"/>
    <xf numFmtId="4" fontId="9" fillId="4" borderId="0" xfId="0" applyNumberFormat="1" applyFont="1" applyFill="1" applyAlignment="1">
      <alignment wrapText="1"/>
    </xf>
    <xf numFmtId="2" fontId="9" fillId="4" borderId="0" xfId="0" applyNumberFormat="1" applyFont="1" applyFill="1" applyAlignment="1">
      <alignment wrapText="1"/>
    </xf>
    <xf numFmtId="166" fontId="0" fillId="0" borderId="0" xfId="0" applyNumberFormat="1"/>
    <xf numFmtId="3" fontId="0" fillId="0" borderId="0" xfId="0" applyNumberFormat="1"/>
    <xf numFmtId="166" fontId="3" fillId="0" borderId="0" xfId="0" applyNumberFormat="1" applyFont="1"/>
    <xf numFmtId="165" fontId="9" fillId="5" borderId="7" xfId="0" applyNumberFormat="1" applyFont="1" applyFill="1" applyBorder="1"/>
    <xf numFmtId="0" fontId="0" fillId="5" borderId="0" xfId="0" applyFill="1"/>
    <xf numFmtId="166" fontId="3" fillId="5" borderId="0" xfId="0" applyNumberFormat="1" applyFont="1" applyFill="1"/>
    <xf numFmtId="166" fontId="3" fillId="5" borderId="0" xfId="2" applyNumberFormat="1" applyFont="1" applyFill="1"/>
    <xf numFmtId="3" fontId="0" fillId="5" borderId="0" xfId="0" applyNumberFormat="1" applyFill="1"/>
    <xf numFmtId="166" fontId="0" fillId="5" borderId="0" xfId="0" applyNumberFormat="1" applyFill="1"/>
    <xf numFmtId="166" fontId="3" fillId="0" borderId="0" xfId="0" applyNumberFormat="1" applyFont="1" applyAlignment="1">
      <alignment horizontal="right" wrapText="1"/>
    </xf>
    <xf numFmtId="3" fontId="9" fillId="0" borderId="0" xfId="0" applyNumberFormat="1" applyFont="1" applyAlignment="1">
      <alignment wrapText="1"/>
    </xf>
    <xf numFmtId="0" fontId="3" fillId="8" borderId="0" xfId="0" applyFont="1" applyFill="1"/>
    <xf numFmtId="0" fontId="0" fillId="8" borderId="0" xfId="0" applyFill="1"/>
    <xf numFmtId="0" fontId="1" fillId="0" borderId="0" xfId="5" applyAlignment="1">
      <alignment vertical="center"/>
    </xf>
    <xf numFmtId="166" fontId="3" fillId="8" borderId="0" xfId="2" applyNumberFormat="1" applyFont="1" applyFill="1"/>
    <xf numFmtId="165" fontId="9" fillId="4" borderId="0" xfId="0" applyNumberFormat="1" applyFont="1" applyFill="1"/>
    <xf numFmtId="1" fontId="3" fillId="4" borderId="0" xfId="0" applyNumberFormat="1" applyFont="1" applyFill="1"/>
    <xf numFmtId="0" fontId="0" fillId="0" borderId="14" xfId="0" applyBorder="1"/>
    <xf numFmtId="0" fontId="0" fillId="9" borderId="0" xfId="0" applyFill="1"/>
    <xf numFmtId="0" fontId="0" fillId="5" borderId="14" xfId="0" applyFill="1" applyBorder="1"/>
    <xf numFmtId="0" fontId="3" fillId="10" borderId="0" xfId="0" applyFont="1" applyFill="1"/>
    <xf numFmtId="0" fontId="0" fillId="10" borderId="0" xfId="0" applyFill="1"/>
    <xf numFmtId="1" fontId="3" fillId="10" borderId="0" xfId="0" applyNumberFormat="1" applyFont="1" applyFill="1"/>
    <xf numFmtId="165" fontId="3" fillId="10" borderId="0" xfId="0" applyNumberFormat="1" applyFont="1" applyFill="1"/>
    <xf numFmtId="166" fontId="3" fillId="3" borderId="5" xfId="2" applyNumberFormat="1" applyFont="1" applyFill="1" applyBorder="1" applyAlignment="1" applyProtection="1">
      <alignment horizontal="center" vertical="center" wrapText="1"/>
    </xf>
    <xf numFmtId="166" fontId="3" fillId="3" borderId="6" xfId="2" applyNumberFormat="1" applyFont="1" applyFill="1" applyBorder="1" applyAlignment="1" applyProtection="1">
      <alignment horizontal="center" vertical="center" wrapText="1"/>
    </xf>
    <xf numFmtId="165" fontId="3" fillId="0" borderId="4" xfId="3" applyNumberFormat="1" applyBorder="1" applyAlignment="1">
      <alignment horizontal="left" vertical="center" wrapText="1"/>
    </xf>
    <xf numFmtId="165" fontId="3" fillId="0" borderId="5" xfId="3" applyNumberFormat="1" applyBorder="1" applyAlignment="1">
      <alignment horizontal="left" vertical="center" wrapText="1"/>
    </xf>
    <xf numFmtId="166" fontId="3" fillId="3" borderId="5" xfId="3" applyNumberFormat="1" applyFill="1" applyBorder="1" applyAlignment="1" applyProtection="1">
      <alignment horizontal="center" vertical="center"/>
      <protection hidden="1"/>
    </xf>
    <xf numFmtId="166" fontId="3" fillId="3" borderId="6" xfId="3" applyNumberFormat="1" applyFill="1" applyBorder="1" applyAlignment="1" applyProtection="1">
      <alignment horizontal="center" vertical="center"/>
      <protection hidden="1"/>
    </xf>
    <xf numFmtId="2" fontId="3" fillId="3" borderId="5" xfId="3" applyNumberFormat="1" applyFill="1" applyBorder="1" applyAlignment="1">
      <alignment horizontal="center" vertical="center" wrapText="1"/>
    </xf>
    <xf numFmtId="0" fontId="0" fillId="0" borderId="14" xfId="0" applyBorder="1" applyAlignment="1">
      <alignment wrapText="1"/>
    </xf>
    <xf numFmtId="0" fontId="0" fillId="0" borderId="0" xfId="0" applyAlignment="1">
      <alignment wrapText="1"/>
    </xf>
    <xf numFmtId="0" fontId="1" fillId="5" borderId="0" xfId="5" applyFill="1" applyAlignment="1">
      <alignment vertical="center"/>
    </xf>
    <xf numFmtId="165" fontId="9" fillId="0" borderId="0" xfId="0" applyNumberFormat="1" applyFont="1" applyAlignment="1">
      <alignment horizontal="center" wrapText="1"/>
    </xf>
    <xf numFmtId="165" fontId="9" fillId="0" borderId="0" xfId="0" applyNumberFormat="1" applyFont="1" applyAlignment="1">
      <alignment horizontal="center"/>
    </xf>
    <xf numFmtId="0" fontId="9" fillId="8" borderId="7" xfId="3" applyFont="1" applyFill="1" applyBorder="1"/>
    <xf numFmtId="0" fontId="3" fillId="8" borderId="0" xfId="3" applyFill="1"/>
    <xf numFmtId="0" fontId="0" fillId="8" borderId="0" xfId="4" applyNumberFormat="1" applyFont="1" applyFill="1"/>
    <xf numFmtId="165" fontId="3" fillId="8" borderId="0" xfId="3" applyNumberFormat="1" applyFill="1"/>
    <xf numFmtId="166" fontId="3" fillId="8" borderId="0" xfId="3" applyNumberFormat="1" applyFill="1" applyAlignment="1">
      <alignment horizontal="right"/>
    </xf>
    <xf numFmtId="165" fontId="3" fillId="8" borderId="0" xfId="3" applyNumberFormat="1" applyFill="1" applyAlignment="1">
      <alignment horizontal="right"/>
    </xf>
    <xf numFmtId="9" fontId="0" fillId="8" borderId="0" xfId="4" applyFont="1" applyFill="1" applyAlignment="1">
      <alignment horizontal="right"/>
    </xf>
    <xf numFmtId="166" fontId="9" fillId="8" borderId="0" xfId="3" applyNumberFormat="1" applyFont="1" applyFill="1" applyAlignment="1">
      <alignment wrapText="1"/>
    </xf>
    <xf numFmtId="2" fontId="3" fillId="8" borderId="0" xfId="3" applyNumberFormat="1" applyFill="1" applyAlignment="1">
      <alignment horizontal="right"/>
    </xf>
    <xf numFmtId="2" fontId="3" fillId="8" borderId="0" xfId="3" applyNumberFormat="1" applyFill="1"/>
    <xf numFmtId="168" fontId="3" fillId="8" borderId="0" xfId="3" applyNumberFormat="1" applyFill="1" applyAlignment="1">
      <alignment horizontal="right"/>
    </xf>
    <xf numFmtId="168" fontId="0" fillId="8" borderId="0" xfId="4" applyNumberFormat="1" applyFont="1" applyFill="1" applyAlignment="1">
      <alignment horizontal="right"/>
    </xf>
    <xf numFmtId="168" fontId="3" fillId="8" borderId="0" xfId="3" applyNumberFormat="1" applyFill="1"/>
    <xf numFmtId="168" fontId="9" fillId="8" borderId="0" xfId="3" applyNumberFormat="1" applyFont="1" applyFill="1" applyAlignment="1">
      <alignment wrapText="1"/>
    </xf>
    <xf numFmtId="168" fontId="3" fillId="0" borderId="0" xfId="3" applyNumberFormat="1" applyAlignment="1">
      <alignment horizontal="right"/>
    </xf>
    <xf numFmtId="168" fontId="0" fillId="0" borderId="0" xfId="4" applyNumberFormat="1" applyFont="1" applyFill="1" applyAlignment="1">
      <alignment horizontal="right"/>
    </xf>
    <xf numFmtId="168" fontId="3" fillId="0" borderId="0" xfId="3" applyNumberFormat="1"/>
    <xf numFmtId="168" fontId="9" fillId="0" borderId="0" xfId="3" applyNumberFormat="1" applyFont="1" applyAlignment="1">
      <alignment wrapText="1"/>
    </xf>
    <xf numFmtId="166" fontId="3" fillId="3" borderId="4" xfId="2" applyNumberFormat="1" applyFont="1" applyFill="1" applyBorder="1" applyAlignment="1" applyProtection="1">
      <alignment horizontal="center" vertical="center" wrapText="1"/>
    </xf>
    <xf numFmtId="165" fontId="3" fillId="0" borderId="6" xfId="3" applyNumberFormat="1" applyBorder="1" applyAlignment="1">
      <alignment horizontal="left" vertical="center" wrapText="1"/>
    </xf>
    <xf numFmtId="166" fontId="3" fillId="3" borderId="3" xfId="3" applyNumberFormat="1" applyFill="1" applyBorder="1" applyAlignment="1" applyProtection="1">
      <alignment horizontal="center" vertical="center"/>
      <protection hidden="1"/>
    </xf>
    <xf numFmtId="165" fontId="3" fillId="0" borderId="8" xfId="3" applyNumberFormat="1" applyBorder="1" applyAlignment="1">
      <alignment horizontal="left" vertical="center" wrapText="1"/>
    </xf>
    <xf numFmtId="165" fontId="3" fillId="0" borderId="10" xfId="3" applyNumberFormat="1" applyBorder="1" applyAlignment="1">
      <alignment horizontal="left" wrapText="1"/>
    </xf>
    <xf numFmtId="167" fontId="3" fillId="0" borderId="10" xfId="3" applyNumberFormat="1" applyBorder="1" applyAlignment="1">
      <alignment horizontal="center" vertical="center"/>
    </xf>
    <xf numFmtId="166" fontId="3" fillId="0" borderId="10" xfId="3" applyNumberFormat="1" applyBorder="1" applyAlignment="1">
      <alignment horizontal="center" vertical="center"/>
    </xf>
    <xf numFmtId="166" fontId="3" fillId="0" borderId="15" xfId="3" applyNumberFormat="1" applyBorder="1" applyAlignment="1">
      <alignment horizontal="center" vertical="center"/>
    </xf>
    <xf numFmtId="165" fontId="10" fillId="0" borderId="0" xfId="3" applyNumberFormat="1" applyFont="1" applyAlignment="1">
      <alignment horizontal="center" wrapText="1"/>
    </xf>
    <xf numFmtId="2" fontId="3" fillId="3" borderId="4" xfId="3" applyNumberFormat="1" applyFill="1" applyBorder="1" applyAlignment="1">
      <alignment horizontal="center" vertical="center" wrapText="1"/>
    </xf>
    <xf numFmtId="0" fontId="0" fillId="11" borderId="0" xfId="0" applyFill="1"/>
    <xf numFmtId="165" fontId="5" fillId="12" borderId="4" xfId="3" applyNumberFormat="1" applyFont="1" applyFill="1" applyBorder="1" applyAlignment="1" applyProtection="1">
      <alignment wrapText="1"/>
      <protection locked="0"/>
    </xf>
    <xf numFmtId="1" fontId="5" fillId="12" borderId="4" xfId="3" applyNumberFormat="1" applyFont="1" applyFill="1" applyBorder="1" applyAlignment="1" applyProtection="1">
      <alignment horizontal="left" vertical="center" wrapText="1"/>
      <protection locked="0"/>
    </xf>
    <xf numFmtId="3" fontId="3" fillId="0" borderId="4" xfId="3" applyNumberFormat="1" applyBorder="1" applyAlignment="1" applyProtection="1">
      <alignment horizontal="right"/>
      <protection hidden="1"/>
    </xf>
    <xf numFmtId="166" fontId="3" fillId="0" borderId="4" xfId="4" applyNumberFormat="1" applyFont="1" applyFill="1" applyBorder="1" applyAlignment="1" applyProtection="1">
      <alignment horizontal="right"/>
      <protection hidden="1"/>
    </xf>
    <xf numFmtId="165" fontId="3" fillId="0" borderId="1" xfId="3" applyNumberFormat="1" applyBorder="1"/>
    <xf numFmtId="0" fontId="3" fillId="0" borderId="0" xfId="3" applyAlignment="1">
      <alignment vertical="top"/>
    </xf>
    <xf numFmtId="0" fontId="3" fillId="0" borderId="0" xfId="3" applyAlignment="1">
      <alignment vertical="top" wrapText="1"/>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left"/>
    </xf>
    <xf numFmtId="2" fontId="0" fillId="0" borderId="0" xfId="2" applyNumberFormat="1" applyFont="1"/>
    <xf numFmtId="2" fontId="0" fillId="0" borderId="0" xfId="0" applyNumberFormat="1"/>
    <xf numFmtId="164" fontId="0" fillId="0" borderId="0" xfId="1" applyFont="1" applyFill="1"/>
    <xf numFmtId="165" fontId="12" fillId="0" borderId="0" xfId="0" applyNumberFormat="1" applyFont="1" applyAlignment="1">
      <alignment wrapText="1"/>
    </xf>
    <xf numFmtId="166" fontId="12" fillId="0" borderId="0" xfId="0" applyNumberFormat="1" applyFont="1" applyAlignment="1">
      <alignment wrapText="1"/>
    </xf>
    <xf numFmtId="0" fontId="11" fillId="0" borderId="0" xfId="0" applyFont="1"/>
    <xf numFmtId="165" fontId="13" fillId="0" borderId="0" xfId="0" applyNumberFormat="1" applyFont="1" applyAlignment="1">
      <alignment wrapText="1"/>
    </xf>
    <xf numFmtId="0" fontId="2" fillId="0" borderId="0" xfId="0" applyFont="1" applyAlignment="1">
      <alignment horizontal="left" vertical="top" wrapText="1"/>
    </xf>
    <xf numFmtId="4" fontId="0" fillId="0" borderId="0" xfId="0" applyNumberFormat="1"/>
    <xf numFmtId="3" fontId="0" fillId="11" borderId="0" xfId="0" applyNumberFormat="1" applyFill="1"/>
    <xf numFmtId="2" fontId="0" fillId="11" borderId="0" xfId="0" applyNumberFormat="1" applyFill="1"/>
    <xf numFmtId="4" fontId="0" fillId="11" borderId="0" xfId="0" applyNumberFormat="1" applyFill="1"/>
    <xf numFmtId="0" fontId="0" fillId="0" borderId="0" xfId="0" applyAlignment="1">
      <alignment horizontal="left" vertical="top" wrapText="1"/>
    </xf>
    <xf numFmtId="0" fontId="0" fillId="3" borderId="0" xfId="0" applyFill="1" applyAlignment="1">
      <alignment horizontal="left" wrapText="1"/>
    </xf>
    <xf numFmtId="3" fontId="0" fillId="3" borderId="0" xfId="0" applyNumberFormat="1" applyFill="1"/>
    <xf numFmtId="0" fontId="17" fillId="13" borderId="0" xfId="0" applyFont="1" applyFill="1"/>
    <xf numFmtId="0" fontId="18" fillId="13" borderId="0" xfId="0" applyFont="1" applyFill="1" applyAlignment="1">
      <alignment horizontal="right"/>
    </xf>
    <xf numFmtId="165" fontId="4" fillId="13" borderId="0" xfId="3" applyNumberFormat="1" applyFont="1" applyFill="1" applyAlignment="1">
      <alignment vertical="center" wrapText="1"/>
    </xf>
    <xf numFmtId="165" fontId="3" fillId="13" borderId="0" xfId="3" applyNumberFormat="1" applyFill="1"/>
    <xf numFmtId="165" fontId="19" fillId="13" borderId="0" xfId="3" applyNumberFormat="1" applyFont="1" applyFill="1" applyAlignment="1">
      <alignment vertical="center" wrapText="1"/>
    </xf>
    <xf numFmtId="169" fontId="0" fillId="0" borderId="0" xfId="0" applyNumberFormat="1"/>
    <xf numFmtId="2" fontId="3" fillId="0" borderId="0" xfId="3" applyNumberFormat="1" applyAlignment="1">
      <alignment horizontal="right"/>
    </xf>
    <xf numFmtId="2" fontId="3" fillId="0" borderId="0" xfId="3" applyNumberFormat="1"/>
    <xf numFmtId="0" fontId="11" fillId="11" borderId="0" xfId="0" applyFont="1" applyFill="1"/>
    <xf numFmtId="3" fontId="11" fillId="11" borderId="0" xfId="0" applyNumberFormat="1" applyFont="1" applyFill="1"/>
    <xf numFmtId="2" fontId="11" fillId="11" borderId="0" xfId="0" applyNumberFormat="1" applyFont="1" applyFill="1"/>
    <xf numFmtId="4" fontId="11" fillId="11" borderId="0" xfId="0" applyNumberFormat="1" applyFont="1" applyFill="1"/>
    <xf numFmtId="0" fontId="20" fillId="0" borderId="0" xfId="0" applyFont="1"/>
    <xf numFmtId="0" fontId="21" fillId="0" borderId="0" xfId="0" applyFont="1"/>
    <xf numFmtId="3" fontId="21" fillId="0" borderId="0" xfId="0" applyNumberFormat="1" applyFont="1"/>
    <xf numFmtId="2" fontId="21" fillId="0" borderId="0" xfId="0" applyNumberFormat="1" applyFont="1"/>
    <xf numFmtId="0" fontId="2" fillId="8" borderId="0" xfId="0" applyFont="1" applyFill="1"/>
    <xf numFmtId="0" fontId="20" fillId="8" borderId="0" xfId="0" applyFont="1" applyFill="1"/>
    <xf numFmtId="1" fontId="21" fillId="0" borderId="0" xfId="0" applyNumberFormat="1" applyFont="1"/>
    <xf numFmtId="2" fontId="0" fillId="0" borderId="0" xfId="2" applyNumberFormat="1" applyFont="1" applyFill="1"/>
    <xf numFmtId="0" fontId="11" fillId="5" borderId="0" xfId="0" applyFont="1" applyFill="1"/>
    <xf numFmtId="0" fontId="0" fillId="3" borderId="0" xfId="0" applyFill="1"/>
    <xf numFmtId="0" fontId="21" fillId="3" borderId="0" xfId="0" applyFont="1" applyFill="1"/>
    <xf numFmtId="0" fontId="21" fillId="8" borderId="0" xfId="0" applyFont="1" applyFill="1"/>
    <xf numFmtId="0" fontId="0" fillId="14" borderId="0" xfId="0" applyFill="1"/>
    <xf numFmtId="0" fontId="21" fillId="14" borderId="0" xfId="0" applyFont="1" applyFill="1"/>
    <xf numFmtId="165" fontId="9" fillId="0" borderId="0" xfId="3" applyNumberFormat="1" applyFont="1" applyAlignment="1">
      <alignment horizontal="left"/>
    </xf>
    <xf numFmtId="165" fontId="9" fillId="0" borderId="5" xfId="3" applyNumberFormat="1" applyFont="1" applyBorder="1" applyAlignment="1">
      <alignment horizontal="center" vertical="center"/>
    </xf>
    <xf numFmtId="165" fontId="9" fillId="0" borderId="6" xfId="3" applyNumberFormat="1" applyFont="1" applyBorder="1" applyAlignment="1">
      <alignment horizontal="center" vertical="center"/>
    </xf>
    <xf numFmtId="165" fontId="3" fillId="0" borderId="18" xfId="3" applyNumberFormat="1" applyBorder="1" applyAlignment="1">
      <alignment horizontal="left" vertical="top" wrapText="1"/>
    </xf>
    <xf numFmtId="165" fontId="3" fillId="0" borderId="19" xfId="3" applyNumberFormat="1" applyBorder="1" applyAlignment="1">
      <alignment horizontal="left" vertical="top" wrapText="1"/>
    </xf>
    <xf numFmtId="165" fontId="3" fillId="0" borderId="20" xfId="3" applyNumberFormat="1" applyBorder="1" applyAlignment="1">
      <alignment horizontal="left" vertical="top" wrapText="1"/>
    </xf>
    <xf numFmtId="165" fontId="3" fillId="0" borderId="21" xfId="3" applyNumberFormat="1" applyBorder="1" applyAlignment="1">
      <alignment horizontal="left" vertical="top" wrapText="1"/>
    </xf>
    <xf numFmtId="165" fontId="3" fillId="0" borderId="0" xfId="3" applyNumberFormat="1" applyAlignment="1">
      <alignment horizontal="left" vertical="top" wrapText="1"/>
    </xf>
    <xf numFmtId="165" fontId="3" fillId="0" borderId="22" xfId="3" applyNumberFormat="1" applyBorder="1" applyAlignment="1">
      <alignment horizontal="left" vertical="top" wrapText="1"/>
    </xf>
    <xf numFmtId="165" fontId="3" fillId="0" borderId="23" xfId="3" applyNumberFormat="1" applyBorder="1" applyAlignment="1">
      <alignment horizontal="left" vertical="top" wrapText="1"/>
    </xf>
    <xf numFmtId="165" fontId="3" fillId="0" borderId="24" xfId="3" applyNumberFormat="1" applyBorder="1" applyAlignment="1">
      <alignment horizontal="left" vertical="top" wrapText="1"/>
    </xf>
    <xf numFmtId="165" fontId="3" fillId="0" borderId="25" xfId="3" applyNumberFormat="1" applyBorder="1" applyAlignment="1">
      <alignment horizontal="left" vertical="top" wrapText="1"/>
    </xf>
    <xf numFmtId="165" fontId="3" fillId="0" borderId="16" xfId="3" applyNumberFormat="1" applyBorder="1" applyAlignment="1" applyProtection="1">
      <alignment horizontal="center" vertical="center"/>
      <protection hidden="1"/>
    </xf>
    <xf numFmtId="165" fontId="3" fillId="0" borderId="12" xfId="3" applyNumberFormat="1" applyBorder="1" applyAlignment="1" applyProtection="1">
      <alignment horizontal="center" vertical="center"/>
      <protection hidden="1"/>
    </xf>
    <xf numFmtId="165" fontId="3" fillId="0" borderId="17" xfId="3" applyNumberFormat="1" applyBorder="1" applyAlignment="1" applyProtection="1">
      <alignment horizontal="center" vertical="center"/>
      <protection hidden="1"/>
    </xf>
    <xf numFmtId="165" fontId="3" fillId="0" borderId="13" xfId="3" applyNumberFormat="1" applyBorder="1" applyAlignment="1" applyProtection="1">
      <alignment horizontal="center" vertical="center"/>
      <protection hidden="1"/>
    </xf>
    <xf numFmtId="165" fontId="9" fillId="0" borderId="11" xfId="3" applyNumberFormat="1" applyFont="1" applyBorder="1" applyAlignment="1">
      <alignment horizontal="center" vertical="center" wrapText="1"/>
    </xf>
    <xf numFmtId="165" fontId="9" fillId="0" borderId="8" xfId="3" applyNumberFormat="1" applyFont="1" applyBorder="1" applyAlignment="1">
      <alignment horizontal="center" vertical="center" wrapText="1"/>
    </xf>
    <xf numFmtId="165" fontId="16" fillId="8" borderId="0" xfId="0" applyNumberFormat="1" applyFont="1" applyFill="1" applyAlignment="1">
      <alignment horizontal="left" wrapText="1"/>
    </xf>
    <xf numFmtId="165" fontId="9" fillId="8" borderId="0" xfId="0" applyNumberFormat="1" applyFont="1" applyFill="1" applyAlignment="1">
      <alignment horizontal="left" wrapText="1"/>
    </xf>
    <xf numFmtId="0" fontId="2" fillId="8" borderId="0" xfId="0" applyFont="1" applyFill="1" applyAlignment="1">
      <alignment horizontal="left" wrapText="1"/>
    </xf>
    <xf numFmtId="166" fontId="9" fillId="8" borderId="0" xfId="0" applyNumberFormat="1" applyFont="1" applyFill="1" applyAlignment="1">
      <alignment horizontal="left" wrapText="1"/>
    </xf>
    <xf numFmtId="0" fontId="0" fillId="8" borderId="0" xfId="0" applyFill="1" applyAlignment="1">
      <alignment horizontal="left" wrapText="1"/>
    </xf>
    <xf numFmtId="165" fontId="9" fillId="0" borderId="0" xfId="0" applyNumberFormat="1" applyFont="1" applyAlignment="1">
      <alignment horizontal="center" vertical="center" wrapText="1"/>
    </xf>
    <xf numFmtId="165" fontId="9" fillId="8" borderId="0" xfId="0" applyNumberFormat="1" applyFont="1" applyFill="1" applyAlignment="1">
      <alignment horizontal="center" vertical="center" wrapText="1"/>
    </xf>
    <xf numFmtId="165" fontId="3" fillId="8" borderId="0" xfId="0" applyNumberFormat="1" applyFont="1" applyFill="1" applyAlignment="1">
      <alignment horizontal="center" wrapText="1"/>
    </xf>
    <xf numFmtId="165" fontId="9" fillId="0" borderId="0" xfId="0" applyNumberFormat="1" applyFont="1" applyAlignment="1">
      <alignment horizontal="center" wrapText="1"/>
    </xf>
    <xf numFmtId="166" fontId="3" fillId="8" borderId="0" xfId="0" applyNumberFormat="1" applyFont="1" applyFill="1" applyAlignment="1">
      <alignment horizontal="center" wrapText="1"/>
    </xf>
    <xf numFmtId="165" fontId="3" fillId="0" borderId="0" xfId="0" applyNumberFormat="1" applyFont="1" applyAlignment="1">
      <alignment horizontal="center" wrapText="1"/>
    </xf>
    <xf numFmtId="3" fontId="9" fillId="0" borderId="0" xfId="0" applyNumberFormat="1" applyFont="1" applyAlignment="1">
      <alignment horizontal="center" vertical="center" wrapText="1"/>
    </xf>
    <xf numFmtId="165" fontId="9" fillId="8" borderId="0" xfId="0" applyNumberFormat="1" applyFont="1" applyFill="1" applyAlignment="1">
      <alignment horizontal="center" wrapText="1"/>
    </xf>
    <xf numFmtId="166" fontId="9" fillId="0" borderId="0" xfId="0" applyNumberFormat="1" applyFont="1" applyAlignment="1">
      <alignment horizontal="center" wrapText="1"/>
    </xf>
    <xf numFmtId="165" fontId="9" fillId="8" borderId="0" xfId="0" applyNumberFormat="1" applyFont="1" applyFill="1" applyAlignment="1">
      <alignment horizontal="center"/>
    </xf>
    <xf numFmtId="166" fontId="9" fillId="8" borderId="0" xfId="0" applyNumberFormat="1" applyFont="1" applyFill="1" applyAlignment="1">
      <alignment horizontal="center" wrapText="1"/>
    </xf>
    <xf numFmtId="0" fontId="9" fillId="0" borderId="0" xfId="3" applyFont="1" applyAlignment="1">
      <alignment horizontal="center" wrapText="1"/>
    </xf>
    <xf numFmtId="165" fontId="3" fillId="0" borderId="0" xfId="3" applyNumberFormat="1" applyAlignment="1">
      <alignment horizontal="center" wrapText="1"/>
    </xf>
    <xf numFmtId="0" fontId="9" fillId="0" borderId="0" xfId="3" applyFont="1" applyAlignment="1">
      <alignment wrapText="1"/>
    </xf>
    <xf numFmtId="0" fontId="3" fillId="0" borderId="0" xfId="3" applyAlignment="1">
      <alignment horizontal="center" wrapText="1"/>
    </xf>
    <xf numFmtId="0" fontId="3" fillId="0" borderId="0" xfId="3" applyAlignment="1">
      <alignment wrapText="1"/>
    </xf>
  </cellXfs>
  <cellStyles count="7">
    <cellStyle name="Comma" xfId="1" builtinId="3"/>
    <cellStyle name="Normal" xfId="0" builtinId="0"/>
    <cellStyle name="Normal 2" xfId="3" xr:uid="{00000000-0005-0000-0000-000001000000}"/>
    <cellStyle name="Percent" xfId="2" builtinId="5"/>
    <cellStyle name="Percent 2" xfId="4" xr:uid="{00000000-0005-0000-0000-000002000000}"/>
    <cellStyle name="Standard 10 2 2" xfId="5" xr:uid="{00000000-0005-0000-0000-000005000000}"/>
    <cellStyle name="Standard 35" xfId="6" xr:uid="{00000000-0005-0000-0000-00000600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Arial"/>
                <a:ea typeface="Arial"/>
                <a:cs typeface="Arial"/>
              </a:defRPr>
            </a:pPr>
            <a:r>
              <a:rPr lang="en-GB" sz="1400" b="1" i="0" u="none" strike="noStrike" baseline="0">
                <a:solidFill>
                  <a:srgbClr val="000000"/>
                </a:solidFill>
                <a:latin typeface="Arial"/>
                <a:cs typeface="Arial"/>
              </a:rPr>
              <a:t>Wood Energy Sources (1000 m</a:t>
            </a:r>
            <a:r>
              <a:rPr lang="en-GB" sz="1400" b="1" i="0" u="none" strike="noStrike" baseline="30000">
                <a:solidFill>
                  <a:srgbClr val="000000"/>
                </a:solidFill>
                <a:latin typeface="Arial"/>
                <a:cs typeface="Arial"/>
              </a:rPr>
              <a:t>3</a:t>
            </a:r>
            <a:r>
              <a:rPr lang="en-GB" sz="1400" b="1" i="0" u="none" strike="noStrike" baseline="0">
                <a:solidFill>
                  <a:srgbClr val="000000"/>
                </a:solidFill>
                <a:latin typeface="Arial"/>
                <a:cs typeface="Arial"/>
              </a:rPr>
              <a:t>)</a:t>
            </a:r>
          </a:p>
        </c:rich>
      </c:tx>
      <c:layout>
        <c:manualLayout>
          <c:xMode val="edge"/>
          <c:yMode val="edge"/>
          <c:x val="0.20873806028483699"/>
          <c:y val="3.0952301848344899E-2"/>
        </c:manualLayout>
      </c:layout>
      <c:overlay val="0"/>
      <c:spPr>
        <a:noFill/>
        <a:ln w="25400">
          <a:noFill/>
        </a:ln>
        <a:effectLst/>
      </c:spPr>
    </c:title>
    <c:autoTitleDeleted val="0"/>
    <c:plotArea>
      <c:layout>
        <c:manualLayout>
          <c:layoutTarget val="inner"/>
          <c:xMode val="edge"/>
          <c:yMode val="edge"/>
          <c:x val="0.24757310894491999"/>
          <c:y val="0.20000046503084301"/>
          <c:w val="0.512136529288021"/>
          <c:h val="0.50238212049414199"/>
        </c:manualLayout>
      </c:layout>
      <c:pieChart>
        <c:varyColors val="1"/>
        <c:ser>
          <c:idx val="0"/>
          <c:order val="0"/>
          <c:dPt>
            <c:idx val="0"/>
            <c:bubble3D val="0"/>
            <c:spPr>
              <a:solidFill>
                <a:schemeClr val="accent6"/>
              </a:solidFill>
              <a:ln>
                <a:noFill/>
              </a:ln>
              <a:effectLst/>
            </c:spPr>
            <c:extLst>
              <c:ext xmlns:c16="http://schemas.microsoft.com/office/drawing/2014/chart" uri="{C3380CC4-5D6E-409C-BE32-E72D297353CC}">
                <c16:uniqueId val="{00000001-CFA6-41B7-B594-8C468E33E4B9}"/>
              </c:ext>
            </c:extLst>
          </c:dPt>
          <c:dPt>
            <c:idx val="1"/>
            <c:bubble3D val="0"/>
            <c:spPr>
              <a:solidFill>
                <a:schemeClr val="accent5"/>
              </a:solidFill>
              <a:ln>
                <a:noFill/>
              </a:ln>
              <a:effectLst/>
            </c:spPr>
            <c:extLst>
              <c:ext xmlns:c16="http://schemas.microsoft.com/office/drawing/2014/chart" uri="{C3380CC4-5D6E-409C-BE32-E72D297353CC}">
                <c16:uniqueId val="{00000003-CFA6-41B7-B594-8C468E33E4B9}"/>
              </c:ext>
            </c:extLst>
          </c:dPt>
          <c:dPt>
            <c:idx val="2"/>
            <c:bubble3D val="0"/>
            <c:spPr>
              <a:solidFill>
                <a:schemeClr val="accent4"/>
              </a:solidFill>
              <a:ln>
                <a:noFill/>
              </a:ln>
              <a:effectLst/>
            </c:spPr>
            <c:extLst>
              <c:ext xmlns:c16="http://schemas.microsoft.com/office/drawing/2014/chart" uri="{C3380CC4-5D6E-409C-BE32-E72D297353CC}">
                <c16:uniqueId val="{00000005-CFA6-41B7-B594-8C468E33E4B9}"/>
              </c:ext>
            </c:extLst>
          </c:dPt>
          <c:dPt>
            <c:idx val="3"/>
            <c:bubble3D val="0"/>
            <c:spPr>
              <a:solidFill>
                <a:schemeClr val="accent6">
                  <a:lumMod val="60000"/>
                </a:schemeClr>
              </a:solidFill>
              <a:ln>
                <a:noFill/>
              </a:ln>
              <a:effectLst/>
            </c:spPr>
            <c:extLst>
              <c:ext xmlns:c16="http://schemas.microsoft.com/office/drawing/2014/chart" uri="{C3380CC4-5D6E-409C-BE32-E72D297353CC}">
                <c16:uniqueId val="{00000007-CFA6-41B7-B594-8C468E33E4B9}"/>
              </c:ext>
            </c:extLst>
          </c:dPt>
          <c:dLbls>
            <c:dLbl>
              <c:idx val="1"/>
              <c:layout>
                <c:manualLayout>
                  <c:x val="-0.10092511008771127"/>
                  <c:y val="-2.579370370370370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A6-41B7-B594-8C468E33E4B9}"/>
                </c:ext>
              </c:extLst>
            </c:dLbl>
            <c:dLbl>
              <c:idx val="2"/>
              <c:layout>
                <c:manualLayout>
                  <c:x val="0.16747637641889587"/>
                  <c:y val="-2.63816666666666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FA6-41B7-B594-8C468E33E4B9}"/>
                </c:ext>
              </c:extLst>
            </c:dLbl>
            <c:dLbl>
              <c:idx val="3"/>
              <c:layout>
                <c:manualLayout>
                  <c:x val="0.25763010788458773"/>
                  <c:y val="7.29840740740740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FA6-41B7-B594-8C468E33E4B9}"/>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'Country Profile'!$B$49:$B$52</c:f>
              <c:strCache>
                <c:ptCount val="4"/>
                <c:pt idx="0">
                  <c:v>S1 Direct</c:v>
                </c:pt>
                <c:pt idx="1">
                  <c:v>S2 Indirect</c:v>
                </c:pt>
                <c:pt idx="2">
                  <c:v>S3 Recovered</c:v>
                </c:pt>
                <c:pt idx="3">
                  <c:v>S4 Unspecified</c:v>
                </c:pt>
              </c:strCache>
            </c:strRef>
          </c:cat>
          <c:val>
            <c:numRef>
              <c:f>'Country Profile'!$H$49:$H$52</c:f>
              <c:numCache>
                <c:formatCode>0.0%</c:formatCode>
                <c:ptCount val="4"/>
                <c:pt idx="0">
                  <c:v>0.30695040212928998</c:v>
                </c:pt>
                <c:pt idx="1">
                  <c:v>0.69304959787071008</c:v>
                </c:pt>
                <c:pt idx="2">
                  <c:v>0</c:v>
                </c:pt>
                <c:pt idx="3">
                  <c:v>0</c:v>
                </c:pt>
              </c:numCache>
            </c:numRef>
          </c:val>
          <c:extLst>
            <c:ext xmlns:c16="http://schemas.microsoft.com/office/drawing/2014/chart" uri="{C3380CC4-5D6E-409C-BE32-E72D297353CC}">
              <c16:uniqueId val="{00000008-CFA6-41B7-B594-8C468E33E4B9}"/>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2.582391975308641E-2"/>
          <c:y val="0.832132186008394"/>
          <c:w val="0.94573086419753072"/>
          <c:h val="0.13283703703703703"/>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1400" b="0" i="0" u="none" strike="noStrike" kern="1200"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cap="flat" cmpd="sng" algn="ctr">
      <a:solidFill>
        <a:srgbClr val="000000"/>
      </a:solid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a:ea typeface="Arial"/>
                <a:cs typeface="Arial"/>
              </a:defRPr>
            </a:pPr>
            <a:r>
              <a:rPr lang="en-GB" sz="1400" b="1" i="0" u="none" strike="noStrike" baseline="0">
                <a:solidFill>
                  <a:srgbClr val="000000"/>
                </a:solidFill>
                <a:latin typeface="Arial"/>
                <a:cs typeface="Arial"/>
              </a:rPr>
              <a:t>Wood Energy Uses (1000 m</a:t>
            </a:r>
            <a:r>
              <a:rPr lang="en-GB" sz="1400" b="1" i="0" u="none" strike="noStrike" baseline="30000">
                <a:solidFill>
                  <a:srgbClr val="000000"/>
                </a:solidFill>
                <a:latin typeface="Arial"/>
                <a:cs typeface="Arial"/>
              </a:rPr>
              <a:t>3</a:t>
            </a:r>
            <a:r>
              <a:rPr lang="en-GB" sz="1400" b="1" i="0" u="none" strike="noStrike" baseline="0">
                <a:solidFill>
                  <a:srgbClr val="000000"/>
                </a:solidFill>
                <a:latin typeface="Arial"/>
                <a:cs typeface="Arial"/>
              </a:rPr>
              <a:t>)</a:t>
            </a:r>
          </a:p>
        </c:rich>
      </c:tx>
      <c:layout>
        <c:manualLayout>
          <c:xMode val="edge"/>
          <c:yMode val="edge"/>
          <c:x val="0.23543701105158499"/>
          <c:y val="3.09525433614583E-2"/>
        </c:manualLayout>
      </c:layout>
      <c:overlay val="0"/>
      <c:spPr>
        <a:noFill/>
        <a:ln w="25400">
          <a:noFill/>
        </a:ln>
      </c:spPr>
    </c:title>
    <c:autoTitleDeleted val="0"/>
    <c:plotArea>
      <c:layout>
        <c:manualLayout>
          <c:layoutTarget val="inner"/>
          <c:xMode val="edge"/>
          <c:yMode val="edge"/>
          <c:x val="0.24514592160232301"/>
          <c:y val="0.214286212533046"/>
          <c:w val="0.51456371663061795"/>
          <c:h val="0.50476307841117596"/>
        </c:manualLayout>
      </c:layout>
      <c:pieChart>
        <c:varyColors val="1"/>
        <c:ser>
          <c:idx val="0"/>
          <c:order val="0"/>
          <c:dLbls>
            <c:dLbl>
              <c:idx val="0"/>
              <c:layout>
                <c:manualLayout>
                  <c:x val="-0.13421666666666668"/>
                  <c:y val="-6.06103703703703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575-414C-A91C-BB22745837FB}"/>
                </c:ext>
              </c:extLst>
            </c:dLbl>
            <c:dLbl>
              <c:idx val="1"/>
              <c:layout>
                <c:manualLayout>
                  <c:x val="0.12120208333333334"/>
                  <c:y val="-5.66111111111111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575-414C-A91C-BB22745837FB}"/>
                </c:ext>
              </c:extLst>
            </c:dLbl>
            <c:dLbl>
              <c:idx val="3"/>
              <c:layout>
                <c:manualLayout>
                  <c:x val="-8.2402500000000004E-2"/>
                  <c:y val="9.35703703703703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575-414C-A91C-BB22745837FB}"/>
                </c:ext>
              </c:extLst>
            </c:dLbl>
            <c:spPr>
              <a:noFill/>
              <a:ln>
                <a:noFill/>
              </a:ln>
              <a:effectLst/>
            </c:spPr>
            <c:txPr>
              <a:bodyPr wrap="square" lIns="38100" tIns="19050" rIns="38100" bIns="19050" anchor="ctr">
                <a:spAutoFit/>
              </a:bodyPr>
              <a:lstStyle/>
              <a:p>
                <a:pPr>
                  <a:defRPr sz="1100"/>
                </a:pPr>
                <a:endParaRPr lang="en-US"/>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'Country Profile'!$C$47:$F$47</c:f>
              <c:strCache>
                <c:ptCount val="4"/>
                <c:pt idx="0">
                  <c:v>U1 Power and Heat</c:v>
                </c:pt>
                <c:pt idx="1">
                  <c:v>U2 Industrial</c:v>
                </c:pt>
                <c:pt idx="2">
                  <c:v>U3 Residential</c:v>
                </c:pt>
                <c:pt idx="3">
                  <c:v>U4 Other</c:v>
                </c:pt>
              </c:strCache>
            </c:strRef>
          </c:cat>
          <c:val>
            <c:numRef>
              <c:f>'Country Profile'!$C$54:$F$54</c:f>
              <c:numCache>
                <c:formatCode>0.0%</c:formatCode>
                <c:ptCount val="4"/>
                <c:pt idx="0">
                  <c:v>0.25392660892769164</c:v>
                </c:pt>
                <c:pt idx="1">
                  <c:v>0.32210946650318129</c:v>
                </c:pt>
                <c:pt idx="2">
                  <c:v>0.37230057386657628</c:v>
                </c:pt>
                <c:pt idx="3">
                  <c:v>5.1663350702550792E-2</c:v>
                </c:pt>
              </c:numCache>
            </c:numRef>
          </c:val>
          <c:extLst>
            <c:ext xmlns:c16="http://schemas.microsoft.com/office/drawing/2014/chart" uri="{C3380CC4-5D6E-409C-BE32-E72D297353CC}">
              <c16:uniqueId val="{00000000-28C5-48C6-82ED-77D66EF7EE52}"/>
            </c:ext>
          </c:extLst>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x val="3.3422685185185187E-2"/>
          <c:y val="0.85163555555555559"/>
          <c:w val="0.92475847298748703"/>
          <c:h val="0.12240916213157001"/>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65</xdr:row>
      <xdr:rowOff>0</xdr:rowOff>
    </xdr:from>
    <xdr:to>
      <xdr:col>2</xdr:col>
      <xdr:colOff>1969909</xdr:colOff>
      <xdr:row>93</xdr:row>
      <xdr:rowOff>66000</xdr:rowOff>
    </xdr:to>
    <xdr:graphicFrame macro="">
      <xdr:nvGraphicFramePr>
        <xdr:cNvPr id="5" name="Chart 1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0</xdr:colOff>
      <xdr:row>65</xdr:row>
      <xdr:rowOff>0</xdr:rowOff>
    </xdr:from>
    <xdr:to>
      <xdr:col>8</xdr:col>
      <xdr:colOff>342000</xdr:colOff>
      <xdr:row>93</xdr:row>
      <xdr:rowOff>66000</xdr:rowOff>
    </xdr:to>
    <xdr:graphicFrame macro="">
      <xdr:nvGraphicFramePr>
        <xdr:cNvPr id="6" name="Chart 13">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EA%20world%20data%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 val="Tabelle2"/>
      <sheetName val="Tabelle3"/>
    </sheetNames>
    <sheetDataSet>
      <sheetData sheetId="0" refreshError="1"/>
      <sheetData sheetId="1" refreshError="1"/>
      <sheetData sheetId="2">
        <row r="1">
          <cell r="B1" t="str">
            <v>Unit</v>
          </cell>
          <cell r="C1" t="str">
            <v>Country</v>
          </cell>
          <cell r="D1" t="str">
            <v>PRODUCT</v>
          </cell>
          <cell r="E1" t="str">
            <v>Product</v>
          </cell>
          <cell r="F1" t="str">
            <v>FLOW</v>
          </cell>
          <cell r="G1" t="str">
            <v>Flow</v>
          </cell>
          <cell r="H1" t="str">
            <v>TIME</v>
          </cell>
          <cell r="I1" t="str">
            <v>Time</v>
          </cell>
          <cell r="J1" t="str">
            <v>Value</v>
          </cell>
          <cell r="K1" t="str">
            <v>Flag Codes</v>
          </cell>
          <cell r="L1" t="str">
            <v>Flags</v>
          </cell>
        </row>
        <row r="2">
          <cell r="A2" t="str">
            <v>WorldPrimary solid biofuels2005</v>
          </cell>
          <cell r="B2" t="str">
            <v>TJ</v>
          </cell>
          <cell r="C2" t="str">
            <v>World</v>
          </cell>
          <cell r="D2" t="str">
            <v>PRIMSBIO</v>
          </cell>
          <cell r="E2" t="str">
            <v>Primary solid biofuels</v>
          </cell>
          <cell r="F2" t="str">
            <v>TES</v>
          </cell>
          <cell r="G2" t="str">
            <v>Total energy supply</v>
          </cell>
          <cell r="H2">
            <v>2005</v>
          </cell>
          <cell r="I2">
            <v>2005</v>
          </cell>
          <cell r="J2">
            <v>41846742.619999997</v>
          </cell>
        </row>
        <row r="3">
          <cell r="A3" t="str">
            <v>WorldPrimary solid biofuels2006</v>
          </cell>
          <cell r="B3" t="str">
            <v>TJ</v>
          </cell>
          <cell r="C3" t="str">
            <v>World</v>
          </cell>
          <cell r="D3" t="str">
            <v>PRIMSBIO</v>
          </cell>
          <cell r="E3" t="str">
            <v>Primary solid biofuels</v>
          </cell>
          <cell r="F3" t="str">
            <v>TES</v>
          </cell>
          <cell r="G3" t="str">
            <v>Total energy supply</v>
          </cell>
          <cell r="H3">
            <v>2006</v>
          </cell>
          <cell r="I3">
            <v>2006</v>
          </cell>
          <cell r="J3">
            <v>42530633.799999997</v>
          </cell>
        </row>
        <row r="4">
          <cell r="A4" t="str">
            <v>WorldPrimary solid biofuels2007</v>
          </cell>
          <cell r="B4" t="str">
            <v>TJ</v>
          </cell>
          <cell r="C4" t="str">
            <v>World</v>
          </cell>
          <cell r="D4" t="str">
            <v>PRIMSBIO</v>
          </cell>
          <cell r="E4" t="str">
            <v>Primary solid biofuels</v>
          </cell>
          <cell r="F4" t="str">
            <v>TES</v>
          </cell>
          <cell r="G4" t="str">
            <v>Total energy supply</v>
          </cell>
          <cell r="H4">
            <v>2007</v>
          </cell>
          <cell r="I4">
            <v>2007</v>
          </cell>
          <cell r="J4">
            <v>42823842.729999997</v>
          </cell>
        </row>
        <row r="5">
          <cell r="A5" t="str">
            <v>WorldPrimary solid biofuels2008</v>
          </cell>
          <cell r="B5" t="str">
            <v>TJ</v>
          </cell>
          <cell r="C5" t="str">
            <v>World</v>
          </cell>
          <cell r="D5" t="str">
            <v>PRIMSBIO</v>
          </cell>
          <cell r="E5" t="str">
            <v>Primary solid biofuels</v>
          </cell>
          <cell r="F5" t="str">
            <v>TES</v>
          </cell>
          <cell r="G5" t="str">
            <v>Total energy supply</v>
          </cell>
          <cell r="H5">
            <v>2008</v>
          </cell>
          <cell r="I5">
            <v>2008</v>
          </cell>
          <cell r="J5">
            <v>43052024.299999997</v>
          </cell>
        </row>
        <row r="6">
          <cell r="A6" t="str">
            <v>WorldPrimary solid biofuels2009</v>
          </cell>
          <cell r="B6" t="str">
            <v>TJ</v>
          </cell>
          <cell r="C6" t="str">
            <v>World</v>
          </cell>
          <cell r="D6" t="str">
            <v>PRIMSBIO</v>
          </cell>
          <cell r="E6" t="str">
            <v>Primary solid biofuels</v>
          </cell>
          <cell r="F6" t="str">
            <v>TES</v>
          </cell>
          <cell r="G6" t="str">
            <v>Total energy supply</v>
          </cell>
          <cell r="H6">
            <v>2009</v>
          </cell>
          <cell r="I6">
            <v>2009</v>
          </cell>
          <cell r="J6">
            <v>42736569.450000003</v>
          </cell>
        </row>
        <row r="7">
          <cell r="A7" t="str">
            <v>WorldPrimary solid biofuels2010</v>
          </cell>
          <cell r="B7" t="str">
            <v>TJ</v>
          </cell>
          <cell r="C7" t="str">
            <v>World</v>
          </cell>
          <cell r="D7" t="str">
            <v>PRIMSBIO</v>
          </cell>
          <cell r="E7" t="str">
            <v>Primary solid biofuels</v>
          </cell>
          <cell r="F7" t="str">
            <v>TES</v>
          </cell>
          <cell r="G7" t="str">
            <v>Total energy supply</v>
          </cell>
          <cell r="H7">
            <v>2010</v>
          </cell>
          <cell r="I7">
            <v>2010</v>
          </cell>
          <cell r="J7">
            <v>43746485.909999996</v>
          </cell>
        </row>
        <row r="8">
          <cell r="A8" t="str">
            <v>WorldPrimary solid biofuels2011</v>
          </cell>
          <cell r="B8" t="str">
            <v>TJ</v>
          </cell>
          <cell r="C8" t="str">
            <v>World</v>
          </cell>
          <cell r="D8" t="str">
            <v>PRIMSBIO</v>
          </cell>
          <cell r="E8" t="str">
            <v>Primary solid biofuels</v>
          </cell>
          <cell r="F8" t="str">
            <v>TES</v>
          </cell>
          <cell r="G8" t="str">
            <v>Total energy supply</v>
          </cell>
          <cell r="H8">
            <v>2011</v>
          </cell>
          <cell r="I8">
            <v>2011</v>
          </cell>
          <cell r="J8">
            <v>43464262.200000003</v>
          </cell>
        </row>
        <row r="9">
          <cell r="A9" t="str">
            <v>WorldPrimary solid biofuels2012</v>
          </cell>
          <cell r="B9" t="str">
            <v>TJ</v>
          </cell>
          <cell r="C9" t="str">
            <v>World</v>
          </cell>
          <cell r="D9" t="str">
            <v>PRIMSBIO</v>
          </cell>
          <cell r="E9" t="str">
            <v>Primary solid biofuels</v>
          </cell>
          <cell r="F9" t="str">
            <v>TES</v>
          </cell>
          <cell r="G9" t="str">
            <v>Total energy supply</v>
          </cell>
          <cell r="H9">
            <v>2012</v>
          </cell>
          <cell r="I9">
            <v>2012</v>
          </cell>
          <cell r="J9">
            <v>44390206.840000004</v>
          </cell>
        </row>
        <row r="10">
          <cell r="A10" t="str">
            <v>WorldPrimary solid biofuels2013</v>
          </cell>
          <cell r="B10" t="str">
            <v>TJ</v>
          </cell>
          <cell r="C10" t="str">
            <v>World</v>
          </cell>
          <cell r="D10" t="str">
            <v>PRIMSBIO</v>
          </cell>
          <cell r="E10" t="str">
            <v>Primary solid biofuels</v>
          </cell>
          <cell r="F10" t="str">
            <v>TES</v>
          </cell>
          <cell r="G10" t="str">
            <v>Total energy supply</v>
          </cell>
          <cell r="H10">
            <v>2013</v>
          </cell>
          <cell r="I10">
            <v>2013</v>
          </cell>
          <cell r="J10">
            <v>45143039.090000004</v>
          </cell>
        </row>
        <row r="11">
          <cell r="A11" t="str">
            <v>WorldPrimary solid biofuels2014</v>
          </cell>
          <cell r="B11" t="str">
            <v>TJ</v>
          </cell>
          <cell r="C11" t="str">
            <v>World</v>
          </cell>
          <cell r="D11" t="str">
            <v>PRIMSBIO</v>
          </cell>
          <cell r="E11" t="str">
            <v>Primary solid biofuels</v>
          </cell>
          <cell r="F11" t="str">
            <v>TES</v>
          </cell>
          <cell r="G11" t="str">
            <v>Total energy supply</v>
          </cell>
          <cell r="H11">
            <v>2014</v>
          </cell>
          <cell r="I11">
            <v>2014</v>
          </cell>
          <cell r="J11">
            <v>45359895.119999997</v>
          </cell>
        </row>
        <row r="12">
          <cell r="A12" t="str">
            <v>WorldPrimary solid biofuels2015</v>
          </cell>
          <cell r="B12" t="str">
            <v>TJ</v>
          </cell>
          <cell r="C12" t="str">
            <v>World</v>
          </cell>
          <cell r="D12" t="str">
            <v>PRIMSBIO</v>
          </cell>
          <cell r="E12" t="str">
            <v>Primary solid biofuels</v>
          </cell>
          <cell r="F12" t="str">
            <v>TES</v>
          </cell>
          <cell r="G12" t="str">
            <v>Total energy supply</v>
          </cell>
          <cell r="H12">
            <v>2015</v>
          </cell>
          <cell r="I12">
            <v>2015</v>
          </cell>
          <cell r="J12">
            <v>45736442.020000003</v>
          </cell>
        </row>
        <row r="13">
          <cell r="A13" t="str">
            <v>WorldPrimary solid biofuels2016</v>
          </cell>
          <cell r="B13" t="str">
            <v>TJ</v>
          </cell>
          <cell r="C13" t="str">
            <v>World</v>
          </cell>
          <cell r="D13" t="str">
            <v>PRIMSBIO</v>
          </cell>
          <cell r="E13" t="str">
            <v>Primary solid biofuels</v>
          </cell>
          <cell r="F13" t="str">
            <v>TES</v>
          </cell>
          <cell r="G13" t="str">
            <v>Total energy supply</v>
          </cell>
          <cell r="H13">
            <v>2016</v>
          </cell>
          <cell r="I13">
            <v>2016</v>
          </cell>
          <cell r="J13">
            <v>46060063.350000001</v>
          </cell>
        </row>
        <row r="14">
          <cell r="A14" t="str">
            <v>WorldPrimary solid biofuels2017</v>
          </cell>
          <cell r="B14" t="str">
            <v>TJ</v>
          </cell>
          <cell r="C14" t="str">
            <v>World</v>
          </cell>
          <cell r="D14" t="str">
            <v>PRIMSBIO</v>
          </cell>
          <cell r="E14" t="str">
            <v>Primary solid biofuels</v>
          </cell>
          <cell r="F14" t="str">
            <v>TES</v>
          </cell>
          <cell r="G14" t="str">
            <v>Total energy supply</v>
          </cell>
          <cell r="H14">
            <v>2017</v>
          </cell>
          <cell r="I14">
            <v>2017</v>
          </cell>
          <cell r="J14">
            <v>46981190.899999999</v>
          </cell>
        </row>
        <row r="15">
          <cell r="A15" t="str">
            <v>WorldPrimary solid biofuels2018</v>
          </cell>
          <cell r="B15" t="str">
            <v>TJ</v>
          </cell>
          <cell r="C15" t="str">
            <v>World</v>
          </cell>
          <cell r="D15" t="str">
            <v>PRIMSBIO</v>
          </cell>
          <cell r="E15" t="str">
            <v>Primary solid biofuels</v>
          </cell>
          <cell r="F15" t="str">
            <v>TES</v>
          </cell>
          <cell r="G15" t="str">
            <v>Total energy supply</v>
          </cell>
          <cell r="H15">
            <v>2018</v>
          </cell>
          <cell r="I15">
            <v>2018</v>
          </cell>
          <cell r="J15">
            <v>47720193.939999998</v>
          </cell>
        </row>
        <row r="16">
          <cell r="A16" t="str">
            <v>WorldPrimary solid biofuels2019</v>
          </cell>
          <cell r="B16" t="str">
            <v>TJ</v>
          </cell>
          <cell r="C16" t="str">
            <v>World</v>
          </cell>
          <cell r="D16" t="str">
            <v>PRIMSBIO</v>
          </cell>
          <cell r="E16" t="str">
            <v>Primary solid biofuels</v>
          </cell>
          <cell r="F16" t="str">
            <v>TES</v>
          </cell>
          <cell r="G16" t="str">
            <v>Total energy supply</v>
          </cell>
          <cell r="H16">
            <v>2019</v>
          </cell>
          <cell r="I16">
            <v>2019</v>
          </cell>
          <cell r="J16">
            <v>48527467.899999999</v>
          </cell>
        </row>
        <row r="17">
          <cell r="A17" t="str">
            <v>WorldPrimary solid biofuels2020</v>
          </cell>
          <cell r="B17" t="str">
            <v>TJ</v>
          </cell>
          <cell r="C17" t="str">
            <v>World</v>
          </cell>
          <cell r="D17" t="str">
            <v>PRIMSBIO</v>
          </cell>
          <cell r="E17" t="str">
            <v>Primary solid biofuels</v>
          </cell>
          <cell r="F17" t="str">
            <v>TES</v>
          </cell>
          <cell r="G17" t="str">
            <v>Total energy supply</v>
          </cell>
          <cell r="H17">
            <v>2020</v>
          </cell>
          <cell r="I17">
            <v>2020</v>
          </cell>
          <cell r="K17" t="str">
            <v>L</v>
          </cell>
          <cell r="L17" t="str">
            <v>Missing value; data exist but were not collected</v>
          </cell>
        </row>
        <row r="18">
          <cell r="A18" t="str">
            <v>WorldTotal2005</v>
          </cell>
          <cell r="B18" t="str">
            <v>TJ</v>
          </cell>
          <cell r="C18" t="str">
            <v>World</v>
          </cell>
          <cell r="D18" t="str">
            <v>TOTAL</v>
          </cell>
          <cell r="E18" t="str">
            <v>Total</v>
          </cell>
          <cell r="F18" t="str">
            <v>TES</v>
          </cell>
          <cell r="G18" t="str">
            <v>Total energy supply</v>
          </cell>
          <cell r="H18">
            <v>2005</v>
          </cell>
          <cell r="I18">
            <v>2005</v>
          </cell>
          <cell r="J18">
            <v>480236566.5</v>
          </cell>
        </row>
        <row r="19">
          <cell r="A19" t="str">
            <v>WorldTotal2006</v>
          </cell>
          <cell r="B19" t="str">
            <v>TJ</v>
          </cell>
          <cell r="C19" t="str">
            <v>World</v>
          </cell>
          <cell r="D19" t="str">
            <v>TOTAL</v>
          </cell>
          <cell r="E19" t="str">
            <v>Total</v>
          </cell>
          <cell r="F19" t="str">
            <v>TES</v>
          </cell>
          <cell r="G19" t="str">
            <v>Total energy supply</v>
          </cell>
          <cell r="H19">
            <v>2006</v>
          </cell>
          <cell r="I19">
            <v>2006</v>
          </cell>
          <cell r="J19">
            <v>494196807.60000002</v>
          </cell>
        </row>
        <row r="20">
          <cell r="A20" t="str">
            <v>WorldTotal2007</v>
          </cell>
          <cell r="B20" t="str">
            <v>TJ</v>
          </cell>
          <cell r="C20" t="str">
            <v>World</v>
          </cell>
          <cell r="D20" t="str">
            <v>TOTAL</v>
          </cell>
          <cell r="E20" t="str">
            <v>Total</v>
          </cell>
          <cell r="F20" t="str">
            <v>TES</v>
          </cell>
          <cell r="G20" t="str">
            <v>Total energy supply</v>
          </cell>
          <cell r="H20">
            <v>2007</v>
          </cell>
          <cell r="I20">
            <v>2007</v>
          </cell>
          <cell r="J20">
            <v>507559929.10000002</v>
          </cell>
        </row>
        <row r="21">
          <cell r="A21" t="str">
            <v>WorldTotal2008</v>
          </cell>
          <cell r="B21" t="str">
            <v>TJ</v>
          </cell>
          <cell r="C21" t="str">
            <v>World</v>
          </cell>
          <cell r="D21" t="str">
            <v>TOTAL</v>
          </cell>
          <cell r="E21" t="str">
            <v>Total</v>
          </cell>
          <cell r="F21" t="str">
            <v>TES</v>
          </cell>
          <cell r="G21" t="str">
            <v>Total energy supply</v>
          </cell>
          <cell r="H21">
            <v>2008</v>
          </cell>
          <cell r="I21">
            <v>2008</v>
          </cell>
          <cell r="J21">
            <v>513551386.10000002</v>
          </cell>
        </row>
        <row r="22">
          <cell r="A22" t="str">
            <v>WorldTotal2009</v>
          </cell>
          <cell r="B22" t="str">
            <v>TJ</v>
          </cell>
          <cell r="C22" t="str">
            <v>World</v>
          </cell>
          <cell r="D22" t="str">
            <v>TOTAL</v>
          </cell>
          <cell r="E22" t="str">
            <v>Total</v>
          </cell>
          <cell r="F22" t="str">
            <v>TES</v>
          </cell>
          <cell r="G22" t="str">
            <v>Total energy supply</v>
          </cell>
          <cell r="H22">
            <v>2009</v>
          </cell>
          <cell r="I22">
            <v>2009</v>
          </cell>
          <cell r="J22">
            <v>508251214.19999999</v>
          </cell>
        </row>
        <row r="23">
          <cell r="A23" t="str">
            <v>WorldTotal2010</v>
          </cell>
          <cell r="B23" t="str">
            <v>TJ</v>
          </cell>
          <cell r="C23" t="str">
            <v>World</v>
          </cell>
          <cell r="D23" t="str">
            <v>TOTAL</v>
          </cell>
          <cell r="E23" t="str">
            <v>Total</v>
          </cell>
          <cell r="F23" t="str">
            <v>TES</v>
          </cell>
          <cell r="G23" t="str">
            <v>Total energy supply</v>
          </cell>
          <cell r="H23">
            <v>2010</v>
          </cell>
          <cell r="I23">
            <v>2010</v>
          </cell>
          <cell r="J23">
            <v>536470815.19999999</v>
          </cell>
        </row>
        <row r="24">
          <cell r="A24" t="str">
            <v>WorldTotal2011</v>
          </cell>
          <cell r="B24" t="str">
            <v>TJ</v>
          </cell>
          <cell r="C24" t="str">
            <v>World</v>
          </cell>
          <cell r="D24" t="str">
            <v>TOTAL</v>
          </cell>
          <cell r="E24" t="str">
            <v>Total</v>
          </cell>
          <cell r="F24" t="str">
            <v>TES</v>
          </cell>
          <cell r="G24" t="str">
            <v>Total energy supply</v>
          </cell>
          <cell r="H24">
            <v>2011</v>
          </cell>
          <cell r="I24">
            <v>2011</v>
          </cell>
          <cell r="J24">
            <v>544849308.89999998</v>
          </cell>
        </row>
        <row r="25">
          <cell r="A25" t="str">
            <v>WorldTotal2012</v>
          </cell>
          <cell r="B25" t="str">
            <v>TJ</v>
          </cell>
          <cell r="C25" t="str">
            <v>World</v>
          </cell>
          <cell r="D25" t="str">
            <v>TOTAL</v>
          </cell>
          <cell r="E25" t="str">
            <v>Total</v>
          </cell>
          <cell r="F25" t="str">
            <v>TES</v>
          </cell>
          <cell r="G25" t="str">
            <v>Total energy supply</v>
          </cell>
          <cell r="H25">
            <v>2012</v>
          </cell>
          <cell r="I25">
            <v>2012</v>
          </cell>
          <cell r="J25">
            <v>551492766.89999998</v>
          </cell>
        </row>
        <row r="26">
          <cell r="A26" t="str">
            <v>WorldTotal2013</v>
          </cell>
          <cell r="B26" t="str">
            <v>TJ</v>
          </cell>
          <cell r="C26" t="str">
            <v>World</v>
          </cell>
          <cell r="D26" t="str">
            <v>TOTAL</v>
          </cell>
          <cell r="E26" t="str">
            <v>Total</v>
          </cell>
          <cell r="F26" t="str">
            <v>TES</v>
          </cell>
          <cell r="G26" t="str">
            <v>Total energy supply</v>
          </cell>
          <cell r="H26">
            <v>2013</v>
          </cell>
          <cell r="I26">
            <v>2013</v>
          </cell>
          <cell r="J26">
            <v>559537414.70000005</v>
          </cell>
        </row>
        <row r="27">
          <cell r="A27" t="str">
            <v>WorldTotal2014</v>
          </cell>
          <cell r="B27" t="str">
            <v>TJ</v>
          </cell>
          <cell r="C27" t="str">
            <v>World</v>
          </cell>
          <cell r="D27" t="str">
            <v>TOTAL</v>
          </cell>
          <cell r="E27" t="str">
            <v>Total</v>
          </cell>
          <cell r="F27" t="str">
            <v>TES</v>
          </cell>
          <cell r="G27" t="str">
            <v>Total energy supply</v>
          </cell>
          <cell r="H27">
            <v>2014</v>
          </cell>
          <cell r="I27">
            <v>2014</v>
          </cell>
          <cell r="J27">
            <v>566949587.10000002</v>
          </cell>
        </row>
        <row r="28">
          <cell r="A28" t="str">
            <v>WorldTotal2015</v>
          </cell>
          <cell r="B28" t="str">
            <v>TJ</v>
          </cell>
          <cell r="C28" t="str">
            <v>World</v>
          </cell>
          <cell r="D28" t="str">
            <v>TOTAL</v>
          </cell>
          <cell r="E28" t="str">
            <v>Total</v>
          </cell>
          <cell r="F28" t="str">
            <v>TES</v>
          </cell>
          <cell r="G28" t="str">
            <v>Total energy supply</v>
          </cell>
          <cell r="H28">
            <v>2015</v>
          </cell>
          <cell r="I28">
            <v>2015</v>
          </cell>
          <cell r="J28">
            <v>568322390.70000005</v>
          </cell>
        </row>
        <row r="29">
          <cell r="A29" t="str">
            <v>WorldTotal2016</v>
          </cell>
          <cell r="B29" t="str">
            <v>TJ</v>
          </cell>
          <cell r="C29" t="str">
            <v>World</v>
          </cell>
          <cell r="D29" t="str">
            <v>TOTAL</v>
          </cell>
          <cell r="E29" t="str">
            <v>Total</v>
          </cell>
          <cell r="F29" t="str">
            <v>TES</v>
          </cell>
          <cell r="G29" t="str">
            <v>Total energy supply</v>
          </cell>
          <cell r="H29">
            <v>2016</v>
          </cell>
          <cell r="I29">
            <v>2016</v>
          </cell>
          <cell r="J29">
            <v>572826975</v>
          </cell>
        </row>
        <row r="30">
          <cell r="A30" t="str">
            <v>WorldTotal2017</v>
          </cell>
          <cell r="B30" t="str">
            <v>TJ</v>
          </cell>
          <cell r="C30" t="str">
            <v>World</v>
          </cell>
          <cell r="D30" t="str">
            <v>TOTAL</v>
          </cell>
          <cell r="E30" t="str">
            <v>Total</v>
          </cell>
          <cell r="F30" t="str">
            <v>TES</v>
          </cell>
          <cell r="G30" t="str">
            <v>Total energy supply</v>
          </cell>
          <cell r="H30">
            <v>2017</v>
          </cell>
          <cell r="I30">
            <v>2017</v>
          </cell>
          <cell r="J30">
            <v>585039123.5</v>
          </cell>
        </row>
        <row r="31">
          <cell r="A31" t="str">
            <v>WorldTotal2018</v>
          </cell>
          <cell r="B31" t="str">
            <v>TJ</v>
          </cell>
          <cell r="C31" t="str">
            <v>World</v>
          </cell>
          <cell r="D31" t="str">
            <v>TOTAL</v>
          </cell>
          <cell r="E31" t="str">
            <v>Total</v>
          </cell>
          <cell r="F31" t="str">
            <v>TES</v>
          </cell>
          <cell r="G31" t="str">
            <v>Total energy supply</v>
          </cell>
          <cell r="H31">
            <v>2018</v>
          </cell>
          <cell r="I31">
            <v>2018</v>
          </cell>
          <cell r="J31">
            <v>599682535.39999998</v>
          </cell>
        </row>
        <row r="32">
          <cell r="A32" t="str">
            <v>WorldTotal2019</v>
          </cell>
          <cell r="B32" t="str">
            <v>TJ</v>
          </cell>
          <cell r="C32" t="str">
            <v>World</v>
          </cell>
          <cell r="D32" t="str">
            <v>TOTAL</v>
          </cell>
          <cell r="E32" t="str">
            <v>Total</v>
          </cell>
          <cell r="F32" t="str">
            <v>TES</v>
          </cell>
          <cell r="G32" t="str">
            <v>Total energy supply</v>
          </cell>
          <cell r="H32">
            <v>2019</v>
          </cell>
          <cell r="I32">
            <v>2019</v>
          </cell>
          <cell r="J32">
            <v>606489570.20000005</v>
          </cell>
        </row>
        <row r="33">
          <cell r="A33" t="str">
            <v>WorldTotal2020</v>
          </cell>
          <cell r="B33" t="str">
            <v>TJ</v>
          </cell>
          <cell r="C33" t="str">
            <v>World</v>
          </cell>
          <cell r="D33" t="str">
            <v>TOTAL</v>
          </cell>
          <cell r="E33" t="str">
            <v>Total</v>
          </cell>
          <cell r="F33" t="str">
            <v>TES</v>
          </cell>
          <cell r="G33" t="str">
            <v>Total energy supply</v>
          </cell>
          <cell r="H33">
            <v>2020</v>
          </cell>
          <cell r="I33">
            <v>2020</v>
          </cell>
          <cell r="K33" t="str">
            <v>L</v>
          </cell>
          <cell r="L33" t="str">
            <v>Missing value; data exist but were not collected</v>
          </cell>
        </row>
        <row r="34">
          <cell r="A34" t="str">
            <v>WorldMemo: Renewables2005</v>
          </cell>
          <cell r="B34" t="str">
            <v>TJ</v>
          </cell>
          <cell r="C34" t="str">
            <v>World</v>
          </cell>
          <cell r="D34" t="str">
            <v>MRENEW</v>
          </cell>
          <cell r="E34" t="str">
            <v>Memo: Renewables</v>
          </cell>
          <cell r="F34" t="str">
            <v>TES</v>
          </cell>
          <cell r="G34" t="str">
            <v>Total energy supply</v>
          </cell>
          <cell r="H34">
            <v>2005</v>
          </cell>
          <cell r="I34">
            <v>2005</v>
          </cell>
          <cell r="J34">
            <v>57240127.130000003</v>
          </cell>
        </row>
        <row r="35">
          <cell r="A35" t="str">
            <v>WorldMemo: Renewables2006</v>
          </cell>
          <cell r="B35" t="str">
            <v>TJ</v>
          </cell>
          <cell r="C35" t="str">
            <v>World</v>
          </cell>
          <cell r="D35" t="str">
            <v>MRENEW</v>
          </cell>
          <cell r="E35" t="str">
            <v>Memo: Renewables</v>
          </cell>
          <cell r="F35" t="str">
            <v>TES</v>
          </cell>
          <cell r="G35" t="str">
            <v>Total energy supply</v>
          </cell>
          <cell r="H35">
            <v>2006</v>
          </cell>
          <cell r="I35">
            <v>2006</v>
          </cell>
          <cell r="J35">
            <v>58793393.159999996</v>
          </cell>
        </row>
        <row r="36">
          <cell r="A36" t="str">
            <v>WorldMemo: Renewables2007</v>
          </cell>
          <cell r="B36" t="str">
            <v>TJ</v>
          </cell>
          <cell r="C36" t="str">
            <v>World</v>
          </cell>
          <cell r="D36" t="str">
            <v>MRENEW</v>
          </cell>
          <cell r="E36" t="str">
            <v>Memo: Renewables</v>
          </cell>
          <cell r="F36" t="str">
            <v>TES</v>
          </cell>
          <cell r="G36" t="str">
            <v>Total energy supply</v>
          </cell>
          <cell r="H36">
            <v>2007</v>
          </cell>
          <cell r="I36">
            <v>2007</v>
          </cell>
          <cell r="J36">
            <v>60069918.469999999</v>
          </cell>
        </row>
        <row r="37">
          <cell r="A37" t="str">
            <v>WorldMemo: Renewables2008</v>
          </cell>
          <cell r="B37" t="str">
            <v>TJ</v>
          </cell>
          <cell r="C37" t="str">
            <v>World</v>
          </cell>
          <cell r="D37" t="str">
            <v>MRENEW</v>
          </cell>
          <cell r="E37" t="str">
            <v>Memo: Renewables</v>
          </cell>
          <cell r="F37" t="str">
            <v>TES</v>
          </cell>
          <cell r="G37" t="str">
            <v>Total energy supply</v>
          </cell>
          <cell r="H37">
            <v>2008</v>
          </cell>
          <cell r="I37">
            <v>2008</v>
          </cell>
          <cell r="J37">
            <v>61661252.100000001</v>
          </cell>
        </row>
        <row r="38">
          <cell r="A38" t="str">
            <v>WorldMemo: Renewables2009</v>
          </cell>
          <cell r="B38" t="str">
            <v>TJ</v>
          </cell>
          <cell r="C38" t="str">
            <v>World</v>
          </cell>
          <cell r="D38" t="str">
            <v>MRENEW</v>
          </cell>
          <cell r="E38" t="str">
            <v>Memo: Renewables</v>
          </cell>
          <cell r="F38" t="str">
            <v>TES</v>
          </cell>
          <cell r="G38" t="str">
            <v>Total energy supply</v>
          </cell>
          <cell r="H38">
            <v>2009</v>
          </cell>
          <cell r="I38">
            <v>2009</v>
          </cell>
          <cell r="J38">
            <v>62424039.030000001</v>
          </cell>
        </row>
        <row r="39">
          <cell r="A39" t="str">
            <v>WorldMemo: Renewables2010</v>
          </cell>
          <cell r="B39" t="str">
            <v>TJ</v>
          </cell>
          <cell r="C39" t="str">
            <v>World</v>
          </cell>
          <cell r="D39" t="str">
            <v>MRENEW</v>
          </cell>
          <cell r="E39" t="str">
            <v>Memo: Renewables</v>
          </cell>
          <cell r="F39" t="str">
            <v>TES</v>
          </cell>
          <cell r="G39" t="str">
            <v>Total energy supply</v>
          </cell>
          <cell r="H39">
            <v>2010</v>
          </cell>
          <cell r="I39">
            <v>2010</v>
          </cell>
          <cell r="J39">
            <v>64791508.799999997</v>
          </cell>
        </row>
        <row r="40">
          <cell r="A40" t="str">
            <v>WorldMemo: Renewables2011</v>
          </cell>
          <cell r="B40" t="str">
            <v>TJ</v>
          </cell>
          <cell r="C40" t="str">
            <v>World</v>
          </cell>
          <cell r="D40" t="str">
            <v>MRENEW</v>
          </cell>
          <cell r="E40" t="str">
            <v>Memo: Renewables</v>
          </cell>
          <cell r="F40" t="str">
            <v>TES</v>
          </cell>
          <cell r="G40" t="str">
            <v>Total energy supply</v>
          </cell>
          <cell r="H40">
            <v>2011</v>
          </cell>
          <cell r="I40">
            <v>2011</v>
          </cell>
          <cell r="J40">
            <v>65658828.759999998</v>
          </cell>
        </row>
        <row r="41">
          <cell r="A41" t="str">
            <v>WorldMemo: Renewables2012</v>
          </cell>
          <cell r="B41" t="str">
            <v>TJ</v>
          </cell>
          <cell r="C41" t="str">
            <v>World</v>
          </cell>
          <cell r="D41" t="str">
            <v>MRENEW</v>
          </cell>
          <cell r="E41" t="str">
            <v>Memo: Renewables</v>
          </cell>
          <cell r="F41" t="str">
            <v>TES</v>
          </cell>
          <cell r="G41" t="str">
            <v>Total energy supply</v>
          </cell>
          <cell r="H41">
            <v>2012</v>
          </cell>
          <cell r="I41">
            <v>2012</v>
          </cell>
          <cell r="J41">
            <v>68220632.030000001</v>
          </cell>
        </row>
        <row r="42">
          <cell r="A42" t="str">
            <v>WorldMemo: Renewables2013</v>
          </cell>
          <cell r="B42" t="str">
            <v>TJ</v>
          </cell>
          <cell r="C42" t="str">
            <v>World</v>
          </cell>
          <cell r="D42" t="str">
            <v>MRENEW</v>
          </cell>
          <cell r="E42" t="str">
            <v>Memo: Renewables</v>
          </cell>
          <cell r="F42" t="str">
            <v>TES</v>
          </cell>
          <cell r="G42" t="str">
            <v>Total energy supply</v>
          </cell>
          <cell r="H42">
            <v>2013</v>
          </cell>
          <cell r="I42">
            <v>2013</v>
          </cell>
          <cell r="J42">
            <v>70767171.079999998</v>
          </cell>
        </row>
        <row r="43">
          <cell r="A43" t="str">
            <v>WorldMemo: Renewables2014</v>
          </cell>
          <cell r="B43" t="str">
            <v>TJ</v>
          </cell>
          <cell r="C43" t="str">
            <v>World</v>
          </cell>
          <cell r="D43" t="str">
            <v>MRENEW</v>
          </cell>
          <cell r="E43" t="str">
            <v>Memo: Renewables</v>
          </cell>
          <cell r="F43" t="str">
            <v>TES</v>
          </cell>
          <cell r="G43" t="str">
            <v>Total energy supply</v>
          </cell>
          <cell r="H43">
            <v>2014</v>
          </cell>
          <cell r="I43">
            <v>2014</v>
          </cell>
          <cell r="J43">
            <v>72327974.590000004</v>
          </cell>
        </row>
        <row r="44">
          <cell r="A44" t="str">
            <v>WorldMemo: Renewables2015</v>
          </cell>
          <cell r="B44" t="str">
            <v>TJ</v>
          </cell>
          <cell r="C44" t="str">
            <v>World</v>
          </cell>
          <cell r="D44" t="str">
            <v>MRENEW</v>
          </cell>
          <cell r="E44" t="str">
            <v>Memo: Renewables</v>
          </cell>
          <cell r="F44" t="str">
            <v>TES</v>
          </cell>
          <cell r="G44" t="str">
            <v>Total energy supply</v>
          </cell>
          <cell r="H44">
            <v>2015</v>
          </cell>
          <cell r="I44">
            <v>2015</v>
          </cell>
          <cell r="J44">
            <v>73733595.379999995</v>
          </cell>
        </row>
        <row r="45">
          <cell r="A45" t="str">
            <v>WorldMemo: Renewables2016</v>
          </cell>
          <cell r="B45" t="str">
            <v>TJ</v>
          </cell>
          <cell r="C45" t="str">
            <v>World</v>
          </cell>
          <cell r="D45" t="str">
            <v>MRENEW</v>
          </cell>
          <cell r="E45" t="str">
            <v>Memo: Renewables</v>
          </cell>
          <cell r="F45" t="str">
            <v>TES</v>
          </cell>
          <cell r="G45" t="str">
            <v>Total energy supply</v>
          </cell>
          <cell r="H45">
            <v>2016</v>
          </cell>
          <cell r="I45">
            <v>2016</v>
          </cell>
          <cell r="J45">
            <v>75674244.939999998</v>
          </cell>
        </row>
        <row r="46">
          <cell r="A46" t="str">
            <v>WorldMemo: Renewables2017</v>
          </cell>
          <cell r="B46" t="str">
            <v>TJ</v>
          </cell>
          <cell r="C46" t="str">
            <v>World</v>
          </cell>
          <cell r="D46" t="str">
            <v>MRENEW</v>
          </cell>
          <cell r="E46" t="str">
            <v>Memo: Renewables</v>
          </cell>
          <cell r="F46" t="str">
            <v>TES</v>
          </cell>
          <cell r="G46" t="str">
            <v>Total energy supply</v>
          </cell>
          <cell r="H46">
            <v>2017</v>
          </cell>
          <cell r="I46">
            <v>2017</v>
          </cell>
          <cell r="J46">
            <v>78310427.709999993</v>
          </cell>
        </row>
        <row r="47">
          <cell r="A47" t="str">
            <v>WorldMemo: Renewables2018</v>
          </cell>
          <cell r="B47" t="str">
            <v>TJ</v>
          </cell>
          <cell r="C47" t="str">
            <v>World</v>
          </cell>
          <cell r="D47" t="str">
            <v>MRENEW</v>
          </cell>
          <cell r="E47" t="str">
            <v>Memo: Renewables</v>
          </cell>
          <cell r="F47" t="str">
            <v>TES</v>
          </cell>
          <cell r="G47" t="str">
            <v>Total energy supply</v>
          </cell>
          <cell r="H47">
            <v>2018</v>
          </cell>
          <cell r="I47">
            <v>2018</v>
          </cell>
          <cell r="J47">
            <v>81097964.459999993</v>
          </cell>
        </row>
        <row r="48">
          <cell r="A48" t="str">
            <v>WorldMemo: Renewables2019</v>
          </cell>
          <cell r="B48" t="str">
            <v>TJ</v>
          </cell>
          <cell r="C48" t="str">
            <v>World</v>
          </cell>
          <cell r="D48" t="str">
            <v>MRENEW</v>
          </cell>
          <cell r="E48" t="str">
            <v>Memo: Renewables</v>
          </cell>
          <cell r="F48" t="str">
            <v>TES</v>
          </cell>
          <cell r="G48" t="str">
            <v>Total energy supply</v>
          </cell>
          <cell r="H48">
            <v>2019</v>
          </cell>
          <cell r="I48">
            <v>2019</v>
          </cell>
          <cell r="J48">
            <v>83488533.299999997</v>
          </cell>
        </row>
        <row r="49">
          <cell r="A49" t="str">
            <v>WorldMemo: Renewables2020</v>
          </cell>
          <cell r="B49" t="str">
            <v>TJ</v>
          </cell>
          <cell r="C49" t="str">
            <v>World</v>
          </cell>
          <cell r="D49" t="str">
            <v>MRENEW</v>
          </cell>
          <cell r="E49" t="str">
            <v>Memo: Renewables</v>
          </cell>
          <cell r="F49" t="str">
            <v>TES</v>
          </cell>
          <cell r="G49" t="str">
            <v>Total energy supply</v>
          </cell>
          <cell r="H49">
            <v>2020</v>
          </cell>
          <cell r="I49">
            <v>2020</v>
          </cell>
          <cell r="K49" t="str">
            <v>L</v>
          </cell>
          <cell r="L49" t="str">
            <v>Missing value; data exist but were not collected</v>
          </cell>
        </row>
        <row r="50">
          <cell r="A50" t="str">
            <v>OECD AmericasPrimary solid biofuels2005</v>
          </cell>
          <cell r="B50" t="str">
            <v>TJ</v>
          </cell>
          <cell r="C50" t="str">
            <v>OECD Americas</v>
          </cell>
          <cell r="D50" t="str">
            <v>PRIMSBIO</v>
          </cell>
          <cell r="E50" t="str">
            <v>Primary solid biofuels</v>
          </cell>
          <cell r="F50" t="str">
            <v>TES</v>
          </cell>
          <cell r="G50" t="str">
            <v>Total energy supply</v>
          </cell>
          <cell r="H50">
            <v>2005</v>
          </cell>
          <cell r="I50">
            <v>2005</v>
          </cell>
          <cell r="J50">
            <v>3556658</v>
          </cell>
        </row>
        <row r="51">
          <cell r="A51" t="str">
            <v>OECD AmericasPrimary solid biofuels2006</v>
          </cell>
          <cell r="B51" t="str">
            <v>TJ</v>
          </cell>
          <cell r="C51" t="str">
            <v>OECD Americas</v>
          </cell>
          <cell r="D51" t="str">
            <v>PRIMSBIO</v>
          </cell>
          <cell r="E51" t="str">
            <v>Primary solid biofuels</v>
          </cell>
          <cell r="F51" t="str">
            <v>TES</v>
          </cell>
          <cell r="G51" t="str">
            <v>Total energy supply</v>
          </cell>
          <cell r="H51">
            <v>2006</v>
          </cell>
          <cell r="I51">
            <v>2006</v>
          </cell>
          <cell r="J51">
            <v>3475243.003</v>
          </cell>
        </row>
        <row r="52">
          <cell r="A52" t="str">
            <v>OECD AmericasPrimary solid biofuels2007</v>
          </cell>
          <cell r="B52" t="str">
            <v>TJ</v>
          </cell>
          <cell r="C52" t="str">
            <v>OECD Americas</v>
          </cell>
          <cell r="D52" t="str">
            <v>PRIMSBIO</v>
          </cell>
          <cell r="E52" t="str">
            <v>Primary solid biofuels</v>
          </cell>
          <cell r="F52" t="str">
            <v>TES</v>
          </cell>
          <cell r="G52" t="str">
            <v>Total energy supply</v>
          </cell>
          <cell r="H52">
            <v>2007</v>
          </cell>
          <cell r="I52">
            <v>2007</v>
          </cell>
          <cell r="J52">
            <v>3430435.9989999998</v>
          </cell>
        </row>
        <row r="53">
          <cell r="A53" t="str">
            <v>OECD AmericasPrimary solid biofuels2008</v>
          </cell>
          <cell r="B53" t="str">
            <v>TJ</v>
          </cell>
          <cell r="C53" t="str">
            <v>OECD Americas</v>
          </cell>
          <cell r="D53" t="str">
            <v>PRIMSBIO</v>
          </cell>
          <cell r="E53" t="str">
            <v>Primary solid biofuels</v>
          </cell>
          <cell r="F53" t="str">
            <v>TES</v>
          </cell>
          <cell r="G53" t="str">
            <v>Total energy supply</v>
          </cell>
          <cell r="H53">
            <v>2008</v>
          </cell>
          <cell r="I53">
            <v>2008</v>
          </cell>
          <cell r="J53">
            <v>3346136.0040000002</v>
          </cell>
        </row>
        <row r="54">
          <cell r="A54" t="str">
            <v>OECD AmericasPrimary solid biofuels2009</v>
          </cell>
          <cell r="B54" t="str">
            <v>TJ</v>
          </cell>
          <cell r="C54" t="str">
            <v>OECD Americas</v>
          </cell>
          <cell r="D54" t="str">
            <v>PRIMSBIO</v>
          </cell>
          <cell r="E54" t="str">
            <v>Primary solid biofuels</v>
          </cell>
          <cell r="F54" t="str">
            <v>TES</v>
          </cell>
          <cell r="G54" t="str">
            <v>Total energy supply</v>
          </cell>
          <cell r="H54">
            <v>2009</v>
          </cell>
          <cell r="I54">
            <v>2009</v>
          </cell>
          <cell r="J54">
            <v>3143229.997</v>
          </cell>
        </row>
        <row r="55">
          <cell r="A55" t="str">
            <v>OECD AmericasPrimary solid biofuels2010</v>
          </cell>
          <cell r="B55" t="str">
            <v>TJ</v>
          </cell>
          <cell r="C55" t="str">
            <v>OECD Americas</v>
          </cell>
          <cell r="D55" t="str">
            <v>PRIMSBIO</v>
          </cell>
          <cell r="E55" t="str">
            <v>Primary solid biofuels</v>
          </cell>
          <cell r="F55" t="str">
            <v>TES</v>
          </cell>
          <cell r="G55" t="str">
            <v>Total energy supply</v>
          </cell>
          <cell r="H55">
            <v>2010</v>
          </cell>
          <cell r="I55">
            <v>2010</v>
          </cell>
          <cell r="J55">
            <v>3383920.0019999999</v>
          </cell>
        </row>
        <row r="56">
          <cell r="A56" t="str">
            <v>OECD AmericasPrimary solid biofuels2011</v>
          </cell>
          <cell r="B56" t="str">
            <v>TJ</v>
          </cell>
          <cell r="C56" t="str">
            <v>OECD Americas</v>
          </cell>
          <cell r="D56" t="str">
            <v>PRIMSBIO</v>
          </cell>
          <cell r="E56" t="str">
            <v>Primary solid biofuels</v>
          </cell>
          <cell r="F56" t="str">
            <v>TES</v>
          </cell>
          <cell r="G56" t="str">
            <v>Total energy supply</v>
          </cell>
          <cell r="H56">
            <v>2011</v>
          </cell>
          <cell r="I56">
            <v>2011</v>
          </cell>
          <cell r="J56">
            <v>3377911.9989999998</v>
          </cell>
        </row>
        <row r="57">
          <cell r="A57" t="str">
            <v>OECD AmericasPrimary solid biofuels2012</v>
          </cell>
          <cell r="B57" t="str">
            <v>TJ</v>
          </cell>
          <cell r="C57" t="str">
            <v>OECD Americas</v>
          </cell>
          <cell r="D57" t="str">
            <v>PRIMSBIO</v>
          </cell>
          <cell r="E57" t="str">
            <v>Primary solid biofuels</v>
          </cell>
          <cell r="F57" t="str">
            <v>TES</v>
          </cell>
          <cell r="G57" t="str">
            <v>Total energy supply</v>
          </cell>
          <cell r="H57">
            <v>2012</v>
          </cell>
          <cell r="I57">
            <v>2012</v>
          </cell>
          <cell r="J57">
            <v>3481836.9989999998</v>
          </cell>
        </row>
        <row r="58">
          <cell r="A58" t="str">
            <v>OECD AmericasPrimary solid biofuels2013</v>
          </cell>
          <cell r="B58" t="str">
            <v>TJ</v>
          </cell>
          <cell r="C58" t="str">
            <v>OECD Americas</v>
          </cell>
          <cell r="D58" t="str">
            <v>PRIMSBIO</v>
          </cell>
          <cell r="E58" t="str">
            <v>Primary solid biofuels</v>
          </cell>
          <cell r="F58" t="str">
            <v>TES</v>
          </cell>
          <cell r="G58" t="str">
            <v>Total energy supply</v>
          </cell>
          <cell r="H58">
            <v>2013</v>
          </cell>
          <cell r="I58">
            <v>2013</v>
          </cell>
          <cell r="J58">
            <v>3809923.9959999998</v>
          </cell>
        </row>
        <row r="59">
          <cell r="A59" t="str">
            <v>OECD AmericasPrimary solid biofuels2014</v>
          </cell>
          <cell r="B59" t="str">
            <v>TJ</v>
          </cell>
          <cell r="C59" t="str">
            <v>OECD Americas</v>
          </cell>
          <cell r="D59" t="str">
            <v>PRIMSBIO</v>
          </cell>
          <cell r="E59" t="str">
            <v>Primary solid biofuels</v>
          </cell>
          <cell r="F59" t="str">
            <v>TES</v>
          </cell>
          <cell r="G59" t="str">
            <v>Total energy supply</v>
          </cell>
          <cell r="H59">
            <v>2014</v>
          </cell>
          <cell r="I59">
            <v>2014</v>
          </cell>
          <cell r="J59">
            <v>3775152.9989999998</v>
          </cell>
        </row>
        <row r="60">
          <cell r="A60" t="str">
            <v>OECD AmericasPrimary solid biofuels2015</v>
          </cell>
          <cell r="B60" t="str">
            <v>TJ</v>
          </cell>
          <cell r="C60" t="str">
            <v>OECD Americas</v>
          </cell>
          <cell r="D60" t="str">
            <v>PRIMSBIO</v>
          </cell>
          <cell r="E60" t="str">
            <v>Primary solid biofuels</v>
          </cell>
          <cell r="F60" t="str">
            <v>TES</v>
          </cell>
          <cell r="G60" t="str">
            <v>Total energy supply</v>
          </cell>
          <cell r="H60">
            <v>2015</v>
          </cell>
          <cell r="I60">
            <v>2015</v>
          </cell>
          <cell r="J60">
            <v>3574996</v>
          </cell>
        </row>
        <row r="61">
          <cell r="A61" t="str">
            <v>OECD AmericasPrimary solid biofuels2016</v>
          </cell>
          <cell r="B61" t="str">
            <v>TJ</v>
          </cell>
          <cell r="C61" t="str">
            <v>OECD Americas</v>
          </cell>
          <cell r="D61" t="str">
            <v>PRIMSBIO</v>
          </cell>
          <cell r="E61" t="str">
            <v>Primary solid biofuels</v>
          </cell>
          <cell r="F61" t="str">
            <v>TES</v>
          </cell>
          <cell r="G61" t="str">
            <v>Total energy supply</v>
          </cell>
          <cell r="H61">
            <v>2016</v>
          </cell>
          <cell r="I61">
            <v>2016</v>
          </cell>
          <cell r="J61">
            <v>3435847.0070000002</v>
          </cell>
        </row>
        <row r="62">
          <cell r="A62" t="str">
            <v>OECD AmericasPrimary solid biofuels2017</v>
          </cell>
          <cell r="B62" t="str">
            <v>TJ</v>
          </cell>
          <cell r="C62" t="str">
            <v>OECD Americas</v>
          </cell>
          <cell r="D62" t="str">
            <v>PRIMSBIO</v>
          </cell>
          <cell r="E62" t="str">
            <v>Primary solid biofuels</v>
          </cell>
          <cell r="F62" t="str">
            <v>TES</v>
          </cell>
          <cell r="G62" t="str">
            <v>Total energy supply</v>
          </cell>
          <cell r="H62">
            <v>2017</v>
          </cell>
          <cell r="I62">
            <v>2017</v>
          </cell>
          <cell r="J62">
            <v>3464294.429</v>
          </cell>
        </row>
        <row r="63">
          <cell r="A63" t="str">
            <v>OECD AmericasPrimary solid biofuels2018</v>
          </cell>
          <cell r="B63" t="str">
            <v>TJ</v>
          </cell>
          <cell r="C63" t="str">
            <v>OECD Americas</v>
          </cell>
          <cell r="D63" t="str">
            <v>PRIMSBIO</v>
          </cell>
          <cell r="E63" t="str">
            <v>Primary solid biofuels</v>
          </cell>
          <cell r="F63" t="str">
            <v>TES</v>
          </cell>
          <cell r="G63" t="str">
            <v>Total energy supply</v>
          </cell>
          <cell r="H63">
            <v>2018</v>
          </cell>
          <cell r="I63">
            <v>2018</v>
          </cell>
          <cell r="J63">
            <v>3671660.03</v>
          </cell>
        </row>
        <row r="64">
          <cell r="A64" t="str">
            <v>OECD AmericasPrimary solid biofuels2019</v>
          </cell>
          <cell r="B64" t="str">
            <v>TJ</v>
          </cell>
          <cell r="C64" t="str">
            <v>OECD Americas</v>
          </cell>
          <cell r="D64" t="str">
            <v>PRIMSBIO</v>
          </cell>
          <cell r="E64" t="str">
            <v>Primary solid biofuels</v>
          </cell>
          <cell r="F64" t="str">
            <v>TES</v>
          </cell>
          <cell r="G64" t="str">
            <v>Total energy supply</v>
          </cell>
          <cell r="H64">
            <v>2019</v>
          </cell>
          <cell r="I64">
            <v>2019</v>
          </cell>
          <cell r="J64">
            <v>3744678.5049999999</v>
          </cell>
        </row>
        <row r="65">
          <cell r="A65" t="str">
            <v>OECD AmericasPrimary solid biofuels2020</v>
          </cell>
          <cell r="B65" t="str">
            <v>TJ</v>
          </cell>
          <cell r="C65" t="str">
            <v>OECD Americas</v>
          </cell>
          <cell r="D65" t="str">
            <v>PRIMSBIO</v>
          </cell>
          <cell r="E65" t="str">
            <v>Primary solid biofuels</v>
          </cell>
          <cell r="F65" t="str">
            <v>TES</v>
          </cell>
          <cell r="G65" t="str">
            <v>Total energy supply</v>
          </cell>
          <cell r="H65">
            <v>2020</v>
          </cell>
          <cell r="I65">
            <v>2020</v>
          </cell>
          <cell r="J65">
            <v>3557729.9920000001</v>
          </cell>
        </row>
        <row r="66">
          <cell r="A66" t="str">
            <v>OECD AmericasTotal2005</v>
          </cell>
          <cell r="B66" t="str">
            <v>TJ</v>
          </cell>
          <cell r="C66" t="str">
            <v>OECD Americas</v>
          </cell>
          <cell r="D66" t="str">
            <v>TOTAL</v>
          </cell>
          <cell r="E66" t="str">
            <v>Total</v>
          </cell>
          <cell r="F66" t="str">
            <v>TES</v>
          </cell>
          <cell r="G66" t="str">
            <v>Total energy supply</v>
          </cell>
          <cell r="H66">
            <v>2005</v>
          </cell>
          <cell r="I66">
            <v>2005</v>
          </cell>
          <cell r="J66">
            <v>118398841.3</v>
          </cell>
        </row>
        <row r="67">
          <cell r="A67" t="str">
            <v>OECD AmericasTotal2006</v>
          </cell>
          <cell r="B67" t="str">
            <v>TJ</v>
          </cell>
          <cell r="C67" t="str">
            <v>OECD Americas</v>
          </cell>
          <cell r="D67" t="str">
            <v>TOTAL</v>
          </cell>
          <cell r="E67" t="str">
            <v>Total</v>
          </cell>
          <cell r="F67" t="str">
            <v>TES</v>
          </cell>
          <cell r="G67" t="str">
            <v>Total energy supply</v>
          </cell>
          <cell r="H67">
            <v>2006</v>
          </cell>
          <cell r="I67">
            <v>2006</v>
          </cell>
          <cell r="J67">
            <v>117887395.59999999</v>
          </cell>
        </row>
        <row r="68">
          <cell r="A68" t="str">
            <v>OECD AmericasTotal2007</v>
          </cell>
          <cell r="B68" t="str">
            <v>TJ</v>
          </cell>
          <cell r="C68" t="str">
            <v>OECD Americas</v>
          </cell>
          <cell r="D68" t="str">
            <v>TOTAL</v>
          </cell>
          <cell r="E68" t="str">
            <v>Total</v>
          </cell>
          <cell r="F68" t="str">
            <v>TES</v>
          </cell>
          <cell r="G68" t="str">
            <v>Total energy supply</v>
          </cell>
          <cell r="H68">
            <v>2007</v>
          </cell>
          <cell r="I68">
            <v>2007</v>
          </cell>
          <cell r="J68">
            <v>119577613.40000001</v>
          </cell>
        </row>
        <row r="69">
          <cell r="A69" t="str">
            <v>OECD AmericasTotal2008</v>
          </cell>
          <cell r="B69" t="str">
            <v>TJ</v>
          </cell>
          <cell r="C69" t="str">
            <v>OECD Americas</v>
          </cell>
          <cell r="D69" t="str">
            <v>TOTAL</v>
          </cell>
          <cell r="E69" t="str">
            <v>Total</v>
          </cell>
          <cell r="F69" t="str">
            <v>TES</v>
          </cell>
          <cell r="G69" t="str">
            <v>Total energy supply</v>
          </cell>
          <cell r="H69">
            <v>2008</v>
          </cell>
          <cell r="I69">
            <v>2008</v>
          </cell>
          <cell r="J69">
            <v>116857116.90000001</v>
          </cell>
        </row>
        <row r="70">
          <cell r="A70" t="str">
            <v>OECD AmericasTotal2009</v>
          </cell>
          <cell r="B70" t="str">
            <v>TJ</v>
          </cell>
          <cell r="C70" t="str">
            <v>OECD Americas</v>
          </cell>
          <cell r="D70" t="str">
            <v>TOTAL</v>
          </cell>
          <cell r="E70" t="str">
            <v>Total</v>
          </cell>
          <cell r="F70" t="str">
            <v>TES</v>
          </cell>
          <cell r="G70" t="str">
            <v>Total energy supply</v>
          </cell>
          <cell r="H70">
            <v>2009</v>
          </cell>
          <cell r="I70">
            <v>2009</v>
          </cell>
          <cell r="J70">
            <v>111565951.3</v>
          </cell>
        </row>
        <row r="71">
          <cell r="A71" t="str">
            <v>OECD AmericasTotal2010</v>
          </cell>
          <cell r="B71" t="str">
            <v>TJ</v>
          </cell>
          <cell r="C71" t="str">
            <v>OECD Americas</v>
          </cell>
          <cell r="D71" t="str">
            <v>TOTAL</v>
          </cell>
          <cell r="E71" t="str">
            <v>Total</v>
          </cell>
          <cell r="F71" t="str">
            <v>TES</v>
          </cell>
          <cell r="G71" t="str">
            <v>Total energy supply</v>
          </cell>
          <cell r="H71">
            <v>2010</v>
          </cell>
          <cell r="I71">
            <v>2010</v>
          </cell>
          <cell r="J71">
            <v>113731719.09999999</v>
          </cell>
        </row>
        <row r="72">
          <cell r="A72" t="str">
            <v>OECD AmericasTotal2011</v>
          </cell>
          <cell r="B72" t="str">
            <v>TJ</v>
          </cell>
          <cell r="C72" t="str">
            <v>OECD Americas</v>
          </cell>
          <cell r="D72" t="str">
            <v>TOTAL</v>
          </cell>
          <cell r="E72" t="str">
            <v>Total</v>
          </cell>
          <cell r="F72" t="str">
            <v>TES</v>
          </cell>
          <cell r="G72" t="str">
            <v>Total energy supply</v>
          </cell>
          <cell r="H72">
            <v>2011</v>
          </cell>
          <cell r="I72">
            <v>2011</v>
          </cell>
          <cell r="J72">
            <v>113217452</v>
          </cell>
        </row>
        <row r="73">
          <cell r="A73" t="str">
            <v>OECD AmericasTotal2012</v>
          </cell>
          <cell r="B73" t="str">
            <v>TJ</v>
          </cell>
          <cell r="C73" t="str">
            <v>OECD Americas</v>
          </cell>
          <cell r="D73" t="str">
            <v>TOTAL</v>
          </cell>
          <cell r="E73" t="str">
            <v>Total</v>
          </cell>
          <cell r="F73" t="str">
            <v>TES</v>
          </cell>
          <cell r="G73" t="str">
            <v>Total energy supply</v>
          </cell>
          <cell r="H73">
            <v>2012</v>
          </cell>
          <cell r="I73">
            <v>2012</v>
          </cell>
          <cell r="J73">
            <v>111979717.90000001</v>
          </cell>
        </row>
        <row r="74">
          <cell r="A74" t="str">
            <v>OECD AmericasTotal2013</v>
          </cell>
          <cell r="B74" t="str">
            <v>TJ</v>
          </cell>
          <cell r="C74" t="str">
            <v>OECD Americas</v>
          </cell>
          <cell r="D74" t="str">
            <v>TOTAL</v>
          </cell>
          <cell r="E74" t="str">
            <v>Total</v>
          </cell>
          <cell r="F74" t="str">
            <v>TES</v>
          </cell>
          <cell r="G74" t="str">
            <v>Total energy supply</v>
          </cell>
          <cell r="H74">
            <v>2013</v>
          </cell>
          <cell r="I74">
            <v>2013</v>
          </cell>
          <cell r="J74">
            <v>114244286.8</v>
          </cell>
        </row>
        <row r="75">
          <cell r="A75" t="str">
            <v>OECD AmericasTotal2014</v>
          </cell>
          <cell r="B75" t="str">
            <v>TJ</v>
          </cell>
          <cell r="C75" t="str">
            <v>OECD Americas</v>
          </cell>
          <cell r="D75" t="str">
            <v>TOTAL</v>
          </cell>
          <cell r="E75" t="str">
            <v>Total</v>
          </cell>
          <cell r="F75" t="str">
            <v>TES</v>
          </cell>
          <cell r="G75" t="str">
            <v>Total energy supply</v>
          </cell>
          <cell r="H75">
            <v>2014</v>
          </cell>
          <cell r="I75">
            <v>2014</v>
          </cell>
          <cell r="J75">
            <v>115352073.5</v>
          </cell>
        </row>
        <row r="76">
          <cell r="A76" t="str">
            <v>OECD AmericasTotal2015</v>
          </cell>
          <cell r="B76" t="str">
            <v>TJ</v>
          </cell>
          <cell r="C76" t="str">
            <v>OECD Americas</v>
          </cell>
          <cell r="D76" t="str">
            <v>TOTAL</v>
          </cell>
          <cell r="E76" t="str">
            <v>Total</v>
          </cell>
          <cell r="F76" t="str">
            <v>TES</v>
          </cell>
          <cell r="G76" t="str">
            <v>Total energy supply</v>
          </cell>
          <cell r="H76">
            <v>2015</v>
          </cell>
          <cell r="I76">
            <v>2015</v>
          </cell>
          <cell r="J76">
            <v>114186709</v>
          </cell>
        </row>
        <row r="77">
          <cell r="A77" t="str">
            <v>OECD AmericasTotal2016</v>
          </cell>
          <cell r="B77" t="str">
            <v>TJ</v>
          </cell>
          <cell r="C77" t="str">
            <v>OECD Americas</v>
          </cell>
          <cell r="D77" t="str">
            <v>TOTAL</v>
          </cell>
          <cell r="E77" t="str">
            <v>Total</v>
          </cell>
          <cell r="F77" t="str">
            <v>TES</v>
          </cell>
          <cell r="G77" t="str">
            <v>Total energy supply</v>
          </cell>
          <cell r="H77">
            <v>2016</v>
          </cell>
          <cell r="I77">
            <v>2016</v>
          </cell>
          <cell r="J77">
            <v>113813345.40000001</v>
          </cell>
        </row>
        <row r="78">
          <cell r="A78" t="str">
            <v>OECD AmericasTotal2017</v>
          </cell>
          <cell r="B78" t="str">
            <v>TJ</v>
          </cell>
          <cell r="C78" t="str">
            <v>OECD Americas</v>
          </cell>
          <cell r="D78" t="str">
            <v>TOTAL</v>
          </cell>
          <cell r="E78" t="str">
            <v>Total</v>
          </cell>
          <cell r="F78" t="str">
            <v>TES</v>
          </cell>
          <cell r="G78" t="str">
            <v>Total energy supply</v>
          </cell>
          <cell r="H78">
            <v>2017</v>
          </cell>
          <cell r="I78">
            <v>2017</v>
          </cell>
          <cell r="J78">
            <v>113758709.09999999</v>
          </cell>
        </row>
        <row r="79">
          <cell r="A79" t="str">
            <v>OECD AmericasTotal2018</v>
          </cell>
          <cell r="B79" t="str">
            <v>TJ</v>
          </cell>
          <cell r="C79" t="str">
            <v>OECD Americas</v>
          </cell>
          <cell r="D79" t="str">
            <v>TOTAL</v>
          </cell>
          <cell r="E79" t="str">
            <v>Total</v>
          </cell>
          <cell r="F79" t="str">
            <v>TES</v>
          </cell>
          <cell r="G79" t="str">
            <v>Total energy supply</v>
          </cell>
          <cell r="H79">
            <v>2018</v>
          </cell>
          <cell r="I79">
            <v>2018</v>
          </cell>
          <cell r="J79">
            <v>116668297.59999999</v>
          </cell>
        </row>
        <row r="80">
          <cell r="A80" t="str">
            <v>OECD AmericasTotal2019</v>
          </cell>
          <cell r="B80" t="str">
            <v>TJ</v>
          </cell>
          <cell r="C80" t="str">
            <v>OECD Americas</v>
          </cell>
          <cell r="D80" t="str">
            <v>TOTAL</v>
          </cell>
          <cell r="E80" t="str">
            <v>Total</v>
          </cell>
          <cell r="F80" t="str">
            <v>TES</v>
          </cell>
          <cell r="G80" t="str">
            <v>Total energy supply</v>
          </cell>
          <cell r="H80">
            <v>2019</v>
          </cell>
          <cell r="I80">
            <v>2019</v>
          </cell>
          <cell r="J80">
            <v>116705468.40000001</v>
          </cell>
        </row>
        <row r="81">
          <cell r="A81" t="str">
            <v>OECD AmericasTotal2020</v>
          </cell>
          <cell r="B81" t="str">
            <v>TJ</v>
          </cell>
          <cell r="C81" t="str">
            <v>OECD Americas</v>
          </cell>
          <cell r="D81" t="str">
            <v>TOTAL</v>
          </cell>
          <cell r="E81" t="str">
            <v>Total</v>
          </cell>
          <cell r="F81" t="str">
            <v>TES</v>
          </cell>
          <cell r="G81" t="str">
            <v>Total energy supply</v>
          </cell>
          <cell r="H81">
            <v>2020</v>
          </cell>
          <cell r="I81">
            <v>2020</v>
          </cell>
          <cell r="J81">
            <v>107741682</v>
          </cell>
        </row>
        <row r="82">
          <cell r="A82" t="str">
            <v>OECD AmericasMemo: Renewables2005</v>
          </cell>
          <cell r="B82" t="str">
            <v>TJ</v>
          </cell>
          <cell r="C82" t="str">
            <v>OECD Americas</v>
          </cell>
          <cell r="D82" t="str">
            <v>MRENEW</v>
          </cell>
          <cell r="E82" t="str">
            <v>Memo: Renewables</v>
          </cell>
          <cell r="F82" t="str">
            <v>TES</v>
          </cell>
          <cell r="G82" t="str">
            <v>Total energy supply</v>
          </cell>
          <cell r="H82">
            <v>2005</v>
          </cell>
          <cell r="I82">
            <v>2005</v>
          </cell>
          <cell r="J82">
            <v>7631684.4359999998</v>
          </cell>
        </row>
        <row r="83">
          <cell r="A83" t="str">
            <v>OECD AmericasMemo: Renewables2006</v>
          </cell>
          <cell r="B83" t="str">
            <v>TJ</v>
          </cell>
          <cell r="C83" t="str">
            <v>OECD Americas</v>
          </cell>
          <cell r="D83" t="str">
            <v>MRENEW</v>
          </cell>
          <cell r="E83" t="str">
            <v>Memo: Renewables</v>
          </cell>
          <cell r="F83" t="str">
            <v>TES</v>
          </cell>
          <cell r="G83" t="str">
            <v>Total energy supply</v>
          </cell>
          <cell r="H83">
            <v>2006</v>
          </cell>
          <cell r="I83">
            <v>2006</v>
          </cell>
          <cell r="J83">
            <v>7783384.5640000002</v>
          </cell>
        </row>
        <row r="84">
          <cell r="A84" t="str">
            <v>OECD AmericasMemo: Renewables2007</v>
          </cell>
          <cell r="B84" t="str">
            <v>TJ</v>
          </cell>
          <cell r="C84" t="str">
            <v>OECD Americas</v>
          </cell>
          <cell r="D84" t="str">
            <v>MRENEW</v>
          </cell>
          <cell r="E84" t="str">
            <v>Memo: Renewables</v>
          </cell>
          <cell r="F84" t="str">
            <v>TES</v>
          </cell>
          <cell r="G84" t="str">
            <v>Total energy supply</v>
          </cell>
          <cell r="H84">
            <v>2007</v>
          </cell>
          <cell r="I84">
            <v>2007</v>
          </cell>
          <cell r="J84">
            <v>7841816.1940000001</v>
          </cell>
        </row>
        <row r="85">
          <cell r="A85" t="str">
            <v>OECD AmericasMemo: Renewables2008</v>
          </cell>
          <cell r="B85" t="str">
            <v>TJ</v>
          </cell>
          <cell r="C85" t="str">
            <v>OECD Americas</v>
          </cell>
          <cell r="D85" t="str">
            <v>MRENEW</v>
          </cell>
          <cell r="E85" t="str">
            <v>Memo: Renewables</v>
          </cell>
          <cell r="F85" t="str">
            <v>TES</v>
          </cell>
          <cell r="G85" t="str">
            <v>Total energy supply</v>
          </cell>
          <cell r="H85">
            <v>2008</v>
          </cell>
          <cell r="I85">
            <v>2008</v>
          </cell>
          <cell r="J85">
            <v>8071017.0959999999</v>
          </cell>
        </row>
        <row r="86">
          <cell r="A86" t="str">
            <v>OECD AmericasMemo: Renewables2009</v>
          </cell>
          <cell r="B86" t="str">
            <v>TJ</v>
          </cell>
          <cell r="C86" t="str">
            <v>OECD Americas</v>
          </cell>
          <cell r="D86" t="str">
            <v>MRENEW</v>
          </cell>
          <cell r="E86" t="str">
            <v>Memo: Renewables</v>
          </cell>
          <cell r="F86" t="str">
            <v>TES</v>
          </cell>
          <cell r="G86" t="str">
            <v>Total energy supply</v>
          </cell>
          <cell r="H86">
            <v>2009</v>
          </cell>
          <cell r="I86">
            <v>2009</v>
          </cell>
          <cell r="J86">
            <v>8046966.0489999996</v>
          </cell>
        </row>
        <row r="87">
          <cell r="A87" t="str">
            <v>OECD AmericasMemo: Renewables2010</v>
          </cell>
          <cell r="B87" t="str">
            <v>TJ</v>
          </cell>
          <cell r="C87" t="str">
            <v>OECD Americas</v>
          </cell>
          <cell r="D87" t="str">
            <v>MRENEW</v>
          </cell>
          <cell r="E87" t="str">
            <v>Memo: Renewables</v>
          </cell>
          <cell r="F87" t="str">
            <v>TES</v>
          </cell>
          <cell r="G87" t="str">
            <v>Total energy supply</v>
          </cell>
          <cell r="H87">
            <v>2010</v>
          </cell>
          <cell r="I87">
            <v>2010</v>
          </cell>
          <cell r="J87">
            <v>8358423.5700000003</v>
          </cell>
        </row>
        <row r="88">
          <cell r="A88" t="str">
            <v>OECD AmericasMemo: Renewables2011</v>
          </cell>
          <cell r="B88" t="str">
            <v>TJ</v>
          </cell>
          <cell r="C88" t="str">
            <v>OECD Americas</v>
          </cell>
          <cell r="D88" t="str">
            <v>MRENEW</v>
          </cell>
          <cell r="E88" t="str">
            <v>Memo: Renewables</v>
          </cell>
          <cell r="F88" t="str">
            <v>TES</v>
          </cell>
          <cell r="G88" t="str">
            <v>Total energy supply</v>
          </cell>
          <cell r="H88">
            <v>2011</v>
          </cell>
          <cell r="I88">
            <v>2011</v>
          </cell>
          <cell r="J88">
            <v>8907521.8000000007</v>
          </cell>
        </row>
        <row r="89">
          <cell r="A89" t="str">
            <v>OECD AmericasMemo: Renewables2012</v>
          </cell>
          <cell r="B89" t="str">
            <v>TJ</v>
          </cell>
          <cell r="C89" t="str">
            <v>OECD Americas</v>
          </cell>
          <cell r="D89" t="str">
            <v>MRENEW</v>
          </cell>
          <cell r="E89" t="str">
            <v>Memo: Renewables</v>
          </cell>
          <cell r="F89" t="str">
            <v>TES</v>
          </cell>
          <cell r="G89" t="str">
            <v>Total energy supply</v>
          </cell>
          <cell r="H89">
            <v>2012</v>
          </cell>
          <cell r="I89">
            <v>2012</v>
          </cell>
          <cell r="J89">
            <v>9186357.1239999998</v>
          </cell>
        </row>
        <row r="90">
          <cell r="A90" t="str">
            <v>OECD AmericasMemo: Renewables2013</v>
          </cell>
          <cell r="B90" t="str">
            <v>TJ</v>
          </cell>
          <cell r="C90" t="str">
            <v>OECD Americas</v>
          </cell>
          <cell r="D90" t="str">
            <v>MRENEW</v>
          </cell>
          <cell r="E90" t="str">
            <v>Memo: Renewables</v>
          </cell>
          <cell r="F90" t="str">
            <v>TES</v>
          </cell>
          <cell r="G90" t="str">
            <v>Total energy supply</v>
          </cell>
          <cell r="H90">
            <v>2013</v>
          </cell>
          <cell r="I90">
            <v>2013</v>
          </cell>
          <cell r="J90">
            <v>9849964.6600000001</v>
          </cell>
        </row>
        <row r="91">
          <cell r="A91" t="str">
            <v>OECD AmericasMemo: Renewables2014</v>
          </cell>
          <cell r="B91" t="str">
            <v>TJ</v>
          </cell>
          <cell r="C91" t="str">
            <v>OECD Americas</v>
          </cell>
          <cell r="D91" t="str">
            <v>MRENEW</v>
          </cell>
          <cell r="E91" t="str">
            <v>Memo: Renewables</v>
          </cell>
          <cell r="F91" t="str">
            <v>TES</v>
          </cell>
          <cell r="G91" t="str">
            <v>Total energy supply</v>
          </cell>
          <cell r="H91">
            <v>2014</v>
          </cell>
          <cell r="I91">
            <v>2014</v>
          </cell>
          <cell r="J91">
            <v>9962402.6610000003</v>
          </cell>
        </row>
        <row r="92">
          <cell r="A92" t="str">
            <v>OECD AmericasMemo: Renewables2015</v>
          </cell>
          <cell r="B92" t="str">
            <v>TJ</v>
          </cell>
          <cell r="C92" t="str">
            <v>OECD Americas</v>
          </cell>
          <cell r="D92" t="str">
            <v>MRENEW</v>
          </cell>
          <cell r="E92" t="str">
            <v>Memo: Renewables</v>
          </cell>
          <cell r="F92" t="str">
            <v>TES</v>
          </cell>
          <cell r="G92" t="str">
            <v>Total energy supply</v>
          </cell>
          <cell r="H92">
            <v>2015</v>
          </cell>
          <cell r="I92">
            <v>2015</v>
          </cell>
          <cell r="J92">
            <v>9827939.1319999993</v>
          </cell>
        </row>
        <row r="93">
          <cell r="A93" t="str">
            <v>OECD AmericasMemo: Renewables2016</v>
          </cell>
          <cell r="B93" t="str">
            <v>TJ</v>
          </cell>
          <cell r="C93" t="str">
            <v>OECD Americas</v>
          </cell>
          <cell r="D93" t="str">
            <v>MRENEW</v>
          </cell>
          <cell r="E93" t="str">
            <v>Memo: Renewables</v>
          </cell>
          <cell r="F93" t="str">
            <v>TES</v>
          </cell>
          <cell r="G93" t="str">
            <v>Total energy supply</v>
          </cell>
          <cell r="H93">
            <v>2016</v>
          </cell>
          <cell r="I93">
            <v>2016</v>
          </cell>
          <cell r="J93">
            <v>10061099.16</v>
          </cell>
        </row>
        <row r="94">
          <cell r="A94" t="str">
            <v>OECD AmericasMemo: Renewables2017</v>
          </cell>
          <cell r="B94" t="str">
            <v>TJ</v>
          </cell>
          <cell r="C94" t="str">
            <v>OECD Americas</v>
          </cell>
          <cell r="D94" t="str">
            <v>MRENEW</v>
          </cell>
          <cell r="E94" t="str">
            <v>Memo: Renewables</v>
          </cell>
          <cell r="F94" t="str">
            <v>TES</v>
          </cell>
          <cell r="G94" t="str">
            <v>Total energy supply</v>
          </cell>
          <cell r="H94">
            <v>2017</v>
          </cell>
          <cell r="I94">
            <v>2017</v>
          </cell>
          <cell r="J94">
            <v>10512078.630000001</v>
          </cell>
        </row>
        <row r="95">
          <cell r="A95" t="str">
            <v>OECD AmericasMemo: Renewables2018</v>
          </cell>
          <cell r="B95" t="str">
            <v>TJ</v>
          </cell>
          <cell r="C95" t="str">
            <v>OECD Americas</v>
          </cell>
          <cell r="D95" t="str">
            <v>MRENEW</v>
          </cell>
          <cell r="E95" t="str">
            <v>Memo: Renewables</v>
          </cell>
          <cell r="F95" t="str">
            <v>TES</v>
          </cell>
          <cell r="G95" t="str">
            <v>Total energy supply</v>
          </cell>
          <cell r="H95">
            <v>2018</v>
          </cell>
          <cell r="I95">
            <v>2018</v>
          </cell>
          <cell r="J95">
            <v>10848472.07</v>
          </cell>
        </row>
        <row r="96">
          <cell r="A96" t="str">
            <v>OECD AmericasMemo: Renewables2019</v>
          </cell>
          <cell r="B96" t="str">
            <v>TJ</v>
          </cell>
          <cell r="C96" t="str">
            <v>OECD Americas</v>
          </cell>
          <cell r="D96" t="str">
            <v>MRENEW</v>
          </cell>
          <cell r="E96" t="str">
            <v>Memo: Renewables</v>
          </cell>
          <cell r="F96" t="str">
            <v>TES</v>
          </cell>
          <cell r="G96" t="str">
            <v>Total energy supply</v>
          </cell>
          <cell r="H96">
            <v>2019</v>
          </cell>
          <cell r="I96">
            <v>2019</v>
          </cell>
          <cell r="J96">
            <v>10944494.939999999</v>
          </cell>
        </row>
        <row r="97">
          <cell r="A97" t="str">
            <v>OECD AmericasMemo: Renewables2020</v>
          </cell>
          <cell r="B97" t="str">
            <v>TJ</v>
          </cell>
          <cell r="C97" t="str">
            <v>OECD Americas</v>
          </cell>
          <cell r="D97" t="str">
            <v>MRENEW</v>
          </cell>
          <cell r="E97" t="str">
            <v>Memo: Renewables</v>
          </cell>
          <cell r="F97" t="str">
            <v>TES</v>
          </cell>
          <cell r="G97" t="str">
            <v>Total energy supply</v>
          </cell>
          <cell r="H97">
            <v>2020</v>
          </cell>
          <cell r="I97">
            <v>2020</v>
          </cell>
          <cell r="J97">
            <v>10894310.050000001</v>
          </cell>
        </row>
        <row r="98">
          <cell r="A98" t="str">
            <v>OECD Asia OceaniaPrimary solid biofuels2005</v>
          </cell>
          <cell r="B98" t="str">
            <v>TJ</v>
          </cell>
          <cell r="C98" t="str">
            <v>OECD Asia Oceania</v>
          </cell>
          <cell r="D98" t="str">
            <v>PRIMSBIO</v>
          </cell>
          <cell r="E98" t="str">
            <v>Primary solid biofuels</v>
          </cell>
          <cell r="F98" t="str">
            <v>TES</v>
          </cell>
          <cell r="G98" t="str">
            <v>Total energy supply</v>
          </cell>
          <cell r="H98">
            <v>2005</v>
          </cell>
          <cell r="I98">
            <v>2005</v>
          </cell>
          <cell r="J98">
            <v>536344.02690000006</v>
          </cell>
        </row>
        <row r="99">
          <cell r="A99" t="str">
            <v>OECD Asia OceaniaPrimary solid biofuels2006</v>
          </cell>
          <cell r="B99" t="str">
            <v>TJ</v>
          </cell>
          <cell r="C99" t="str">
            <v>OECD Asia Oceania</v>
          </cell>
          <cell r="D99" t="str">
            <v>PRIMSBIO</v>
          </cell>
          <cell r="E99" t="str">
            <v>Primary solid biofuels</v>
          </cell>
          <cell r="F99" t="str">
            <v>TES</v>
          </cell>
          <cell r="G99" t="str">
            <v>Total energy supply</v>
          </cell>
          <cell r="H99">
            <v>2006</v>
          </cell>
          <cell r="I99">
            <v>2006</v>
          </cell>
          <cell r="J99">
            <v>544904.03579999995</v>
          </cell>
        </row>
        <row r="100">
          <cell r="A100" t="str">
            <v>OECD Asia OceaniaPrimary solid biofuels2007</v>
          </cell>
          <cell r="B100" t="str">
            <v>TJ</v>
          </cell>
          <cell r="C100" t="str">
            <v>OECD Asia Oceania</v>
          </cell>
          <cell r="D100" t="str">
            <v>PRIMSBIO</v>
          </cell>
          <cell r="E100" t="str">
            <v>Primary solid biofuels</v>
          </cell>
          <cell r="F100" t="str">
            <v>TES</v>
          </cell>
          <cell r="G100" t="str">
            <v>Total energy supply</v>
          </cell>
          <cell r="H100">
            <v>2007</v>
          </cell>
          <cell r="I100">
            <v>2007</v>
          </cell>
          <cell r="J100">
            <v>574716.06140000001</v>
          </cell>
        </row>
        <row r="101">
          <cell r="A101" t="str">
            <v>OECD Asia OceaniaPrimary solid biofuels2008</v>
          </cell>
          <cell r="B101" t="str">
            <v>TJ</v>
          </cell>
          <cell r="C101" t="str">
            <v>OECD Asia Oceania</v>
          </cell>
          <cell r="D101" t="str">
            <v>PRIMSBIO</v>
          </cell>
          <cell r="E101" t="str">
            <v>Primary solid biofuels</v>
          </cell>
          <cell r="F101" t="str">
            <v>TES</v>
          </cell>
          <cell r="G101" t="str">
            <v>Total energy supply</v>
          </cell>
          <cell r="H101">
            <v>2008</v>
          </cell>
          <cell r="I101">
            <v>2008</v>
          </cell>
          <cell r="J101">
            <v>558118.82010000001</v>
          </cell>
        </row>
        <row r="102">
          <cell r="A102" t="str">
            <v>OECD Asia OceaniaPrimary solid biofuels2009</v>
          </cell>
          <cell r="B102" t="str">
            <v>TJ</v>
          </cell>
          <cell r="C102" t="str">
            <v>OECD Asia Oceania</v>
          </cell>
          <cell r="D102" t="str">
            <v>PRIMSBIO</v>
          </cell>
          <cell r="E102" t="str">
            <v>Primary solid biofuels</v>
          </cell>
          <cell r="F102" t="str">
            <v>TES</v>
          </cell>
          <cell r="G102" t="str">
            <v>Total energy supply</v>
          </cell>
          <cell r="H102">
            <v>2009</v>
          </cell>
          <cell r="I102">
            <v>2009</v>
          </cell>
          <cell r="J102">
            <v>468277.89620000002</v>
          </cell>
        </row>
        <row r="103">
          <cell r="A103" t="str">
            <v>OECD Asia OceaniaPrimary solid biofuels2010</v>
          </cell>
          <cell r="B103" t="str">
            <v>TJ</v>
          </cell>
          <cell r="C103" t="str">
            <v>OECD Asia Oceania</v>
          </cell>
          <cell r="D103" t="str">
            <v>PRIMSBIO</v>
          </cell>
          <cell r="E103" t="str">
            <v>Primary solid biofuels</v>
          </cell>
          <cell r="F103" t="str">
            <v>TES</v>
          </cell>
          <cell r="G103" t="str">
            <v>Total energy supply</v>
          </cell>
          <cell r="H103">
            <v>2010</v>
          </cell>
          <cell r="I103">
            <v>2010</v>
          </cell>
          <cell r="J103">
            <v>534436.63379999995</v>
          </cell>
        </row>
        <row r="104">
          <cell r="A104" t="str">
            <v>OECD Asia OceaniaPrimary solid biofuels2011</v>
          </cell>
          <cell r="B104" t="str">
            <v>TJ</v>
          </cell>
          <cell r="C104" t="str">
            <v>OECD Asia Oceania</v>
          </cell>
          <cell r="D104" t="str">
            <v>PRIMSBIO</v>
          </cell>
          <cell r="E104" t="str">
            <v>Primary solid biofuels</v>
          </cell>
          <cell r="F104" t="str">
            <v>TES</v>
          </cell>
          <cell r="G104" t="str">
            <v>Total energy supply</v>
          </cell>
          <cell r="H104">
            <v>2011</v>
          </cell>
          <cell r="I104">
            <v>2011</v>
          </cell>
          <cell r="J104">
            <v>517739.21909999999</v>
          </cell>
        </row>
        <row r="105">
          <cell r="A105" t="str">
            <v>OECD Asia OceaniaPrimary solid biofuels2012</v>
          </cell>
          <cell r="B105" t="str">
            <v>TJ</v>
          </cell>
          <cell r="C105" t="str">
            <v>OECD Asia Oceania</v>
          </cell>
          <cell r="D105" t="str">
            <v>PRIMSBIO</v>
          </cell>
          <cell r="E105" t="str">
            <v>Primary solid biofuels</v>
          </cell>
          <cell r="F105" t="str">
            <v>TES</v>
          </cell>
          <cell r="G105" t="str">
            <v>Total energy supply</v>
          </cell>
          <cell r="H105">
            <v>2012</v>
          </cell>
          <cell r="I105">
            <v>2012</v>
          </cell>
          <cell r="J105">
            <v>527747.09039999999</v>
          </cell>
        </row>
        <row r="106">
          <cell r="A106" t="str">
            <v>OECD Asia OceaniaPrimary solid biofuels2013</v>
          </cell>
          <cell r="B106" t="str">
            <v>TJ</v>
          </cell>
          <cell r="C106" t="str">
            <v>OECD Asia Oceania</v>
          </cell>
          <cell r="D106" t="str">
            <v>PRIMSBIO</v>
          </cell>
          <cell r="E106" t="str">
            <v>Primary solid biofuels</v>
          </cell>
          <cell r="F106" t="str">
            <v>TES</v>
          </cell>
          <cell r="G106" t="str">
            <v>Total energy supply</v>
          </cell>
          <cell r="H106">
            <v>2013</v>
          </cell>
          <cell r="I106">
            <v>2013</v>
          </cell>
          <cell r="J106">
            <v>565060.27910000004</v>
          </cell>
        </row>
        <row r="107">
          <cell r="A107" t="str">
            <v>OECD Asia OceaniaPrimary solid biofuels2014</v>
          </cell>
          <cell r="B107" t="str">
            <v>TJ</v>
          </cell>
          <cell r="C107" t="str">
            <v>OECD Asia Oceania</v>
          </cell>
          <cell r="D107" t="str">
            <v>PRIMSBIO</v>
          </cell>
          <cell r="E107" t="str">
            <v>Primary solid biofuels</v>
          </cell>
          <cell r="F107" t="str">
            <v>TES</v>
          </cell>
          <cell r="G107" t="str">
            <v>Total energy supply</v>
          </cell>
          <cell r="H107">
            <v>2014</v>
          </cell>
          <cell r="I107">
            <v>2014</v>
          </cell>
          <cell r="J107">
            <v>606258.31149999995</v>
          </cell>
        </row>
        <row r="108">
          <cell r="A108" t="str">
            <v>OECD Asia OceaniaPrimary solid biofuels2015</v>
          </cell>
          <cell r="B108" t="str">
            <v>TJ</v>
          </cell>
          <cell r="C108" t="str">
            <v>OECD Asia Oceania</v>
          </cell>
          <cell r="D108" t="str">
            <v>PRIMSBIO</v>
          </cell>
          <cell r="E108" t="str">
            <v>Primary solid biofuels</v>
          </cell>
          <cell r="F108" t="str">
            <v>TES</v>
          </cell>
          <cell r="G108" t="str">
            <v>Total energy supply</v>
          </cell>
          <cell r="H108">
            <v>2015</v>
          </cell>
          <cell r="I108">
            <v>2015</v>
          </cell>
          <cell r="J108">
            <v>619229.48679999996</v>
          </cell>
        </row>
        <row r="109">
          <cell r="A109" t="str">
            <v>OECD Asia OceaniaPrimary solid biofuels2016</v>
          </cell>
          <cell r="B109" t="str">
            <v>TJ</v>
          </cell>
          <cell r="C109" t="str">
            <v>OECD Asia Oceania</v>
          </cell>
          <cell r="D109" t="str">
            <v>PRIMSBIO</v>
          </cell>
          <cell r="E109" t="str">
            <v>Primary solid biofuels</v>
          </cell>
          <cell r="F109" t="str">
            <v>TES</v>
          </cell>
          <cell r="G109" t="str">
            <v>Total energy supply</v>
          </cell>
          <cell r="H109">
            <v>2016</v>
          </cell>
          <cell r="I109">
            <v>2016</v>
          </cell>
          <cell r="J109">
            <v>596540.71519999998</v>
          </cell>
        </row>
        <row r="110">
          <cell r="A110" t="str">
            <v>OECD Asia OceaniaPrimary solid biofuels2017</v>
          </cell>
          <cell r="B110" t="str">
            <v>TJ</v>
          </cell>
          <cell r="C110" t="str">
            <v>OECD Asia Oceania</v>
          </cell>
          <cell r="D110" t="str">
            <v>PRIMSBIO</v>
          </cell>
          <cell r="E110" t="str">
            <v>Primary solid biofuels</v>
          </cell>
          <cell r="F110" t="str">
            <v>TES</v>
          </cell>
          <cell r="G110" t="str">
            <v>Total energy supply</v>
          </cell>
          <cell r="H110">
            <v>2017</v>
          </cell>
          <cell r="I110">
            <v>2017</v>
          </cell>
          <cell r="J110">
            <v>662528.23360000004</v>
          </cell>
        </row>
        <row r="111">
          <cell r="A111" t="str">
            <v>OECD Asia OceaniaPrimary solid biofuels2018</v>
          </cell>
          <cell r="B111" t="str">
            <v>TJ</v>
          </cell>
          <cell r="C111" t="str">
            <v>OECD Asia Oceania</v>
          </cell>
          <cell r="D111" t="str">
            <v>PRIMSBIO</v>
          </cell>
          <cell r="E111" t="str">
            <v>Primary solid biofuels</v>
          </cell>
          <cell r="F111" t="str">
            <v>TES</v>
          </cell>
          <cell r="G111" t="str">
            <v>Total energy supply</v>
          </cell>
          <cell r="H111">
            <v>2018</v>
          </cell>
          <cell r="I111">
            <v>2018</v>
          </cell>
          <cell r="J111">
            <v>674915.04469999997</v>
          </cell>
        </row>
        <row r="112">
          <cell r="A112" t="str">
            <v>OECD Asia OceaniaPrimary solid biofuels2019</v>
          </cell>
          <cell r="B112" t="str">
            <v>TJ</v>
          </cell>
          <cell r="C112" t="str">
            <v>OECD Asia Oceania</v>
          </cell>
          <cell r="D112" t="str">
            <v>PRIMSBIO</v>
          </cell>
          <cell r="E112" t="str">
            <v>Primary solid biofuels</v>
          </cell>
          <cell r="F112" t="str">
            <v>TES</v>
          </cell>
          <cell r="G112" t="str">
            <v>Total energy supply</v>
          </cell>
          <cell r="H112">
            <v>2019</v>
          </cell>
          <cell r="I112">
            <v>2019</v>
          </cell>
          <cell r="J112">
            <v>679692.22959999996</v>
          </cell>
        </row>
        <row r="113">
          <cell r="A113" t="str">
            <v>OECD Asia OceaniaPrimary solid biofuels2020</v>
          </cell>
          <cell r="B113" t="str">
            <v>TJ</v>
          </cell>
          <cell r="C113" t="str">
            <v>OECD Asia Oceania</v>
          </cell>
          <cell r="D113" t="str">
            <v>PRIMSBIO</v>
          </cell>
          <cell r="E113" t="str">
            <v>Primary solid biofuels</v>
          </cell>
          <cell r="F113" t="str">
            <v>TES</v>
          </cell>
          <cell r="G113" t="str">
            <v>Total energy supply</v>
          </cell>
          <cell r="H113">
            <v>2020</v>
          </cell>
          <cell r="I113">
            <v>2020</v>
          </cell>
          <cell r="J113">
            <v>713074.348</v>
          </cell>
        </row>
        <row r="114">
          <cell r="A114" t="str">
            <v>OECD Asia OceaniaTotal2005</v>
          </cell>
          <cell r="B114" t="str">
            <v>TJ</v>
          </cell>
          <cell r="C114" t="str">
            <v>OECD Asia Oceania</v>
          </cell>
          <cell r="D114" t="str">
            <v>TOTAL</v>
          </cell>
          <cell r="E114" t="str">
            <v>Total</v>
          </cell>
          <cell r="F114" t="str">
            <v>TES</v>
          </cell>
          <cell r="G114" t="str">
            <v>Total energy supply</v>
          </cell>
          <cell r="H114">
            <v>2005</v>
          </cell>
          <cell r="I114">
            <v>2005</v>
          </cell>
          <cell r="J114">
            <v>36808604.310000002</v>
          </cell>
        </row>
        <row r="115">
          <cell r="A115" t="str">
            <v>OECD Asia OceaniaTotal2006</v>
          </cell>
          <cell r="B115" t="str">
            <v>TJ</v>
          </cell>
          <cell r="C115" t="str">
            <v>OECD Asia Oceania</v>
          </cell>
          <cell r="D115" t="str">
            <v>TOTAL</v>
          </cell>
          <cell r="E115" t="str">
            <v>Total</v>
          </cell>
          <cell r="F115" t="str">
            <v>TES</v>
          </cell>
          <cell r="G115" t="str">
            <v>Total energy supply</v>
          </cell>
          <cell r="H115">
            <v>2006</v>
          </cell>
          <cell r="I115">
            <v>2006</v>
          </cell>
          <cell r="J115">
            <v>37209067.07</v>
          </cell>
        </row>
        <row r="116">
          <cell r="A116" t="str">
            <v>OECD Asia OceaniaTotal2007</v>
          </cell>
          <cell r="B116" t="str">
            <v>TJ</v>
          </cell>
          <cell r="C116" t="str">
            <v>OECD Asia Oceania</v>
          </cell>
          <cell r="D116" t="str">
            <v>TOTAL</v>
          </cell>
          <cell r="E116" t="str">
            <v>Total</v>
          </cell>
          <cell r="F116" t="str">
            <v>TES</v>
          </cell>
          <cell r="G116" t="str">
            <v>Total energy supply</v>
          </cell>
          <cell r="H116">
            <v>2007</v>
          </cell>
          <cell r="I116">
            <v>2007</v>
          </cell>
          <cell r="J116">
            <v>37529763.539999999</v>
          </cell>
        </row>
        <row r="117">
          <cell r="A117" t="str">
            <v>OECD Asia OceaniaTotal2008</v>
          </cell>
          <cell r="B117" t="str">
            <v>TJ</v>
          </cell>
          <cell r="C117" t="str">
            <v>OECD Asia Oceania</v>
          </cell>
          <cell r="D117" t="str">
            <v>TOTAL</v>
          </cell>
          <cell r="E117" t="str">
            <v>Total</v>
          </cell>
          <cell r="F117" t="str">
            <v>TES</v>
          </cell>
          <cell r="G117" t="str">
            <v>Total energy supply</v>
          </cell>
          <cell r="H117">
            <v>2008</v>
          </cell>
          <cell r="I117">
            <v>2008</v>
          </cell>
          <cell r="J117">
            <v>37274216.369999997</v>
          </cell>
        </row>
        <row r="118">
          <cell r="A118" t="str">
            <v>OECD Asia OceaniaTotal2009</v>
          </cell>
          <cell r="B118" t="str">
            <v>TJ</v>
          </cell>
          <cell r="C118" t="str">
            <v>OECD Asia Oceania</v>
          </cell>
          <cell r="D118" t="str">
            <v>TOTAL</v>
          </cell>
          <cell r="E118" t="str">
            <v>Total</v>
          </cell>
          <cell r="F118" t="str">
            <v>TES</v>
          </cell>
          <cell r="G118" t="str">
            <v>Total energy supply</v>
          </cell>
          <cell r="H118">
            <v>2009</v>
          </cell>
          <cell r="I118">
            <v>2009</v>
          </cell>
          <cell r="J118">
            <v>36346990.390000001</v>
          </cell>
        </row>
        <row r="119">
          <cell r="A119" t="str">
            <v>OECD Asia OceaniaTotal2010</v>
          </cell>
          <cell r="B119" t="str">
            <v>TJ</v>
          </cell>
          <cell r="C119" t="str">
            <v>OECD Asia Oceania</v>
          </cell>
          <cell r="D119" t="str">
            <v>TOTAL</v>
          </cell>
          <cell r="E119" t="str">
            <v>Total</v>
          </cell>
          <cell r="F119" t="str">
            <v>TES</v>
          </cell>
          <cell r="G119" t="str">
            <v>Total energy supply</v>
          </cell>
          <cell r="H119">
            <v>2010</v>
          </cell>
          <cell r="I119">
            <v>2010</v>
          </cell>
          <cell r="J119">
            <v>38421976.75</v>
          </cell>
        </row>
        <row r="120">
          <cell r="A120" t="str">
            <v>OECD Asia OceaniaTotal2011</v>
          </cell>
          <cell r="B120" t="str">
            <v>TJ</v>
          </cell>
          <cell r="C120" t="str">
            <v>OECD Asia Oceania</v>
          </cell>
          <cell r="D120" t="str">
            <v>TOTAL</v>
          </cell>
          <cell r="E120" t="str">
            <v>Total</v>
          </cell>
          <cell r="F120" t="str">
            <v>TES</v>
          </cell>
          <cell r="G120" t="str">
            <v>Total energy supply</v>
          </cell>
          <cell r="H120">
            <v>2011</v>
          </cell>
          <cell r="I120">
            <v>2011</v>
          </cell>
          <cell r="J120">
            <v>37330994.149999999</v>
          </cell>
        </row>
        <row r="121">
          <cell r="A121" t="str">
            <v>OECD Asia OceaniaTotal2012</v>
          </cell>
          <cell r="B121" t="str">
            <v>TJ</v>
          </cell>
          <cell r="C121" t="str">
            <v>OECD Asia Oceania</v>
          </cell>
          <cell r="D121" t="str">
            <v>TOTAL</v>
          </cell>
          <cell r="E121" t="str">
            <v>Total</v>
          </cell>
          <cell r="F121" t="str">
            <v>TES</v>
          </cell>
          <cell r="G121" t="str">
            <v>Total energy supply</v>
          </cell>
          <cell r="H121">
            <v>2012</v>
          </cell>
          <cell r="I121">
            <v>2012</v>
          </cell>
          <cell r="J121">
            <v>37035208.729999997</v>
          </cell>
        </row>
        <row r="122">
          <cell r="A122" t="str">
            <v>OECD Asia OceaniaTotal2013</v>
          </cell>
          <cell r="B122" t="str">
            <v>TJ</v>
          </cell>
          <cell r="C122" t="str">
            <v>OECD Asia Oceania</v>
          </cell>
          <cell r="D122" t="str">
            <v>TOTAL</v>
          </cell>
          <cell r="E122" t="str">
            <v>Total</v>
          </cell>
          <cell r="F122" t="str">
            <v>TES</v>
          </cell>
          <cell r="G122" t="str">
            <v>Total energy supply</v>
          </cell>
          <cell r="H122">
            <v>2013</v>
          </cell>
          <cell r="I122">
            <v>2013</v>
          </cell>
          <cell r="J122">
            <v>37107868.310000002</v>
          </cell>
        </row>
        <row r="123">
          <cell r="A123" t="str">
            <v>OECD Asia OceaniaTotal2014</v>
          </cell>
          <cell r="B123" t="str">
            <v>TJ</v>
          </cell>
          <cell r="C123" t="str">
            <v>OECD Asia Oceania</v>
          </cell>
          <cell r="D123" t="str">
            <v>TOTAL</v>
          </cell>
          <cell r="E123" t="str">
            <v>Total</v>
          </cell>
          <cell r="F123" t="str">
            <v>TES</v>
          </cell>
          <cell r="G123" t="str">
            <v>Total energy supply</v>
          </cell>
          <cell r="H123">
            <v>2014</v>
          </cell>
          <cell r="I123">
            <v>2014</v>
          </cell>
          <cell r="J123">
            <v>36702813.689999998</v>
          </cell>
        </row>
        <row r="124">
          <cell r="A124" t="str">
            <v>OECD Asia OceaniaTotal2015</v>
          </cell>
          <cell r="B124" t="str">
            <v>TJ</v>
          </cell>
          <cell r="C124" t="str">
            <v>OECD Asia Oceania</v>
          </cell>
          <cell r="D124" t="str">
            <v>TOTAL</v>
          </cell>
          <cell r="E124" t="str">
            <v>Total</v>
          </cell>
          <cell r="F124" t="str">
            <v>TES</v>
          </cell>
          <cell r="G124" t="str">
            <v>Total energy supply</v>
          </cell>
          <cell r="H124">
            <v>2015</v>
          </cell>
          <cell r="I124">
            <v>2015</v>
          </cell>
          <cell r="J124">
            <v>36634220.899999999</v>
          </cell>
        </row>
        <row r="125">
          <cell r="A125" t="str">
            <v>OECD Asia OceaniaTotal2016</v>
          </cell>
          <cell r="B125" t="str">
            <v>TJ</v>
          </cell>
          <cell r="C125" t="str">
            <v>OECD Asia Oceania</v>
          </cell>
          <cell r="D125" t="str">
            <v>TOTAL</v>
          </cell>
          <cell r="E125" t="str">
            <v>Total</v>
          </cell>
          <cell r="F125" t="str">
            <v>TES</v>
          </cell>
          <cell r="G125" t="str">
            <v>Total energy supply</v>
          </cell>
          <cell r="H125">
            <v>2016</v>
          </cell>
          <cell r="I125">
            <v>2016</v>
          </cell>
          <cell r="J125">
            <v>36848487.68</v>
          </cell>
        </row>
        <row r="126">
          <cell r="A126" t="str">
            <v>OECD Asia OceaniaTotal2017</v>
          </cell>
          <cell r="B126" t="str">
            <v>TJ</v>
          </cell>
          <cell r="C126" t="str">
            <v>OECD Asia Oceania</v>
          </cell>
          <cell r="D126" t="str">
            <v>TOTAL</v>
          </cell>
          <cell r="E126" t="str">
            <v>Total</v>
          </cell>
          <cell r="F126" t="str">
            <v>TES</v>
          </cell>
          <cell r="G126" t="str">
            <v>Total energy supply</v>
          </cell>
          <cell r="H126">
            <v>2017</v>
          </cell>
          <cell r="I126">
            <v>2017</v>
          </cell>
          <cell r="J126">
            <v>37104316.539999999</v>
          </cell>
        </row>
        <row r="127">
          <cell r="A127" t="str">
            <v>OECD Asia OceaniaTotal2018</v>
          </cell>
          <cell r="B127" t="str">
            <v>TJ</v>
          </cell>
          <cell r="C127" t="str">
            <v>OECD Asia Oceania</v>
          </cell>
          <cell r="D127" t="str">
            <v>TOTAL</v>
          </cell>
          <cell r="E127" t="str">
            <v>Total</v>
          </cell>
          <cell r="F127" t="str">
            <v>TES</v>
          </cell>
          <cell r="G127" t="str">
            <v>Total energy supply</v>
          </cell>
          <cell r="H127">
            <v>2018</v>
          </cell>
          <cell r="I127">
            <v>2018</v>
          </cell>
          <cell r="J127">
            <v>36903540.149999999</v>
          </cell>
        </row>
        <row r="128">
          <cell r="A128" t="str">
            <v>OECD Asia OceaniaTotal2019</v>
          </cell>
          <cell r="B128" t="str">
            <v>TJ</v>
          </cell>
          <cell r="C128" t="str">
            <v>OECD Asia Oceania</v>
          </cell>
          <cell r="D128" t="str">
            <v>TOTAL</v>
          </cell>
          <cell r="E128" t="str">
            <v>Total</v>
          </cell>
          <cell r="F128" t="str">
            <v>TES</v>
          </cell>
          <cell r="G128" t="str">
            <v>Total energy supply</v>
          </cell>
          <cell r="H128">
            <v>2019</v>
          </cell>
          <cell r="I128">
            <v>2019</v>
          </cell>
          <cell r="J128">
            <v>36274343.420000002</v>
          </cell>
        </row>
        <row r="129">
          <cell r="A129" t="str">
            <v>OECD Asia OceaniaTotal2020</v>
          </cell>
          <cell r="B129" t="str">
            <v>TJ</v>
          </cell>
          <cell r="C129" t="str">
            <v>OECD Asia Oceania</v>
          </cell>
          <cell r="D129" t="str">
            <v>TOTAL</v>
          </cell>
          <cell r="E129" t="str">
            <v>Total</v>
          </cell>
          <cell r="F129" t="str">
            <v>TES</v>
          </cell>
          <cell r="G129" t="str">
            <v>Total energy supply</v>
          </cell>
          <cell r="H129">
            <v>2020</v>
          </cell>
          <cell r="I129">
            <v>2020</v>
          </cell>
          <cell r="J129">
            <v>35452368.909999996</v>
          </cell>
        </row>
        <row r="130">
          <cell r="A130" t="str">
            <v>OECD Asia OceaniaMemo: Renewables2005</v>
          </cell>
          <cell r="B130" t="str">
            <v>TJ</v>
          </cell>
          <cell r="C130" t="str">
            <v>OECD Asia Oceania</v>
          </cell>
          <cell r="D130" t="str">
            <v>MRENEW</v>
          </cell>
          <cell r="E130" t="str">
            <v>Memo: Renewables</v>
          </cell>
          <cell r="F130" t="str">
            <v>TES</v>
          </cell>
          <cell r="G130" t="str">
            <v>Total energy supply</v>
          </cell>
          <cell r="H130">
            <v>2005</v>
          </cell>
          <cell r="I130">
            <v>2005</v>
          </cell>
          <cell r="J130">
            <v>1272991.8929999999</v>
          </cell>
        </row>
        <row r="131">
          <cell r="A131" t="str">
            <v>OECD Asia OceaniaMemo: Renewables2006</v>
          </cell>
          <cell r="B131" t="str">
            <v>TJ</v>
          </cell>
          <cell r="C131" t="str">
            <v>OECD Asia Oceania</v>
          </cell>
          <cell r="D131" t="str">
            <v>MRENEW</v>
          </cell>
          <cell r="E131" t="str">
            <v>Memo: Renewables</v>
          </cell>
          <cell r="F131" t="str">
            <v>TES</v>
          </cell>
          <cell r="G131" t="str">
            <v>Total energy supply</v>
          </cell>
          <cell r="H131">
            <v>2006</v>
          </cell>
          <cell r="I131">
            <v>2006</v>
          </cell>
          <cell r="J131">
            <v>1335689.683</v>
          </cell>
        </row>
        <row r="132">
          <cell r="A132" t="str">
            <v>OECD Asia OceaniaMemo: Renewables2007</v>
          </cell>
          <cell r="B132" t="str">
            <v>TJ</v>
          </cell>
          <cell r="C132" t="str">
            <v>OECD Asia Oceania</v>
          </cell>
          <cell r="D132" t="str">
            <v>MRENEW</v>
          </cell>
          <cell r="E132" t="str">
            <v>Memo: Renewables</v>
          </cell>
          <cell r="F132" t="str">
            <v>TES</v>
          </cell>
          <cell r="G132" t="str">
            <v>Total energy supply</v>
          </cell>
          <cell r="H132">
            <v>2007</v>
          </cell>
          <cell r="I132">
            <v>2007</v>
          </cell>
          <cell r="J132">
            <v>1328812.395</v>
          </cell>
        </row>
        <row r="133">
          <cell r="A133" t="str">
            <v>OECD Asia OceaniaMemo: Renewables2008</v>
          </cell>
          <cell r="B133" t="str">
            <v>TJ</v>
          </cell>
          <cell r="C133" t="str">
            <v>OECD Asia Oceania</v>
          </cell>
          <cell r="D133" t="str">
            <v>MRENEW</v>
          </cell>
          <cell r="E133" t="str">
            <v>Memo: Renewables</v>
          </cell>
          <cell r="F133" t="str">
            <v>TES</v>
          </cell>
          <cell r="G133" t="str">
            <v>Total energy supply</v>
          </cell>
          <cell r="H133">
            <v>2008</v>
          </cell>
          <cell r="I133">
            <v>2008</v>
          </cell>
          <cell r="J133">
            <v>1338218.335</v>
          </cell>
        </row>
        <row r="134">
          <cell r="A134" t="str">
            <v>OECD Asia OceaniaMemo: Renewables2009</v>
          </cell>
          <cell r="B134" t="str">
            <v>TJ</v>
          </cell>
          <cell r="C134" t="str">
            <v>OECD Asia Oceania</v>
          </cell>
          <cell r="D134" t="str">
            <v>MRENEW</v>
          </cell>
          <cell r="E134" t="str">
            <v>Memo: Renewables</v>
          </cell>
          <cell r="F134" t="str">
            <v>TES</v>
          </cell>
          <cell r="G134" t="str">
            <v>Total energy supply</v>
          </cell>
          <cell r="H134">
            <v>2009</v>
          </cell>
          <cell r="I134">
            <v>2009</v>
          </cell>
          <cell r="J134">
            <v>1297087.844</v>
          </cell>
        </row>
        <row r="135">
          <cell r="A135" t="str">
            <v>OECD Asia OceaniaMemo: Renewables2010</v>
          </cell>
          <cell r="B135" t="str">
            <v>TJ</v>
          </cell>
          <cell r="C135" t="str">
            <v>OECD Asia Oceania</v>
          </cell>
          <cell r="D135" t="str">
            <v>MRENEW</v>
          </cell>
          <cell r="E135" t="str">
            <v>Memo: Renewables</v>
          </cell>
          <cell r="F135" t="str">
            <v>TES</v>
          </cell>
          <cell r="G135" t="str">
            <v>Total energy supply</v>
          </cell>
          <cell r="H135">
            <v>2010</v>
          </cell>
          <cell r="I135">
            <v>2010</v>
          </cell>
          <cell r="J135">
            <v>1458733.442</v>
          </cell>
        </row>
        <row r="136">
          <cell r="A136" t="str">
            <v>OECD Asia OceaniaMemo: Renewables2011</v>
          </cell>
          <cell r="B136" t="str">
            <v>TJ</v>
          </cell>
          <cell r="C136" t="str">
            <v>OECD Asia Oceania</v>
          </cell>
          <cell r="D136" t="str">
            <v>MRENEW</v>
          </cell>
          <cell r="E136" t="str">
            <v>Memo: Renewables</v>
          </cell>
          <cell r="F136" t="str">
            <v>TES</v>
          </cell>
          <cell r="G136" t="str">
            <v>Total energy supply</v>
          </cell>
          <cell r="H136">
            <v>2011</v>
          </cell>
          <cell r="I136">
            <v>2011</v>
          </cell>
          <cell r="J136">
            <v>1492035.635</v>
          </cell>
        </row>
        <row r="137">
          <cell r="A137" t="str">
            <v>OECD Asia OceaniaMemo: Renewables2012</v>
          </cell>
          <cell r="B137" t="str">
            <v>TJ</v>
          </cell>
          <cell r="C137" t="str">
            <v>OECD Asia Oceania</v>
          </cell>
          <cell r="D137" t="str">
            <v>MRENEW</v>
          </cell>
          <cell r="E137" t="str">
            <v>Memo: Renewables</v>
          </cell>
          <cell r="F137" t="str">
            <v>TES</v>
          </cell>
          <cell r="G137" t="str">
            <v>Total energy supply</v>
          </cell>
          <cell r="H137">
            <v>2012</v>
          </cell>
          <cell r="I137">
            <v>2012</v>
          </cell>
          <cell r="J137">
            <v>1436249.916</v>
          </cell>
        </row>
        <row r="138">
          <cell r="A138" t="str">
            <v>OECD Asia OceaniaMemo: Renewables2013</v>
          </cell>
          <cell r="B138" t="str">
            <v>TJ</v>
          </cell>
          <cell r="C138" t="str">
            <v>OECD Asia Oceania</v>
          </cell>
          <cell r="D138" t="str">
            <v>MRENEW</v>
          </cell>
          <cell r="E138" t="str">
            <v>Memo: Renewables</v>
          </cell>
          <cell r="F138" t="str">
            <v>TES</v>
          </cell>
          <cell r="G138" t="str">
            <v>Total energy supply</v>
          </cell>
          <cell r="H138">
            <v>2013</v>
          </cell>
          <cell r="I138">
            <v>2013</v>
          </cell>
          <cell r="J138">
            <v>1555857.7279999999</v>
          </cell>
        </row>
        <row r="139">
          <cell r="A139" t="str">
            <v>OECD Asia OceaniaMemo: Renewables2014</v>
          </cell>
          <cell r="B139" t="str">
            <v>TJ</v>
          </cell>
          <cell r="C139" t="str">
            <v>OECD Asia Oceania</v>
          </cell>
          <cell r="D139" t="str">
            <v>MRENEW</v>
          </cell>
          <cell r="E139" t="str">
            <v>Memo: Renewables</v>
          </cell>
          <cell r="F139" t="str">
            <v>TES</v>
          </cell>
          <cell r="G139" t="str">
            <v>Total energy supply</v>
          </cell>
          <cell r="H139">
            <v>2014</v>
          </cell>
          <cell r="I139">
            <v>2014</v>
          </cell>
          <cell r="J139">
            <v>1694213.8870000001</v>
          </cell>
        </row>
        <row r="140">
          <cell r="A140" t="str">
            <v>OECD Asia OceaniaMemo: Renewables2015</v>
          </cell>
          <cell r="B140" t="str">
            <v>TJ</v>
          </cell>
          <cell r="C140" t="str">
            <v>OECD Asia Oceania</v>
          </cell>
          <cell r="D140" t="str">
            <v>MRENEW</v>
          </cell>
          <cell r="E140" t="str">
            <v>Memo: Renewables</v>
          </cell>
          <cell r="F140" t="str">
            <v>TES</v>
          </cell>
          <cell r="G140" t="str">
            <v>Total energy supply</v>
          </cell>
          <cell r="H140">
            <v>2015</v>
          </cell>
          <cell r="I140">
            <v>2015</v>
          </cell>
          <cell r="J140">
            <v>1780982.328</v>
          </cell>
        </row>
        <row r="141">
          <cell r="A141" t="str">
            <v>OECD Asia OceaniaMemo: Renewables2016</v>
          </cell>
          <cell r="B141" t="str">
            <v>TJ</v>
          </cell>
          <cell r="C141" t="str">
            <v>OECD Asia Oceania</v>
          </cell>
          <cell r="D141" t="str">
            <v>MRENEW</v>
          </cell>
          <cell r="E141" t="str">
            <v>Memo: Renewables</v>
          </cell>
          <cell r="F141" t="str">
            <v>TES</v>
          </cell>
          <cell r="G141" t="str">
            <v>Total energy supply</v>
          </cell>
          <cell r="H141">
            <v>2016</v>
          </cell>
          <cell r="I141">
            <v>2016</v>
          </cell>
          <cell r="J141">
            <v>1790203.5959999999</v>
          </cell>
        </row>
        <row r="142">
          <cell r="A142" t="str">
            <v>OECD Asia OceaniaMemo: Renewables2017</v>
          </cell>
          <cell r="B142" t="str">
            <v>TJ</v>
          </cell>
          <cell r="C142" t="str">
            <v>OECD Asia Oceania</v>
          </cell>
          <cell r="D142" t="str">
            <v>MRENEW</v>
          </cell>
          <cell r="E142" t="str">
            <v>Memo: Renewables</v>
          </cell>
          <cell r="F142" t="str">
            <v>TES</v>
          </cell>
          <cell r="G142" t="str">
            <v>Total energy supply</v>
          </cell>
          <cell r="H142">
            <v>2017</v>
          </cell>
          <cell r="I142">
            <v>2017</v>
          </cell>
          <cell r="J142">
            <v>1918651.513</v>
          </cell>
        </row>
        <row r="143">
          <cell r="A143" t="str">
            <v>OECD Asia OceaniaMemo: Renewables2018</v>
          </cell>
          <cell r="B143" t="str">
            <v>TJ</v>
          </cell>
          <cell r="C143" t="str">
            <v>OECD Asia Oceania</v>
          </cell>
          <cell r="D143" t="str">
            <v>MRENEW</v>
          </cell>
          <cell r="E143" t="str">
            <v>Memo: Renewables</v>
          </cell>
          <cell r="F143" t="str">
            <v>TES</v>
          </cell>
          <cell r="G143" t="str">
            <v>Total energy supply</v>
          </cell>
          <cell r="H143">
            <v>2018</v>
          </cell>
          <cell r="I143">
            <v>2018</v>
          </cell>
          <cell r="J143">
            <v>2006489.0319999999</v>
          </cell>
        </row>
        <row r="144">
          <cell r="A144" t="str">
            <v>OECD Asia OceaniaMemo: Renewables2019</v>
          </cell>
          <cell r="B144" t="str">
            <v>TJ</v>
          </cell>
          <cell r="C144" t="str">
            <v>OECD Asia Oceania</v>
          </cell>
          <cell r="D144" t="str">
            <v>MRENEW</v>
          </cell>
          <cell r="E144" t="str">
            <v>Memo: Renewables</v>
          </cell>
          <cell r="F144" t="str">
            <v>TES</v>
          </cell>
          <cell r="G144" t="str">
            <v>Total energy supply</v>
          </cell>
          <cell r="H144">
            <v>2019</v>
          </cell>
          <cell r="I144">
            <v>2019</v>
          </cell>
          <cell r="J144">
            <v>2094768.548</v>
          </cell>
        </row>
        <row r="145">
          <cell r="A145" t="str">
            <v>OECD Asia OceaniaMemo: Renewables2020</v>
          </cell>
          <cell r="B145" t="str">
            <v>TJ</v>
          </cell>
          <cell r="C145" t="str">
            <v>OECD Asia Oceania</v>
          </cell>
          <cell r="D145" t="str">
            <v>MRENEW</v>
          </cell>
          <cell r="E145" t="str">
            <v>Memo: Renewables</v>
          </cell>
          <cell r="F145" t="str">
            <v>TES</v>
          </cell>
          <cell r="G145" t="str">
            <v>Total energy supply</v>
          </cell>
          <cell r="H145">
            <v>2020</v>
          </cell>
          <cell r="I145">
            <v>2020</v>
          </cell>
          <cell r="J145">
            <v>2221909.0449999999</v>
          </cell>
        </row>
        <row r="146">
          <cell r="A146" t="str">
            <v>OECD EuropePrimary solid biofuels2005</v>
          </cell>
          <cell r="B146" t="str">
            <v>TJ</v>
          </cell>
          <cell r="C146" t="str">
            <v>OECD Europe</v>
          </cell>
          <cell r="D146" t="str">
            <v>PRIMSBIO</v>
          </cell>
          <cell r="E146" t="str">
            <v>Primary solid biofuels</v>
          </cell>
          <cell r="F146" t="str">
            <v>TES</v>
          </cell>
          <cell r="G146" t="str">
            <v>Total energy supply</v>
          </cell>
          <cell r="H146">
            <v>2005</v>
          </cell>
          <cell r="I146">
            <v>2005</v>
          </cell>
          <cell r="J146">
            <v>3013563.93</v>
          </cell>
        </row>
        <row r="147">
          <cell r="A147" t="str">
            <v>OECD EuropePrimary solid biofuels2006</v>
          </cell>
          <cell r="B147" t="str">
            <v>TJ</v>
          </cell>
          <cell r="C147" t="str">
            <v>OECD Europe</v>
          </cell>
          <cell r="D147" t="str">
            <v>PRIMSBIO</v>
          </cell>
          <cell r="E147" t="str">
            <v>Primary solid biofuels</v>
          </cell>
          <cell r="F147" t="str">
            <v>TES</v>
          </cell>
          <cell r="G147" t="str">
            <v>Total energy supply</v>
          </cell>
          <cell r="H147">
            <v>2006</v>
          </cell>
          <cell r="I147">
            <v>2006</v>
          </cell>
          <cell r="J147">
            <v>3133509.5159999998</v>
          </cell>
        </row>
        <row r="148">
          <cell r="A148" t="str">
            <v>OECD EuropePrimary solid biofuels2007</v>
          </cell>
          <cell r="B148" t="str">
            <v>TJ</v>
          </cell>
          <cell r="C148" t="str">
            <v>OECD Europe</v>
          </cell>
          <cell r="D148" t="str">
            <v>PRIMSBIO</v>
          </cell>
          <cell r="E148" t="str">
            <v>Primary solid biofuels</v>
          </cell>
          <cell r="F148" t="str">
            <v>TES</v>
          </cell>
          <cell r="G148" t="str">
            <v>Total energy supply</v>
          </cell>
          <cell r="H148">
            <v>2007</v>
          </cell>
          <cell r="I148">
            <v>2007</v>
          </cell>
          <cell r="J148">
            <v>3282263.6189999999</v>
          </cell>
        </row>
        <row r="149">
          <cell r="A149" t="str">
            <v>OECD EuropePrimary solid biofuels2008</v>
          </cell>
          <cell r="B149" t="str">
            <v>TJ</v>
          </cell>
          <cell r="C149" t="str">
            <v>OECD Europe</v>
          </cell>
          <cell r="D149" t="str">
            <v>PRIMSBIO</v>
          </cell>
          <cell r="E149" t="str">
            <v>Primary solid biofuels</v>
          </cell>
          <cell r="F149" t="str">
            <v>TES</v>
          </cell>
          <cell r="G149" t="str">
            <v>Total energy supply</v>
          </cell>
          <cell r="H149">
            <v>2008</v>
          </cell>
          <cell r="I149">
            <v>2008</v>
          </cell>
          <cell r="J149">
            <v>3475666.8539999998</v>
          </cell>
        </row>
        <row r="150">
          <cell r="A150" t="str">
            <v>OECD EuropePrimary solid biofuels2009</v>
          </cell>
          <cell r="B150" t="str">
            <v>TJ</v>
          </cell>
          <cell r="C150" t="str">
            <v>OECD Europe</v>
          </cell>
          <cell r="D150" t="str">
            <v>PRIMSBIO</v>
          </cell>
          <cell r="E150" t="str">
            <v>Primary solid biofuels</v>
          </cell>
          <cell r="F150" t="str">
            <v>TES</v>
          </cell>
          <cell r="G150" t="str">
            <v>Total energy supply</v>
          </cell>
          <cell r="H150">
            <v>2009</v>
          </cell>
          <cell r="I150">
            <v>2009</v>
          </cell>
          <cell r="J150">
            <v>3542603.0630000001</v>
          </cell>
        </row>
        <row r="151">
          <cell r="A151" t="str">
            <v>OECD EuropePrimary solid biofuels2010</v>
          </cell>
          <cell r="B151" t="str">
            <v>TJ</v>
          </cell>
          <cell r="C151" t="str">
            <v>OECD Europe</v>
          </cell>
          <cell r="D151" t="str">
            <v>PRIMSBIO</v>
          </cell>
          <cell r="E151" t="str">
            <v>Primary solid biofuels</v>
          </cell>
          <cell r="F151" t="str">
            <v>TES</v>
          </cell>
          <cell r="G151" t="str">
            <v>Total energy supply</v>
          </cell>
          <cell r="H151">
            <v>2010</v>
          </cell>
          <cell r="I151">
            <v>2010</v>
          </cell>
          <cell r="J151">
            <v>3874846.8489999999</v>
          </cell>
        </row>
        <row r="152">
          <cell r="A152" t="str">
            <v>OECD EuropePrimary solid biofuels2011</v>
          </cell>
          <cell r="B152" t="str">
            <v>TJ</v>
          </cell>
          <cell r="C152" t="str">
            <v>OECD Europe</v>
          </cell>
          <cell r="D152" t="str">
            <v>PRIMSBIO</v>
          </cell>
          <cell r="E152" t="str">
            <v>Primary solid biofuels</v>
          </cell>
          <cell r="F152" t="str">
            <v>TES</v>
          </cell>
          <cell r="G152" t="str">
            <v>Total energy supply</v>
          </cell>
          <cell r="H152">
            <v>2011</v>
          </cell>
          <cell r="I152">
            <v>2011</v>
          </cell>
          <cell r="J152">
            <v>3632416.5219999999</v>
          </cell>
        </row>
        <row r="153">
          <cell r="A153" t="str">
            <v>OECD EuropePrimary solid biofuels2012</v>
          </cell>
          <cell r="B153" t="str">
            <v>TJ</v>
          </cell>
          <cell r="C153" t="str">
            <v>OECD Europe</v>
          </cell>
          <cell r="D153" t="str">
            <v>PRIMSBIO</v>
          </cell>
          <cell r="E153" t="str">
            <v>Primary solid biofuels</v>
          </cell>
          <cell r="F153" t="str">
            <v>TES</v>
          </cell>
          <cell r="G153" t="str">
            <v>Total energy supply</v>
          </cell>
          <cell r="H153">
            <v>2012</v>
          </cell>
          <cell r="I153">
            <v>2012</v>
          </cell>
          <cell r="J153">
            <v>3951187.39</v>
          </cell>
        </row>
        <row r="154">
          <cell r="A154" t="str">
            <v>OECD EuropePrimary solid biofuels2013</v>
          </cell>
          <cell r="B154" t="str">
            <v>TJ</v>
          </cell>
          <cell r="C154" t="str">
            <v>OECD Europe</v>
          </cell>
          <cell r="D154" t="str">
            <v>PRIMSBIO</v>
          </cell>
          <cell r="E154" t="str">
            <v>Primary solid biofuels</v>
          </cell>
          <cell r="F154" t="str">
            <v>TES</v>
          </cell>
          <cell r="G154" t="str">
            <v>Total energy supply</v>
          </cell>
          <cell r="H154">
            <v>2013</v>
          </cell>
          <cell r="I154">
            <v>2013</v>
          </cell>
          <cell r="J154">
            <v>4049777.1690000002</v>
          </cell>
        </row>
        <row r="155">
          <cell r="A155" t="str">
            <v>OECD EuropePrimary solid biofuels2014</v>
          </cell>
          <cell r="B155" t="str">
            <v>TJ</v>
          </cell>
          <cell r="C155" t="str">
            <v>OECD Europe</v>
          </cell>
          <cell r="D155" t="str">
            <v>PRIMSBIO</v>
          </cell>
          <cell r="E155" t="str">
            <v>Primary solid biofuels</v>
          </cell>
          <cell r="F155" t="str">
            <v>TES</v>
          </cell>
          <cell r="G155" t="str">
            <v>Total energy supply</v>
          </cell>
          <cell r="H155">
            <v>2014</v>
          </cell>
          <cell r="I155">
            <v>2014</v>
          </cell>
          <cell r="J155">
            <v>3842617.83</v>
          </cell>
        </row>
        <row r="156">
          <cell r="A156" t="str">
            <v>OECD EuropePrimary solid biofuels2015</v>
          </cell>
          <cell r="B156" t="str">
            <v>TJ</v>
          </cell>
          <cell r="C156" t="str">
            <v>OECD Europe</v>
          </cell>
          <cell r="D156" t="str">
            <v>PRIMSBIO</v>
          </cell>
          <cell r="E156" t="str">
            <v>Primary solid biofuels</v>
          </cell>
          <cell r="F156" t="str">
            <v>TES</v>
          </cell>
          <cell r="G156" t="str">
            <v>Total energy supply</v>
          </cell>
          <cell r="H156">
            <v>2015</v>
          </cell>
          <cell r="I156">
            <v>2015</v>
          </cell>
          <cell r="J156">
            <v>3987584.5950000002</v>
          </cell>
        </row>
        <row r="157">
          <cell r="A157" t="str">
            <v>OECD EuropePrimary solid biofuels2016</v>
          </cell>
          <cell r="B157" t="str">
            <v>TJ</v>
          </cell>
          <cell r="C157" t="str">
            <v>OECD Europe</v>
          </cell>
          <cell r="D157" t="str">
            <v>PRIMSBIO</v>
          </cell>
          <cell r="E157" t="str">
            <v>Primary solid biofuels</v>
          </cell>
          <cell r="F157" t="str">
            <v>TES</v>
          </cell>
          <cell r="G157" t="str">
            <v>Total energy supply</v>
          </cell>
          <cell r="H157">
            <v>2016</v>
          </cell>
          <cell r="I157">
            <v>2016</v>
          </cell>
          <cell r="J157">
            <v>4043040.0049999999</v>
          </cell>
        </row>
        <row r="158">
          <cell r="A158" t="str">
            <v>OECD EuropePrimary solid biofuels2017</v>
          </cell>
          <cell r="B158" t="str">
            <v>TJ</v>
          </cell>
          <cell r="C158" t="str">
            <v>OECD Europe</v>
          </cell>
          <cell r="D158" t="str">
            <v>PRIMSBIO</v>
          </cell>
          <cell r="E158" t="str">
            <v>Primary solid biofuels</v>
          </cell>
          <cell r="F158" t="str">
            <v>TES</v>
          </cell>
          <cell r="G158" t="str">
            <v>Total energy supply</v>
          </cell>
          <cell r="H158">
            <v>2017</v>
          </cell>
          <cell r="I158">
            <v>2017</v>
          </cell>
          <cell r="J158">
            <v>4107735.6779999998</v>
          </cell>
        </row>
        <row r="159">
          <cell r="A159" t="str">
            <v>OECD EuropePrimary solid biofuels2018</v>
          </cell>
          <cell r="B159" t="str">
            <v>TJ</v>
          </cell>
          <cell r="C159" t="str">
            <v>OECD Europe</v>
          </cell>
          <cell r="D159" t="str">
            <v>PRIMSBIO</v>
          </cell>
          <cell r="E159" t="str">
            <v>Primary solid biofuels</v>
          </cell>
          <cell r="F159" t="str">
            <v>TES</v>
          </cell>
          <cell r="G159" t="str">
            <v>Total energy supply</v>
          </cell>
          <cell r="H159">
            <v>2018</v>
          </cell>
          <cell r="I159">
            <v>2018</v>
          </cell>
          <cell r="J159">
            <v>4092490.2790000001</v>
          </cell>
        </row>
        <row r="160">
          <cell r="A160" t="str">
            <v>OECD EuropePrimary solid biofuels2019</v>
          </cell>
          <cell r="B160" t="str">
            <v>TJ</v>
          </cell>
          <cell r="C160" t="str">
            <v>OECD Europe</v>
          </cell>
          <cell r="D160" t="str">
            <v>PRIMSBIO</v>
          </cell>
          <cell r="E160" t="str">
            <v>Primary solid biofuels</v>
          </cell>
          <cell r="F160" t="str">
            <v>TES</v>
          </cell>
          <cell r="G160" t="str">
            <v>Total energy supply</v>
          </cell>
          <cell r="H160">
            <v>2019</v>
          </cell>
          <cell r="I160">
            <v>2019</v>
          </cell>
          <cell r="J160">
            <v>4198971.4419999998</v>
          </cell>
        </row>
        <row r="161">
          <cell r="A161" t="str">
            <v>OECD EuropePrimary solid biofuels2020</v>
          </cell>
          <cell r="B161" t="str">
            <v>TJ</v>
          </cell>
          <cell r="C161" t="str">
            <v>OECD Europe</v>
          </cell>
          <cell r="D161" t="str">
            <v>PRIMSBIO</v>
          </cell>
          <cell r="E161" t="str">
            <v>Primary solid biofuels</v>
          </cell>
          <cell r="F161" t="str">
            <v>TES</v>
          </cell>
          <cell r="G161" t="str">
            <v>Total energy supply</v>
          </cell>
          <cell r="H161">
            <v>2020</v>
          </cell>
          <cell r="I161">
            <v>2020</v>
          </cell>
          <cell r="J161">
            <v>4194538.6050000004</v>
          </cell>
        </row>
        <row r="162">
          <cell r="A162" t="str">
            <v>OECD EuropeTotal2005</v>
          </cell>
          <cell r="B162" t="str">
            <v>TJ</v>
          </cell>
          <cell r="C162" t="str">
            <v>OECD Europe</v>
          </cell>
          <cell r="D162" t="str">
            <v>TOTAL</v>
          </cell>
          <cell r="E162" t="str">
            <v>Total</v>
          </cell>
          <cell r="F162" t="str">
            <v>TES</v>
          </cell>
          <cell r="G162" t="str">
            <v>Total energy supply</v>
          </cell>
          <cell r="H162">
            <v>2005</v>
          </cell>
          <cell r="I162">
            <v>2005</v>
          </cell>
          <cell r="J162">
            <v>78165767.959999993</v>
          </cell>
        </row>
        <row r="163">
          <cell r="A163" t="str">
            <v>OECD EuropeTotal2006</v>
          </cell>
          <cell r="B163" t="str">
            <v>TJ</v>
          </cell>
          <cell r="C163" t="str">
            <v>OECD Europe</v>
          </cell>
          <cell r="D163" t="str">
            <v>TOTAL</v>
          </cell>
          <cell r="E163" t="str">
            <v>Total</v>
          </cell>
          <cell r="F163" t="str">
            <v>TES</v>
          </cell>
          <cell r="G163" t="str">
            <v>Total energy supply</v>
          </cell>
          <cell r="H163">
            <v>2006</v>
          </cell>
          <cell r="I163">
            <v>2006</v>
          </cell>
          <cell r="J163">
            <v>78878829.040000007</v>
          </cell>
        </row>
        <row r="164">
          <cell r="A164" t="str">
            <v>OECD EuropeTotal2007</v>
          </cell>
          <cell r="B164" t="str">
            <v>TJ</v>
          </cell>
          <cell r="C164" t="str">
            <v>OECD Europe</v>
          </cell>
          <cell r="D164" t="str">
            <v>TOTAL</v>
          </cell>
          <cell r="E164" t="str">
            <v>Total</v>
          </cell>
          <cell r="F164" t="str">
            <v>TES</v>
          </cell>
          <cell r="G164" t="str">
            <v>Total energy supply</v>
          </cell>
          <cell r="H164">
            <v>2007</v>
          </cell>
          <cell r="I164">
            <v>2007</v>
          </cell>
          <cell r="J164">
            <v>77794326.569999993</v>
          </cell>
        </row>
        <row r="165">
          <cell r="A165" t="str">
            <v>OECD EuropeTotal2008</v>
          </cell>
          <cell r="B165" t="str">
            <v>TJ</v>
          </cell>
          <cell r="C165" t="str">
            <v>OECD Europe</v>
          </cell>
          <cell r="D165" t="str">
            <v>TOTAL</v>
          </cell>
          <cell r="E165" t="str">
            <v>Total</v>
          </cell>
          <cell r="F165" t="str">
            <v>TES</v>
          </cell>
          <cell r="G165" t="str">
            <v>Total energy supply</v>
          </cell>
          <cell r="H165">
            <v>2008</v>
          </cell>
          <cell r="I165">
            <v>2008</v>
          </cell>
          <cell r="J165">
            <v>77751705.599999994</v>
          </cell>
        </row>
        <row r="166">
          <cell r="A166" t="str">
            <v>OECD EuropeTotal2009</v>
          </cell>
          <cell r="B166" t="str">
            <v>TJ</v>
          </cell>
          <cell r="C166" t="str">
            <v>OECD Europe</v>
          </cell>
          <cell r="D166" t="str">
            <v>TOTAL</v>
          </cell>
          <cell r="E166" t="str">
            <v>Total</v>
          </cell>
          <cell r="F166" t="str">
            <v>TES</v>
          </cell>
          <cell r="G166" t="str">
            <v>Total energy supply</v>
          </cell>
          <cell r="H166">
            <v>2009</v>
          </cell>
          <cell r="I166">
            <v>2009</v>
          </cell>
          <cell r="J166">
            <v>73749681.920000002</v>
          </cell>
        </row>
        <row r="167">
          <cell r="A167" t="str">
            <v>OECD EuropeTotal2010</v>
          </cell>
          <cell r="B167" t="str">
            <v>TJ</v>
          </cell>
          <cell r="C167" t="str">
            <v>OECD Europe</v>
          </cell>
          <cell r="D167" t="str">
            <v>TOTAL</v>
          </cell>
          <cell r="E167" t="str">
            <v>Total</v>
          </cell>
          <cell r="F167" t="str">
            <v>TES</v>
          </cell>
          <cell r="G167" t="str">
            <v>Total energy supply</v>
          </cell>
          <cell r="H167">
            <v>2010</v>
          </cell>
          <cell r="I167">
            <v>2010</v>
          </cell>
          <cell r="J167">
            <v>76828366.939999998</v>
          </cell>
        </row>
        <row r="168">
          <cell r="A168" t="str">
            <v>OECD EuropeTotal2011</v>
          </cell>
          <cell r="B168" t="str">
            <v>TJ</v>
          </cell>
          <cell r="C168" t="str">
            <v>OECD Europe</v>
          </cell>
          <cell r="D168" t="str">
            <v>TOTAL</v>
          </cell>
          <cell r="E168" t="str">
            <v>Total</v>
          </cell>
          <cell r="F168" t="str">
            <v>TES</v>
          </cell>
          <cell r="G168" t="str">
            <v>Total energy supply</v>
          </cell>
          <cell r="H168">
            <v>2011</v>
          </cell>
          <cell r="I168">
            <v>2011</v>
          </cell>
          <cell r="J168">
            <v>74194604.299999997</v>
          </cell>
        </row>
        <row r="169">
          <cell r="A169" t="str">
            <v>OECD EuropeTotal2012</v>
          </cell>
          <cell r="B169" t="str">
            <v>TJ</v>
          </cell>
          <cell r="C169" t="str">
            <v>OECD Europe</v>
          </cell>
          <cell r="D169" t="str">
            <v>TOTAL</v>
          </cell>
          <cell r="E169" t="str">
            <v>Total</v>
          </cell>
          <cell r="F169" t="str">
            <v>TES</v>
          </cell>
          <cell r="G169" t="str">
            <v>Total energy supply</v>
          </cell>
          <cell r="H169">
            <v>2012</v>
          </cell>
          <cell r="I169">
            <v>2012</v>
          </cell>
          <cell r="J169">
            <v>74074612.109999999</v>
          </cell>
        </row>
        <row r="170">
          <cell r="A170" t="str">
            <v>OECD EuropeTotal2013</v>
          </cell>
          <cell r="B170" t="str">
            <v>TJ</v>
          </cell>
          <cell r="C170" t="str">
            <v>OECD Europe</v>
          </cell>
          <cell r="D170" t="str">
            <v>TOTAL</v>
          </cell>
          <cell r="E170" t="str">
            <v>Total</v>
          </cell>
          <cell r="F170" t="str">
            <v>TES</v>
          </cell>
          <cell r="G170" t="str">
            <v>Total energy supply</v>
          </cell>
          <cell r="H170">
            <v>2013</v>
          </cell>
          <cell r="I170">
            <v>2013</v>
          </cell>
          <cell r="J170">
            <v>73538978.790000007</v>
          </cell>
        </row>
        <row r="171">
          <cell r="A171" t="str">
            <v>OECD EuropeTotal2014</v>
          </cell>
          <cell r="B171" t="str">
            <v>TJ</v>
          </cell>
          <cell r="C171" t="str">
            <v>OECD Europe</v>
          </cell>
          <cell r="D171" t="str">
            <v>TOTAL</v>
          </cell>
          <cell r="E171" t="str">
            <v>Total</v>
          </cell>
          <cell r="F171" t="str">
            <v>TES</v>
          </cell>
          <cell r="G171" t="str">
            <v>Total energy supply</v>
          </cell>
          <cell r="H171">
            <v>2014</v>
          </cell>
          <cell r="I171">
            <v>2014</v>
          </cell>
          <cell r="J171">
            <v>70783868.900000006</v>
          </cell>
        </row>
        <row r="172">
          <cell r="A172" t="str">
            <v>OECD EuropeTotal2015</v>
          </cell>
          <cell r="B172" t="str">
            <v>TJ</v>
          </cell>
          <cell r="C172" t="str">
            <v>OECD Europe</v>
          </cell>
          <cell r="D172" t="str">
            <v>TOTAL</v>
          </cell>
          <cell r="E172" t="str">
            <v>Total</v>
          </cell>
          <cell r="F172" t="str">
            <v>TES</v>
          </cell>
          <cell r="G172" t="str">
            <v>Total energy supply</v>
          </cell>
          <cell r="H172">
            <v>2015</v>
          </cell>
          <cell r="I172">
            <v>2015</v>
          </cell>
          <cell r="J172">
            <v>71913071.739999995</v>
          </cell>
        </row>
        <row r="173">
          <cell r="A173" t="str">
            <v>OECD EuropeTotal2016</v>
          </cell>
          <cell r="B173" t="str">
            <v>TJ</v>
          </cell>
          <cell r="C173" t="str">
            <v>OECD Europe</v>
          </cell>
          <cell r="D173" t="str">
            <v>TOTAL</v>
          </cell>
          <cell r="E173" t="str">
            <v>Total</v>
          </cell>
          <cell r="F173" t="str">
            <v>TES</v>
          </cell>
          <cell r="G173" t="str">
            <v>Total energy supply</v>
          </cell>
          <cell r="H173">
            <v>2016</v>
          </cell>
          <cell r="I173">
            <v>2016</v>
          </cell>
          <cell r="J173">
            <v>72505804.719999999</v>
          </cell>
        </row>
        <row r="174">
          <cell r="A174" t="str">
            <v>OECD EuropeTotal2017</v>
          </cell>
          <cell r="B174" t="str">
            <v>TJ</v>
          </cell>
          <cell r="C174" t="str">
            <v>OECD Europe</v>
          </cell>
          <cell r="D174" t="str">
            <v>TOTAL</v>
          </cell>
          <cell r="E174" t="str">
            <v>Total</v>
          </cell>
          <cell r="F174" t="str">
            <v>TES</v>
          </cell>
          <cell r="G174" t="str">
            <v>Total energy supply</v>
          </cell>
          <cell r="H174">
            <v>2017</v>
          </cell>
          <cell r="I174">
            <v>2017</v>
          </cell>
          <cell r="J174">
            <v>73791719.209999993</v>
          </cell>
        </row>
        <row r="175">
          <cell r="A175" t="str">
            <v>OECD EuropeTotal2018</v>
          </cell>
          <cell r="B175" t="str">
            <v>TJ</v>
          </cell>
          <cell r="C175" t="str">
            <v>OECD Europe</v>
          </cell>
          <cell r="D175" t="str">
            <v>TOTAL</v>
          </cell>
          <cell r="E175" t="str">
            <v>Total</v>
          </cell>
          <cell r="F175" t="str">
            <v>TES</v>
          </cell>
          <cell r="G175" t="str">
            <v>Total energy supply</v>
          </cell>
          <cell r="H175">
            <v>2018</v>
          </cell>
          <cell r="I175">
            <v>2018</v>
          </cell>
          <cell r="J175">
            <v>73120582.459999993</v>
          </cell>
        </row>
        <row r="176">
          <cell r="A176" t="str">
            <v>OECD EuropeTotal2019</v>
          </cell>
          <cell r="B176" t="str">
            <v>TJ</v>
          </cell>
          <cell r="C176" t="str">
            <v>OECD Europe</v>
          </cell>
          <cell r="D176" t="str">
            <v>TOTAL</v>
          </cell>
          <cell r="E176" t="str">
            <v>Total</v>
          </cell>
          <cell r="F176" t="str">
            <v>TES</v>
          </cell>
          <cell r="G176" t="str">
            <v>Total energy supply</v>
          </cell>
          <cell r="H176">
            <v>2019</v>
          </cell>
          <cell r="I176">
            <v>2019</v>
          </cell>
          <cell r="J176">
            <v>71809201.159999996</v>
          </cell>
        </row>
        <row r="177">
          <cell r="A177" t="str">
            <v>OECD EuropeTotal2020</v>
          </cell>
          <cell r="B177" t="str">
            <v>TJ</v>
          </cell>
          <cell r="C177" t="str">
            <v>OECD Europe</v>
          </cell>
          <cell r="D177" t="str">
            <v>TOTAL</v>
          </cell>
          <cell r="E177" t="str">
            <v>Total</v>
          </cell>
          <cell r="F177" t="str">
            <v>TES</v>
          </cell>
          <cell r="G177" t="str">
            <v>Total energy supply</v>
          </cell>
          <cell r="H177">
            <v>2020</v>
          </cell>
          <cell r="I177">
            <v>2020</v>
          </cell>
          <cell r="J177">
            <v>67219542.109999999</v>
          </cell>
        </row>
        <row r="178">
          <cell r="A178" t="str">
            <v>OECD EuropeMemo: Renewables2005</v>
          </cell>
          <cell r="B178" t="str">
            <v>TJ</v>
          </cell>
          <cell r="C178" t="str">
            <v>OECD Europe</v>
          </cell>
          <cell r="D178" t="str">
            <v>MRENEW</v>
          </cell>
          <cell r="E178" t="str">
            <v>Memo: Renewables</v>
          </cell>
          <cell r="F178" t="str">
            <v>TES</v>
          </cell>
          <cell r="G178" t="str">
            <v>Total energy supply</v>
          </cell>
          <cell r="H178">
            <v>2005</v>
          </cell>
          <cell r="I178">
            <v>2005</v>
          </cell>
          <cell r="J178">
            <v>6065460.523</v>
          </cell>
        </row>
        <row r="179">
          <cell r="A179" t="str">
            <v>OECD EuropeMemo: Renewables2006</v>
          </cell>
          <cell r="B179" t="str">
            <v>TJ</v>
          </cell>
          <cell r="C179" t="str">
            <v>OECD Europe</v>
          </cell>
          <cell r="D179" t="str">
            <v>MRENEW</v>
          </cell>
          <cell r="E179" t="str">
            <v>Memo: Renewables</v>
          </cell>
          <cell r="F179" t="str">
            <v>TES</v>
          </cell>
          <cell r="G179" t="str">
            <v>Total energy supply</v>
          </cell>
          <cell r="H179">
            <v>2006</v>
          </cell>
          <cell r="I179">
            <v>2006</v>
          </cell>
          <cell r="J179">
            <v>6396531.5609999998</v>
          </cell>
        </row>
        <row r="180">
          <cell r="A180" t="str">
            <v>OECD EuropeMemo: Renewables2007</v>
          </cell>
          <cell r="B180" t="str">
            <v>TJ</v>
          </cell>
          <cell r="C180" t="str">
            <v>OECD Europe</v>
          </cell>
          <cell r="D180" t="str">
            <v>MRENEW</v>
          </cell>
          <cell r="E180" t="str">
            <v>Memo: Renewables</v>
          </cell>
          <cell r="F180" t="str">
            <v>TES</v>
          </cell>
          <cell r="G180" t="str">
            <v>Total energy supply</v>
          </cell>
          <cell r="H180">
            <v>2007</v>
          </cell>
          <cell r="I180">
            <v>2007</v>
          </cell>
          <cell r="J180">
            <v>6903920.4960000003</v>
          </cell>
        </row>
        <row r="181">
          <cell r="A181" t="str">
            <v>OECD EuropeMemo: Renewables2008</v>
          </cell>
          <cell r="B181" t="str">
            <v>TJ</v>
          </cell>
          <cell r="C181" t="str">
            <v>OECD Europe</v>
          </cell>
          <cell r="D181" t="str">
            <v>MRENEW</v>
          </cell>
          <cell r="E181" t="str">
            <v>Memo: Renewables</v>
          </cell>
          <cell r="F181" t="str">
            <v>TES</v>
          </cell>
          <cell r="G181" t="str">
            <v>Total energy supply</v>
          </cell>
          <cell r="H181">
            <v>2008</v>
          </cell>
          <cell r="I181">
            <v>2008</v>
          </cell>
          <cell r="J181">
            <v>7403108.9709999999</v>
          </cell>
        </row>
        <row r="182">
          <cell r="A182" t="str">
            <v>OECD EuropeMemo: Renewables2009</v>
          </cell>
          <cell r="B182" t="str">
            <v>TJ</v>
          </cell>
          <cell r="C182" t="str">
            <v>OECD Europe</v>
          </cell>
          <cell r="D182" t="str">
            <v>MRENEW</v>
          </cell>
          <cell r="E182" t="str">
            <v>Memo: Renewables</v>
          </cell>
          <cell r="F182" t="str">
            <v>TES</v>
          </cell>
          <cell r="G182" t="str">
            <v>Total energy supply</v>
          </cell>
          <cell r="H182">
            <v>2009</v>
          </cell>
          <cell r="I182">
            <v>2009</v>
          </cell>
          <cell r="J182">
            <v>7690811.3890000004</v>
          </cell>
        </row>
        <row r="183">
          <cell r="A183" t="str">
            <v>OECD EuropeMemo: Renewables2010</v>
          </cell>
          <cell r="B183" t="str">
            <v>TJ</v>
          </cell>
          <cell r="C183" t="str">
            <v>OECD Europe</v>
          </cell>
          <cell r="D183" t="str">
            <v>MRENEW</v>
          </cell>
          <cell r="E183" t="str">
            <v>Memo: Renewables</v>
          </cell>
          <cell r="F183" t="str">
            <v>TES</v>
          </cell>
          <cell r="G183" t="str">
            <v>Total energy supply</v>
          </cell>
          <cell r="H183">
            <v>2010</v>
          </cell>
          <cell r="I183">
            <v>2010</v>
          </cell>
          <cell r="J183">
            <v>8449356.3900000006</v>
          </cell>
        </row>
        <row r="184">
          <cell r="A184" t="str">
            <v>OECD EuropeMemo: Renewables2011</v>
          </cell>
          <cell r="B184" t="str">
            <v>TJ</v>
          </cell>
          <cell r="C184" t="str">
            <v>OECD Europe</v>
          </cell>
          <cell r="D184" t="str">
            <v>MRENEW</v>
          </cell>
          <cell r="E184" t="str">
            <v>Memo: Renewables</v>
          </cell>
          <cell r="F184" t="str">
            <v>TES</v>
          </cell>
          <cell r="G184" t="str">
            <v>Total energy supply</v>
          </cell>
          <cell r="H184">
            <v>2011</v>
          </cell>
          <cell r="I184">
            <v>2011</v>
          </cell>
          <cell r="J184">
            <v>8352198.4939999999</v>
          </cell>
        </row>
        <row r="185">
          <cell r="A185" t="str">
            <v>OECD EuropeMemo: Renewables2012</v>
          </cell>
          <cell r="B185" t="str">
            <v>TJ</v>
          </cell>
          <cell r="C185" t="str">
            <v>OECD Europe</v>
          </cell>
          <cell r="D185" t="str">
            <v>MRENEW</v>
          </cell>
          <cell r="E185" t="str">
            <v>Memo: Renewables</v>
          </cell>
          <cell r="F185" t="str">
            <v>TES</v>
          </cell>
          <cell r="G185" t="str">
            <v>Total energy supply</v>
          </cell>
          <cell r="H185">
            <v>2012</v>
          </cell>
          <cell r="I185">
            <v>2012</v>
          </cell>
          <cell r="J185">
            <v>9231329.9460000005</v>
          </cell>
        </row>
        <row r="186">
          <cell r="A186" t="str">
            <v>OECD EuropeMemo: Renewables2013</v>
          </cell>
          <cell r="B186" t="str">
            <v>TJ</v>
          </cell>
          <cell r="C186" t="str">
            <v>OECD Europe</v>
          </cell>
          <cell r="D186" t="str">
            <v>MRENEW</v>
          </cell>
          <cell r="E186" t="str">
            <v>Memo: Renewables</v>
          </cell>
          <cell r="F186" t="str">
            <v>TES</v>
          </cell>
          <cell r="G186" t="str">
            <v>Total energy supply</v>
          </cell>
          <cell r="H186">
            <v>2013</v>
          </cell>
          <cell r="I186">
            <v>2013</v>
          </cell>
          <cell r="J186">
            <v>9647221.6750000007</v>
          </cell>
        </row>
        <row r="187">
          <cell r="A187" t="str">
            <v>OECD EuropeMemo: Renewables2014</v>
          </cell>
          <cell r="B187" t="str">
            <v>TJ</v>
          </cell>
          <cell r="C187" t="str">
            <v>OECD Europe</v>
          </cell>
          <cell r="D187" t="str">
            <v>MRENEW</v>
          </cell>
          <cell r="E187" t="str">
            <v>Memo: Renewables</v>
          </cell>
          <cell r="F187" t="str">
            <v>TES</v>
          </cell>
          <cell r="G187" t="str">
            <v>Total energy supply</v>
          </cell>
          <cell r="H187">
            <v>2014</v>
          </cell>
          <cell r="I187">
            <v>2014</v>
          </cell>
          <cell r="J187">
            <v>9641627.5449999999</v>
          </cell>
        </row>
        <row r="188">
          <cell r="A188" t="str">
            <v>OECD EuropeMemo: Renewables2015</v>
          </cell>
          <cell r="B188" t="str">
            <v>TJ</v>
          </cell>
          <cell r="C188" t="str">
            <v>OECD Europe</v>
          </cell>
          <cell r="D188" t="str">
            <v>MRENEW</v>
          </cell>
          <cell r="E188" t="str">
            <v>Memo: Renewables</v>
          </cell>
          <cell r="F188" t="str">
            <v>TES</v>
          </cell>
          <cell r="G188" t="str">
            <v>Total energy supply</v>
          </cell>
          <cell r="H188">
            <v>2015</v>
          </cell>
          <cell r="I188">
            <v>2015</v>
          </cell>
          <cell r="J188">
            <v>10109200.140000001</v>
          </cell>
        </row>
        <row r="189">
          <cell r="A189" t="str">
            <v>OECD EuropeMemo: Renewables2016</v>
          </cell>
          <cell r="B189" t="str">
            <v>TJ</v>
          </cell>
          <cell r="C189" t="str">
            <v>OECD Europe</v>
          </cell>
          <cell r="D189" t="str">
            <v>MRENEW</v>
          </cell>
          <cell r="E189" t="str">
            <v>Memo: Renewables</v>
          </cell>
          <cell r="F189" t="str">
            <v>TES</v>
          </cell>
          <cell r="G189" t="str">
            <v>Total energy supply</v>
          </cell>
          <cell r="H189">
            <v>2016</v>
          </cell>
          <cell r="I189">
            <v>2016</v>
          </cell>
          <cell r="J189">
            <v>10324329.380000001</v>
          </cell>
        </row>
        <row r="190">
          <cell r="A190" t="str">
            <v>OECD EuropeMemo: Renewables2017</v>
          </cell>
          <cell r="B190" t="str">
            <v>TJ</v>
          </cell>
          <cell r="C190" t="str">
            <v>OECD Europe</v>
          </cell>
          <cell r="D190" t="str">
            <v>MRENEW</v>
          </cell>
          <cell r="E190" t="str">
            <v>Memo: Renewables</v>
          </cell>
          <cell r="F190" t="str">
            <v>TES</v>
          </cell>
          <cell r="G190" t="str">
            <v>Total energy supply</v>
          </cell>
          <cell r="H190">
            <v>2017</v>
          </cell>
          <cell r="I190">
            <v>2017</v>
          </cell>
          <cell r="J190">
            <v>10620069.300000001</v>
          </cell>
        </row>
        <row r="191">
          <cell r="A191" t="str">
            <v>OECD EuropeMemo: Renewables2018</v>
          </cell>
          <cell r="B191" t="str">
            <v>TJ</v>
          </cell>
          <cell r="C191" t="str">
            <v>OECD Europe</v>
          </cell>
          <cell r="D191" t="str">
            <v>MRENEW</v>
          </cell>
          <cell r="E191" t="str">
            <v>Memo: Renewables</v>
          </cell>
          <cell r="F191" t="str">
            <v>TES</v>
          </cell>
          <cell r="G191" t="str">
            <v>Total energy supply</v>
          </cell>
          <cell r="H191">
            <v>2018</v>
          </cell>
          <cell r="I191">
            <v>2018</v>
          </cell>
          <cell r="J191">
            <v>10994904.02</v>
          </cell>
        </row>
        <row r="192">
          <cell r="A192" t="str">
            <v>OECD EuropeMemo: Renewables2019</v>
          </cell>
          <cell r="B192" t="str">
            <v>TJ</v>
          </cell>
          <cell r="C192" t="str">
            <v>OECD Europe</v>
          </cell>
          <cell r="D192" t="str">
            <v>MRENEW</v>
          </cell>
          <cell r="E192" t="str">
            <v>Memo: Renewables</v>
          </cell>
          <cell r="F192" t="str">
            <v>TES</v>
          </cell>
          <cell r="G192" t="str">
            <v>Total energy supply</v>
          </cell>
          <cell r="H192">
            <v>2019</v>
          </cell>
          <cell r="I192">
            <v>2019</v>
          </cell>
          <cell r="J192">
            <v>11495260.58</v>
          </cell>
        </row>
        <row r="193">
          <cell r="A193" t="str">
            <v>OECD EuropeMemo: Renewables2020</v>
          </cell>
          <cell r="B193" t="str">
            <v>TJ</v>
          </cell>
          <cell r="C193" t="str">
            <v>OECD Europe</v>
          </cell>
          <cell r="D193" t="str">
            <v>MRENEW</v>
          </cell>
          <cell r="E193" t="str">
            <v>Memo: Renewables</v>
          </cell>
          <cell r="F193" t="str">
            <v>TES</v>
          </cell>
          <cell r="G193" t="str">
            <v>Total energy supply</v>
          </cell>
          <cell r="H193">
            <v>2020</v>
          </cell>
          <cell r="I193">
            <v>2020</v>
          </cell>
          <cell r="J193">
            <v>11879952.039999999</v>
          </cell>
        </row>
        <row r="194">
          <cell r="A194" t="str">
            <v>AfricaPrimary solid biofuels2005</v>
          </cell>
          <cell r="B194" t="str">
            <v>TJ</v>
          </cell>
          <cell r="C194" t="str">
            <v>Africa</v>
          </cell>
          <cell r="D194" t="str">
            <v>PRIMSBIO</v>
          </cell>
          <cell r="E194" t="str">
            <v>Primary solid biofuels</v>
          </cell>
          <cell r="F194" t="str">
            <v>TES</v>
          </cell>
          <cell r="G194" t="str">
            <v>Total energy supply</v>
          </cell>
          <cell r="H194">
            <v>2005</v>
          </cell>
          <cell r="I194">
            <v>2005</v>
          </cell>
          <cell r="J194">
            <v>11629630</v>
          </cell>
        </row>
        <row r="195">
          <cell r="A195" t="str">
            <v>AfricaPrimary solid biofuels2006</v>
          </cell>
          <cell r="B195" t="str">
            <v>TJ</v>
          </cell>
          <cell r="C195" t="str">
            <v>Africa</v>
          </cell>
          <cell r="D195" t="str">
            <v>PRIMSBIO</v>
          </cell>
          <cell r="E195" t="str">
            <v>Primary solid biofuels</v>
          </cell>
          <cell r="F195" t="str">
            <v>TES</v>
          </cell>
          <cell r="G195" t="str">
            <v>Total energy supply</v>
          </cell>
          <cell r="H195">
            <v>2006</v>
          </cell>
          <cell r="I195">
            <v>2006</v>
          </cell>
          <cell r="J195">
            <v>11933004.01</v>
          </cell>
        </row>
        <row r="196">
          <cell r="A196" t="str">
            <v>AfricaPrimary solid biofuels2007</v>
          </cell>
          <cell r="B196" t="str">
            <v>TJ</v>
          </cell>
          <cell r="C196" t="str">
            <v>Africa</v>
          </cell>
          <cell r="D196" t="str">
            <v>PRIMSBIO</v>
          </cell>
          <cell r="E196" t="str">
            <v>Primary solid biofuels</v>
          </cell>
          <cell r="F196" t="str">
            <v>TES</v>
          </cell>
          <cell r="G196" t="str">
            <v>Total energy supply</v>
          </cell>
          <cell r="H196">
            <v>2007</v>
          </cell>
          <cell r="I196">
            <v>2007</v>
          </cell>
          <cell r="J196">
            <v>12172480.01</v>
          </cell>
        </row>
        <row r="197">
          <cell r="A197" t="str">
            <v>AfricaPrimary solid biofuels2008</v>
          </cell>
          <cell r="B197" t="str">
            <v>TJ</v>
          </cell>
          <cell r="C197" t="str">
            <v>Africa</v>
          </cell>
          <cell r="D197" t="str">
            <v>PRIMSBIO</v>
          </cell>
          <cell r="E197" t="str">
            <v>Primary solid biofuels</v>
          </cell>
          <cell r="F197" t="str">
            <v>TES</v>
          </cell>
          <cell r="G197" t="str">
            <v>Total energy supply</v>
          </cell>
          <cell r="H197">
            <v>2008</v>
          </cell>
          <cell r="I197">
            <v>2008</v>
          </cell>
          <cell r="J197">
            <v>12490408</v>
          </cell>
        </row>
        <row r="198">
          <cell r="A198" t="str">
            <v>AfricaPrimary solid biofuels2009</v>
          </cell>
          <cell r="B198" t="str">
            <v>TJ</v>
          </cell>
          <cell r="C198" t="str">
            <v>Africa</v>
          </cell>
          <cell r="D198" t="str">
            <v>PRIMSBIO</v>
          </cell>
          <cell r="E198" t="str">
            <v>Primary solid biofuels</v>
          </cell>
          <cell r="F198" t="str">
            <v>TES</v>
          </cell>
          <cell r="G198" t="str">
            <v>Total energy supply</v>
          </cell>
          <cell r="H198">
            <v>2009</v>
          </cell>
          <cell r="I198">
            <v>2009</v>
          </cell>
          <cell r="J198">
            <v>12798313.99</v>
          </cell>
        </row>
        <row r="199">
          <cell r="A199" t="str">
            <v>AfricaPrimary solid biofuels2010</v>
          </cell>
          <cell r="B199" t="str">
            <v>TJ</v>
          </cell>
          <cell r="C199" t="str">
            <v>Africa</v>
          </cell>
          <cell r="D199" t="str">
            <v>PRIMSBIO</v>
          </cell>
          <cell r="E199" t="str">
            <v>Primary solid biofuels</v>
          </cell>
          <cell r="F199" t="str">
            <v>TES</v>
          </cell>
          <cell r="G199" t="str">
            <v>Total energy supply</v>
          </cell>
          <cell r="H199">
            <v>2010</v>
          </cell>
          <cell r="I199">
            <v>2010</v>
          </cell>
          <cell r="J199">
            <v>13070649</v>
          </cell>
        </row>
        <row r="200">
          <cell r="A200" t="str">
            <v>AfricaPrimary solid biofuels2011</v>
          </cell>
          <cell r="B200" t="str">
            <v>TJ</v>
          </cell>
          <cell r="C200" t="str">
            <v>Africa</v>
          </cell>
          <cell r="D200" t="str">
            <v>PRIMSBIO</v>
          </cell>
          <cell r="E200" t="str">
            <v>Primary solid biofuels</v>
          </cell>
          <cell r="F200" t="str">
            <v>TES</v>
          </cell>
          <cell r="G200" t="str">
            <v>Total energy supply</v>
          </cell>
          <cell r="H200">
            <v>2011</v>
          </cell>
          <cell r="I200">
            <v>2011</v>
          </cell>
          <cell r="J200">
            <v>13535370</v>
          </cell>
        </row>
        <row r="201">
          <cell r="A201" t="str">
            <v>AfricaPrimary solid biofuels2012</v>
          </cell>
          <cell r="B201" t="str">
            <v>TJ</v>
          </cell>
          <cell r="C201" t="str">
            <v>Africa</v>
          </cell>
          <cell r="D201" t="str">
            <v>PRIMSBIO</v>
          </cell>
          <cell r="E201" t="str">
            <v>Primary solid biofuels</v>
          </cell>
          <cell r="F201" t="str">
            <v>TES</v>
          </cell>
          <cell r="G201" t="str">
            <v>Total energy supply</v>
          </cell>
          <cell r="H201">
            <v>2012</v>
          </cell>
          <cell r="I201">
            <v>2012</v>
          </cell>
          <cell r="J201">
            <v>14121230.01</v>
          </cell>
        </row>
        <row r="202">
          <cell r="A202" t="str">
            <v>AfricaPrimary solid biofuels2013</v>
          </cell>
          <cell r="B202" t="str">
            <v>TJ</v>
          </cell>
          <cell r="C202" t="str">
            <v>Africa</v>
          </cell>
          <cell r="D202" t="str">
            <v>PRIMSBIO</v>
          </cell>
          <cell r="E202" t="str">
            <v>Primary solid biofuels</v>
          </cell>
          <cell r="F202" t="str">
            <v>TES</v>
          </cell>
          <cell r="G202" t="str">
            <v>Total energy supply</v>
          </cell>
          <cell r="H202">
            <v>2013</v>
          </cell>
          <cell r="I202">
            <v>2013</v>
          </cell>
          <cell r="J202">
            <v>14440091</v>
          </cell>
        </row>
        <row r="203">
          <cell r="A203" t="str">
            <v>AfricaPrimary solid biofuels2014</v>
          </cell>
          <cell r="B203" t="str">
            <v>TJ</v>
          </cell>
          <cell r="C203" t="str">
            <v>Africa</v>
          </cell>
          <cell r="D203" t="str">
            <v>PRIMSBIO</v>
          </cell>
          <cell r="E203" t="str">
            <v>Primary solid biofuels</v>
          </cell>
          <cell r="F203" t="str">
            <v>TES</v>
          </cell>
          <cell r="G203" t="str">
            <v>Total energy supply</v>
          </cell>
          <cell r="H203">
            <v>2014</v>
          </cell>
          <cell r="I203">
            <v>2014</v>
          </cell>
          <cell r="J203">
            <v>14632214</v>
          </cell>
        </row>
        <row r="204">
          <cell r="A204" t="str">
            <v>AfricaPrimary solid biofuels2015</v>
          </cell>
          <cell r="B204" t="str">
            <v>TJ</v>
          </cell>
          <cell r="C204" t="str">
            <v>Africa</v>
          </cell>
          <cell r="D204" t="str">
            <v>PRIMSBIO</v>
          </cell>
          <cell r="E204" t="str">
            <v>Primary solid biofuels</v>
          </cell>
          <cell r="F204" t="str">
            <v>TES</v>
          </cell>
          <cell r="G204" t="str">
            <v>Total energy supply</v>
          </cell>
          <cell r="H204">
            <v>2015</v>
          </cell>
          <cell r="I204">
            <v>2015</v>
          </cell>
          <cell r="J204">
            <v>14888418</v>
          </cell>
        </row>
        <row r="205">
          <cell r="A205" t="str">
            <v>AfricaPrimary solid biofuels2016</v>
          </cell>
          <cell r="B205" t="str">
            <v>TJ</v>
          </cell>
          <cell r="C205" t="str">
            <v>Africa</v>
          </cell>
          <cell r="D205" t="str">
            <v>PRIMSBIO</v>
          </cell>
          <cell r="E205" t="str">
            <v>Primary solid biofuels</v>
          </cell>
          <cell r="F205" t="str">
            <v>TES</v>
          </cell>
          <cell r="G205" t="str">
            <v>Total energy supply</v>
          </cell>
          <cell r="H205">
            <v>2016</v>
          </cell>
          <cell r="I205">
            <v>2016</v>
          </cell>
          <cell r="J205">
            <v>15220798</v>
          </cell>
        </row>
        <row r="206">
          <cell r="A206" t="str">
            <v>AfricaPrimary solid biofuels2017</v>
          </cell>
          <cell r="B206" t="str">
            <v>TJ</v>
          </cell>
          <cell r="C206" t="str">
            <v>Africa</v>
          </cell>
          <cell r="D206" t="str">
            <v>PRIMSBIO</v>
          </cell>
          <cell r="E206" t="str">
            <v>Primary solid biofuels</v>
          </cell>
          <cell r="F206" t="str">
            <v>TES</v>
          </cell>
          <cell r="G206" t="str">
            <v>Total energy supply</v>
          </cell>
          <cell r="H206">
            <v>2017</v>
          </cell>
          <cell r="I206">
            <v>2017</v>
          </cell>
          <cell r="J206">
            <v>15471645.460000001</v>
          </cell>
        </row>
        <row r="207">
          <cell r="A207" t="str">
            <v>AfricaPrimary solid biofuels2018</v>
          </cell>
          <cell r="B207" t="str">
            <v>TJ</v>
          </cell>
          <cell r="C207" t="str">
            <v>Africa</v>
          </cell>
          <cell r="D207" t="str">
            <v>PRIMSBIO</v>
          </cell>
          <cell r="E207" t="str">
            <v>Primary solid biofuels</v>
          </cell>
          <cell r="F207" t="str">
            <v>TES</v>
          </cell>
          <cell r="G207" t="str">
            <v>Total energy supply</v>
          </cell>
          <cell r="H207">
            <v>2018</v>
          </cell>
          <cell r="I207">
            <v>2018</v>
          </cell>
          <cell r="J207">
            <v>15761980.42</v>
          </cell>
        </row>
        <row r="208">
          <cell r="A208" t="str">
            <v>AfricaPrimary solid biofuels2019</v>
          </cell>
          <cell r="B208" t="str">
            <v>TJ</v>
          </cell>
          <cell r="C208" t="str">
            <v>Africa</v>
          </cell>
          <cell r="D208" t="str">
            <v>PRIMSBIO</v>
          </cell>
          <cell r="E208" t="str">
            <v>Primary solid biofuels</v>
          </cell>
          <cell r="F208" t="str">
            <v>TES</v>
          </cell>
          <cell r="G208" t="str">
            <v>Total energy supply</v>
          </cell>
          <cell r="H208">
            <v>2019</v>
          </cell>
          <cell r="I208">
            <v>2019</v>
          </cell>
          <cell r="J208">
            <v>16029264.029999999</v>
          </cell>
        </row>
        <row r="209">
          <cell r="A209" t="str">
            <v>AfricaPrimary solid biofuels2020</v>
          </cell>
          <cell r="B209" t="str">
            <v>TJ</v>
          </cell>
          <cell r="C209" t="str">
            <v>Africa</v>
          </cell>
          <cell r="D209" t="str">
            <v>PRIMSBIO</v>
          </cell>
          <cell r="E209" t="str">
            <v>Primary solid biofuels</v>
          </cell>
          <cell r="F209" t="str">
            <v>TES</v>
          </cell>
          <cell r="G209" t="str">
            <v>Total energy supply</v>
          </cell>
          <cell r="H209">
            <v>2020</v>
          </cell>
          <cell r="I209">
            <v>2020</v>
          </cell>
          <cell r="K209" t="str">
            <v>L</v>
          </cell>
          <cell r="L209" t="str">
            <v>Missing value; data exist but were not collected</v>
          </cell>
        </row>
        <row r="210">
          <cell r="A210" t="str">
            <v>AfricaTotal2005</v>
          </cell>
          <cell r="B210" t="str">
            <v>TJ</v>
          </cell>
          <cell r="C210" t="str">
            <v>Africa</v>
          </cell>
          <cell r="D210" t="str">
            <v>TOTAL</v>
          </cell>
          <cell r="E210" t="str">
            <v>Total</v>
          </cell>
          <cell r="F210" t="str">
            <v>TES</v>
          </cell>
          <cell r="G210" t="str">
            <v>Total energy supply</v>
          </cell>
          <cell r="H210">
            <v>2005</v>
          </cell>
          <cell r="I210">
            <v>2005</v>
          </cell>
          <cell r="J210">
            <v>24549381.640000001</v>
          </cell>
        </row>
        <row r="211">
          <cell r="A211" t="str">
            <v>AfricaTotal2006</v>
          </cell>
          <cell r="B211" t="str">
            <v>TJ</v>
          </cell>
          <cell r="C211" t="str">
            <v>Africa</v>
          </cell>
          <cell r="D211" t="str">
            <v>TOTAL</v>
          </cell>
          <cell r="E211" t="str">
            <v>Total</v>
          </cell>
          <cell r="F211" t="str">
            <v>TES</v>
          </cell>
          <cell r="G211" t="str">
            <v>Total energy supply</v>
          </cell>
          <cell r="H211">
            <v>2006</v>
          </cell>
          <cell r="I211">
            <v>2006</v>
          </cell>
          <cell r="J211">
            <v>25268518.489999998</v>
          </cell>
        </row>
        <row r="212">
          <cell r="A212" t="str">
            <v>AfricaTotal2007</v>
          </cell>
          <cell r="B212" t="str">
            <v>TJ</v>
          </cell>
          <cell r="C212" t="str">
            <v>Africa</v>
          </cell>
          <cell r="D212" t="str">
            <v>TOTAL</v>
          </cell>
          <cell r="E212" t="str">
            <v>Total</v>
          </cell>
          <cell r="F212" t="str">
            <v>TES</v>
          </cell>
          <cell r="G212" t="str">
            <v>Total energy supply</v>
          </cell>
          <cell r="H212">
            <v>2007</v>
          </cell>
          <cell r="I212">
            <v>2007</v>
          </cell>
          <cell r="J212">
            <v>26213683.260000002</v>
          </cell>
        </row>
        <row r="213">
          <cell r="A213" t="str">
            <v>AfricaTotal2008</v>
          </cell>
          <cell r="B213" t="str">
            <v>TJ</v>
          </cell>
          <cell r="C213" t="str">
            <v>Africa</v>
          </cell>
          <cell r="D213" t="str">
            <v>TOTAL</v>
          </cell>
          <cell r="E213" t="str">
            <v>Total</v>
          </cell>
          <cell r="F213" t="str">
            <v>TES</v>
          </cell>
          <cell r="G213" t="str">
            <v>Total energy supply</v>
          </cell>
          <cell r="H213">
            <v>2008</v>
          </cell>
          <cell r="I213">
            <v>2008</v>
          </cell>
          <cell r="J213">
            <v>27368254.710000001</v>
          </cell>
        </row>
        <row r="214">
          <cell r="A214" t="str">
            <v>AfricaTotal2009</v>
          </cell>
          <cell r="B214" t="str">
            <v>TJ</v>
          </cell>
          <cell r="C214" t="str">
            <v>Africa</v>
          </cell>
          <cell r="D214" t="str">
            <v>TOTAL</v>
          </cell>
          <cell r="E214" t="str">
            <v>Total</v>
          </cell>
          <cell r="F214" t="str">
            <v>TES</v>
          </cell>
          <cell r="G214" t="str">
            <v>Total energy supply</v>
          </cell>
          <cell r="H214">
            <v>2009</v>
          </cell>
          <cell r="I214">
            <v>2009</v>
          </cell>
          <cell r="J214">
            <v>28051515.940000001</v>
          </cell>
        </row>
        <row r="215">
          <cell r="A215" t="str">
            <v>AfricaTotal2010</v>
          </cell>
          <cell r="B215" t="str">
            <v>TJ</v>
          </cell>
          <cell r="C215" t="str">
            <v>Africa</v>
          </cell>
          <cell r="D215" t="str">
            <v>TOTAL</v>
          </cell>
          <cell r="E215" t="str">
            <v>Total</v>
          </cell>
          <cell r="F215" t="str">
            <v>TES</v>
          </cell>
          <cell r="G215" t="str">
            <v>Total energy supply</v>
          </cell>
          <cell r="H215">
            <v>2010</v>
          </cell>
          <cell r="I215">
            <v>2010</v>
          </cell>
          <cell r="J215">
            <v>28762222.27</v>
          </cell>
        </row>
        <row r="216">
          <cell r="A216" t="str">
            <v>AfricaTotal2011</v>
          </cell>
          <cell r="B216" t="str">
            <v>TJ</v>
          </cell>
          <cell r="C216" t="str">
            <v>Africa</v>
          </cell>
          <cell r="D216" t="str">
            <v>TOTAL</v>
          </cell>
          <cell r="E216" t="str">
            <v>Total</v>
          </cell>
          <cell r="F216" t="str">
            <v>TES</v>
          </cell>
          <cell r="G216" t="str">
            <v>Total energy supply</v>
          </cell>
          <cell r="H216">
            <v>2011</v>
          </cell>
          <cell r="I216">
            <v>2011</v>
          </cell>
          <cell r="J216">
            <v>29899599.57</v>
          </cell>
        </row>
        <row r="217">
          <cell r="A217" t="str">
            <v>AfricaTotal2012</v>
          </cell>
          <cell r="B217" t="str">
            <v>TJ</v>
          </cell>
          <cell r="C217" t="str">
            <v>Africa</v>
          </cell>
          <cell r="D217" t="str">
            <v>TOTAL</v>
          </cell>
          <cell r="E217" t="str">
            <v>Total</v>
          </cell>
          <cell r="F217" t="str">
            <v>TES</v>
          </cell>
          <cell r="G217" t="str">
            <v>Total energy supply</v>
          </cell>
          <cell r="H217">
            <v>2012</v>
          </cell>
          <cell r="I217">
            <v>2012</v>
          </cell>
          <cell r="J217">
            <v>30415417.280000001</v>
          </cell>
        </row>
        <row r="218">
          <cell r="A218" t="str">
            <v>AfricaTotal2013</v>
          </cell>
          <cell r="B218" t="str">
            <v>TJ</v>
          </cell>
          <cell r="C218" t="str">
            <v>Africa</v>
          </cell>
          <cell r="D218" t="str">
            <v>TOTAL</v>
          </cell>
          <cell r="E218" t="str">
            <v>Total</v>
          </cell>
          <cell r="F218" t="str">
            <v>TES</v>
          </cell>
          <cell r="G218" t="str">
            <v>Total energy supply</v>
          </cell>
          <cell r="H218">
            <v>2013</v>
          </cell>
          <cell r="I218">
            <v>2013</v>
          </cell>
          <cell r="J218">
            <v>30989218.57</v>
          </cell>
        </row>
        <row r="219">
          <cell r="A219" t="str">
            <v>AfricaTotal2014</v>
          </cell>
          <cell r="B219" t="str">
            <v>TJ</v>
          </cell>
          <cell r="C219" t="str">
            <v>Africa</v>
          </cell>
          <cell r="D219" t="str">
            <v>TOTAL</v>
          </cell>
          <cell r="E219" t="str">
            <v>Total</v>
          </cell>
          <cell r="F219" t="str">
            <v>TES</v>
          </cell>
          <cell r="G219" t="str">
            <v>Total energy supply</v>
          </cell>
          <cell r="H219">
            <v>2014</v>
          </cell>
          <cell r="I219">
            <v>2014</v>
          </cell>
          <cell r="J219">
            <v>32576467.07</v>
          </cell>
        </row>
        <row r="220">
          <cell r="A220" t="str">
            <v>AfricaTotal2015</v>
          </cell>
          <cell r="B220" t="str">
            <v>TJ</v>
          </cell>
          <cell r="C220" t="str">
            <v>Africa</v>
          </cell>
          <cell r="D220" t="str">
            <v>TOTAL</v>
          </cell>
          <cell r="E220" t="str">
            <v>Total</v>
          </cell>
          <cell r="F220" t="str">
            <v>TES</v>
          </cell>
          <cell r="G220" t="str">
            <v>Total energy supply</v>
          </cell>
          <cell r="H220">
            <v>2015</v>
          </cell>
          <cell r="I220">
            <v>2015</v>
          </cell>
          <cell r="J220">
            <v>32346153.199999999</v>
          </cell>
        </row>
        <row r="221">
          <cell r="A221" t="str">
            <v>AfricaTotal2016</v>
          </cell>
          <cell r="B221" t="str">
            <v>TJ</v>
          </cell>
          <cell r="C221" t="str">
            <v>Africa</v>
          </cell>
          <cell r="D221" t="str">
            <v>TOTAL</v>
          </cell>
          <cell r="E221" t="str">
            <v>Total</v>
          </cell>
          <cell r="F221" t="str">
            <v>TES</v>
          </cell>
          <cell r="G221" t="str">
            <v>Total energy supply</v>
          </cell>
          <cell r="H221">
            <v>2016</v>
          </cell>
          <cell r="I221">
            <v>2016</v>
          </cell>
          <cell r="J221">
            <v>33443721.98</v>
          </cell>
        </row>
        <row r="222">
          <cell r="A222" t="str">
            <v>AfricaTotal2017</v>
          </cell>
          <cell r="B222" t="str">
            <v>TJ</v>
          </cell>
          <cell r="C222" t="str">
            <v>Africa</v>
          </cell>
          <cell r="D222" t="str">
            <v>TOTAL</v>
          </cell>
          <cell r="E222" t="str">
            <v>Total</v>
          </cell>
          <cell r="F222" t="str">
            <v>TES</v>
          </cell>
          <cell r="G222" t="str">
            <v>Total energy supply</v>
          </cell>
          <cell r="H222">
            <v>2017</v>
          </cell>
          <cell r="I222">
            <v>2017</v>
          </cell>
          <cell r="J222">
            <v>33993503.780000001</v>
          </cell>
        </row>
        <row r="223">
          <cell r="A223" t="str">
            <v>AfricaTotal2018</v>
          </cell>
          <cell r="B223" t="str">
            <v>TJ</v>
          </cell>
          <cell r="C223" t="str">
            <v>Africa</v>
          </cell>
          <cell r="D223" t="str">
            <v>TOTAL</v>
          </cell>
          <cell r="E223" t="str">
            <v>Total</v>
          </cell>
          <cell r="F223" t="str">
            <v>TES</v>
          </cell>
          <cell r="G223" t="str">
            <v>Total energy supply</v>
          </cell>
          <cell r="H223">
            <v>2018</v>
          </cell>
          <cell r="I223">
            <v>2018</v>
          </cell>
          <cell r="J223">
            <v>34629593.859999999</v>
          </cell>
        </row>
        <row r="224">
          <cell r="A224" t="str">
            <v>AfricaTotal2019</v>
          </cell>
          <cell r="B224" t="str">
            <v>TJ</v>
          </cell>
          <cell r="C224" t="str">
            <v>Africa</v>
          </cell>
          <cell r="D224" t="str">
            <v>TOTAL</v>
          </cell>
          <cell r="E224" t="str">
            <v>Total</v>
          </cell>
          <cell r="F224" t="str">
            <v>TES</v>
          </cell>
          <cell r="G224" t="str">
            <v>Total energy supply</v>
          </cell>
          <cell r="H224">
            <v>2019</v>
          </cell>
          <cell r="I224">
            <v>2019</v>
          </cell>
          <cell r="J224">
            <v>35881964.689999998</v>
          </cell>
        </row>
        <row r="225">
          <cell r="A225" t="str">
            <v>AfricaTotal2020</v>
          </cell>
          <cell r="B225" t="str">
            <v>TJ</v>
          </cell>
          <cell r="C225" t="str">
            <v>Africa</v>
          </cell>
          <cell r="D225" t="str">
            <v>TOTAL</v>
          </cell>
          <cell r="E225" t="str">
            <v>Total</v>
          </cell>
          <cell r="F225" t="str">
            <v>TES</v>
          </cell>
          <cell r="G225" t="str">
            <v>Total energy supply</v>
          </cell>
          <cell r="H225">
            <v>2020</v>
          </cell>
          <cell r="I225">
            <v>2020</v>
          </cell>
          <cell r="K225" t="str">
            <v>L</v>
          </cell>
          <cell r="L225" t="str">
            <v>Missing value; data exist but were not collected</v>
          </cell>
        </row>
        <row r="226">
          <cell r="A226" t="str">
            <v>AfricaMemo: Renewables2005</v>
          </cell>
          <cell r="B226" t="str">
            <v>TJ</v>
          </cell>
          <cell r="C226" t="str">
            <v>Africa</v>
          </cell>
          <cell r="D226" t="str">
            <v>MRENEW</v>
          </cell>
          <cell r="E226" t="str">
            <v>Memo: Renewables</v>
          </cell>
          <cell r="F226" t="str">
            <v>TES</v>
          </cell>
          <cell r="G226" t="str">
            <v>Total energy supply</v>
          </cell>
          <cell r="H226">
            <v>2005</v>
          </cell>
          <cell r="I226">
            <v>2005</v>
          </cell>
          <cell r="J226">
            <v>11978834.32</v>
          </cell>
        </row>
        <row r="227">
          <cell r="A227" t="str">
            <v>AfricaMemo: Renewables2006</v>
          </cell>
          <cell r="B227" t="str">
            <v>TJ</v>
          </cell>
          <cell r="C227" t="str">
            <v>Africa</v>
          </cell>
          <cell r="D227" t="str">
            <v>MRENEW</v>
          </cell>
          <cell r="E227" t="str">
            <v>Memo: Renewables</v>
          </cell>
          <cell r="F227" t="str">
            <v>TES</v>
          </cell>
          <cell r="G227" t="str">
            <v>Total energy supply</v>
          </cell>
          <cell r="H227">
            <v>2006</v>
          </cell>
          <cell r="I227">
            <v>2006</v>
          </cell>
          <cell r="J227">
            <v>12295205.5</v>
          </cell>
        </row>
        <row r="228">
          <cell r="A228" t="str">
            <v>AfricaMemo: Renewables2007</v>
          </cell>
          <cell r="B228" t="str">
            <v>TJ</v>
          </cell>
          <cell r="C228" t="str">
            <v>Africa</v>
          </cell>
          <cell r="D228" t="str">
            <v>MRENEW</v>
          </cell>
          <cell r="E228" t="str">
            <v>Memo: Renewables</v>
          </cell>
          <cell r="F228" t="str">
            <v>TES</v>
          </cell>
          <cell r="G228" t="str">
            <v>Total energy supply</v>
          </cell>
          <cell r="H228">
            <v>2007</v>
          </cell>
          <cell r="I228">
            <v>2007</v>
          </cell>
          <cell r="J228">
            <v>12542496.08</v>
          </cell>
        </row>
        <row r="229">
          <cell r="A229" t="str">
            <v>AfricaMemo: Renewables2008</v>
          </cell>
          <cell r="B229" t="str">
            <v>TJ</v>
          </cell>
          <cell r="C229" t="str">
            <v>Africa</v>
          </cell>
          <cell r="D229" t="str">
            <v>MRENEW</v>
          </cell>
          <cell r="E229" t="str">
            <v>Memo: Renewables</v>
          </cell>
          <cell r="F229" t="str">
            <v>TES</v>
          </cell>
          <cell r="G229" t="str">
            <v>Total energy supply</v>
          </cell>
          <cell r="H229">
            <v>2008</v>
          </cell>
          <cell r="I229">
            <v>2008</v>
          </cell>
          <cell r="J229">
            <v>12871194.18</v>
          </cell>
        </row>
        <row r="230">
          <cell r="A230" t="str">
            <v>AfricaMemo: Renewables2009</v>
          </cell>
          <cell r="B230" t="str">
            <v>TJ</v>
          </cell>
          <cell r="C230" t="str">
            <v>Africa</v>
          </cell>
          <cell r="D230" t="str">
            <v>MRENEW</v>
          </cell>
          <cell r="E230" t="str">
            <v>Memo: Renewables</v>
          </cell>
          <cell r="F230" t="str">
            <v>TES</v>
          </cell>
          <cell r="G230" t="str">
            <v>Total energy supply</v>
          </cell>
          <cell r="H230">
            <v>2009</v>
          </cell>
          <cell r="I230">
            <v>2009</v>
          </cell>
          <cell r="J230">
            <v>13200119.15</v>
          </cell>
        </row>
        <row r="231">
          <cell r="A231" t="str">
            <v>AfricaMemo: Renewables2010</v>
          </cell>
          <cell r="B231" t="str">
            <v>TJ</v>
          </cell>
          <cell r="C231" t="str">
            <v>Africa</v>
          </cell>
          <cell r="D231" t="str">
            <v>MRENEW</v>
          </cell>
          <cell r="E231" t="str">
            <v>Memo: Renewables</v>
          </cell>
          <cell r="F231" t="str">
            <v>TES</v>
          </cell>
          <cell r="G231" t="str">
            <v>Total energy supply</v>
          </cell>
          <cell r="H231">
            <v>2010</v>
          </cell>
          <cell r="I231">
            <v>2010</v>
          </cell>
          <cell r="J231">
            <v>13517827.33</v>
          </cell>
        </row>
        <row r="232">
          <cell r="A232" t="str">
            <v>AfricaMemo: Renewables2011</v>
          </cell>
          <cell r="B232" t="str">
            <v>TJ</v>
          </cell>
          <cell r="C232" t="str">
            <v>Africa</v>
          </cell>
          <cell r="D232" t="str">
            <v>MRENEW</v>
          </cell>
          <cell r="E232" t="str">
            <v>Memo: Renewables</v>
          </cell>
          <cell r="F232" t="str">
            <v>TES</v>
          </cell>
          <cell r="G232" t="str">
            <v>Total energy supply</v>
          </cell>
          <cell r="H232">
            <v>2011</v>
          </cell>
          <cell r="I232">
            <v>2011</v>
          </cell>
          <cell r="J232">
            <v>13990245.359999999</v>
          </cell>
        </row>
        <row r="233">
          <cell r="A233" t="str">
            <v>AfricaMemo: Renewables2012</v>
          </cell>
          <cell r="B233" t="str">
            <v>TJ</v>
          </cell>
          <cell r="C233" t="str">
            <v>Africa</v>
          </cell>
          <cell r="D233" t="str">
            <v>MRENEW</v>
          </cell>
          <cell r="E233" t="str">
            <v>Memo: Renewables</v>
          </cell>
          <cell r="F233" t="str">
            <v>TES</v>
          </cell>
          <cell r="G233" t="str">
            <v>Total energy supply</v>
          </cell>
          <cell r="H233">
            <v>2012</v>
          </cell>
          <cell r="I233">
            <v>2012</v>
          </cell>
          <cell r="J233">
            <v>14586317.460000001</v>
          </cell>
        </row>
        <row r="234">
          <cell r="A234" t="str">
            <v>AfricaMemo: Renewables2013</v>
          </cell>
          <cell r="B234" t="str">
            <v>TJ</v>
          </cell>
          <cell r="C234" t="str">
            <v>Africa</v>
          </cell>
          <cell r="D234" t="str">
            <v>MRENEW</v>
          </cell>
          <cell r="E234" t="str">
            <v>Memo: Renewables</v>
          </cell>
          <cell r="F234" t="str">
            <v>TES</v>
          </cell>
          <cell r="G234" t="str">
            <v>Total energy supply</v>
          </cell>
          <cell r="H234">
            <v>2013</v>
          </cell>
          <cell r="I234">
            <v>2013</v>
          </cell>
          <cell r="J234">
            <v>14944218.99</v>
          </cell>
        </row>
        <row r="235">
          <cell r="A235" t="str">
            <v>AfricaMemo: Renewables2014</v>
          </cell>
          <cell r="B235" t="str">
            <v>TJ</v>
          </cell>
          <cell r="C235" t="str">
            <v>Africa</v>
          </cell>
          <cell r="D235" t="str">
            <v>MRENEW</v>
          </cell>
          <cell r="E235" t="str">
            <v>Memo: Renewables</v>
          </cell>
          <cell r="F235" t="str">
            <v>TES</v>
          </cell>
          <cell r="G235" t="str">
            <v>Total energy supply</v>
          </cell>
          <cell r="H235">
            <v>2014</v>
          </cell>
          <cell r="I235">
            <v>2014</v>
          </cell>
          <cell r="J235">
            <v>15241003.35</v>
          </cell>
        </row>
        <row r="236">
          <cell r="A236" t="str">
            <v>AfricaMemo: Renewables2015</v>
          </cell>
          <cell r="B236" t="str">
            <v>TJ</v>
          </cell>
          <cell r="C236" t="str">
            <v>Africa</v>
          </cell>
          <cell r="D236" t="str">
            <v>MRENEW</v>
          </cell>
          <cell r="E236" t="str">
            <v>Memo: Renewables</v>
          </cell>
          <cell r="F236" t="str">
            <v>TES</v>
          </cell>
          <cell r="G236" t="str">
            <v>Total energy supply</v>
          </cell>
          <cell r="H236">
            <v>2015</v>
          </cell>
          <cell r="I236">
            <v>2015</v>
          </cell>
          <cell r="J236">
            <v>15522348.76</v>
          </cell>
        </row>
        <row r="237">
          <cell r="A237" t="str">
            <v>AfricaMemo: Renewables2016</v>
          </cell>
          <cell r="B237" t="str">
            <v>TJ</v>
          </cell>
          <cell r="C237" t="str">
            <v>Africa</v>
          </cell>
          <cell r="D237" t="str">
            <v>MRENEW</v>
          </cell>
          <cell r="E237" t="str">
            <v>Memo: Renewables</v>
          </cell>
          <cell r="F237" t="str">
            <v>TES</v>
          </cell>
          <cell r="G237" t="str">
            <v>Total energy supply</v>
          </cell>
          <cell r="H237">
            <v>2016</v>
          </cell>
          <cell r="I237">
            <v>2016</v>
          </cell>
          <cell r="J237">
            <v>15859217.74</v>
          </cell>
        </row>
        <row r="238">
          <cell r="A238" t="str">
            <v>AfricaMemo: Renewables2017</v>
          </cell>
          <cell r="B238" t="str">
            <v>TJ</v>
          </cell>
          <cell r="C238" t="str">
            <v>Africa</v>
          </cell>
          <cell r="D238" t="str">
            <v>MRENEW</v>
          </cell>
          <cell r="E238" t="str">
            <v>Memo: Renewables</v>
          </cell>
          <cell r="F238" t="str">
            <v>TES</v>
          </cell>
          <cell r="G238" t="str">
            <v>Total energy supply</v>
          </cell>
          <cell r="H238">
            <v>2017</v>
          </cell>
          <cell r="I238">
            <v>2017</v>
          </cell>
          <cell r="J238">
            <v>16164832.949999999</v>
          </cell>
        </row>
        <row r="239">
          <cell r="A239" t="str">
            <v>AfricaMemo: Renewables2018</v>
          </cell>
          <cell r="B239" t="str">
            <v>TJ</v>
          </cell>
          <cell r="C239" t="str">
            <v>Africa</v>
          </cell>
          <cell r="D239" t="str">
            <v>MRENEW</v>
          </cell>
          <cell r="E239" t="str">
            <v>Memo: Renewables</v>
          </cell>
          <cell r="F239" t="str">
            <v>TES</v>
          </cell>
          <cell r="G239" t="str">
            <v>Total energy supply</v>
          </cell>
          <cell r="H239">
            <v>2018</v>
          </cell>
          <cell r="I239">
            <v>2018</v>
          </cell>
          <cell r="J239">
            <v>16509259.59</v>
          </cell>
        </row>
        <row r="240">
          <cell r="A240" t="str">
            <v>AfricaMemo: Renewables2019</v>
          </cell>
          <cell r="B240" t="str">
            <v>TJ</v>
          </cell>
          <cell r="C240" t="str">
            <v>Africa</v>
          </cell>
          <cell r="D240" t="str">
            <v>MRENEW</v>
          </cell>
          <cell r="E240" t="str">
            <v>Memo: Renewables</v>
          </cell>
          <cell r="F240" t="str">
            <v>TES</v>
          </cell>
          <cell r="G240" t="str">
            <v>Total energy supply</v>
          </cell>
          <cell r="H240">
            <v>2019</v>
          </cell>
          <cell r="I240">
            <v>2019</v>
          </cell>
          <cell r="J240">
            <v>16813143.129999999</v>
          </cell>
        </row>
        <row r="241">
          <cell r="A241" t="str">
            <v>AfricaMemo: Renewables2020</v>
          </cell>
          <cell r="B241" t="str">
            <v>TJ</v>
          </cell>
          <cell r="C241" t="str">
            <v>Africa</v>
          </cell>
          <cell r="D241" t="str">
            <v>MRENEW</v>
          </cell>
          <cell r="E241" t="str">
            <v>Memo: Renewables</v>
          </cell>
          <cell r="F241" t="str">
            <v>TES</v>
          </cell>
          <cell r="G241" t="str">
            <v>Total energy supply</v>
          </cell>
          <cell r="H241">
            <v>2020</v>
          </cell>
          <cell r="I241">
            <v>2020</v>
          </cell>
          <cell r="K241" t="str">
            <v>L</v>
          </cell>
          <cell r="L241" t="str">
            <v>Missing value; data exist but were not collected</v>
          </cell>
        </row>
        <row r="242">
          <cell r="A242" t="str">
            <v>Non-OECD AmericasPrimary solid biofuels2005</v>
          </cell>
          <cell r="B242" t="str">
            <v>TJ</v>
          </cell>
          <cell r="C242" t="str">
            <v>Non-OECD Americas</v>
          </cell>
          <cell r="D242" t="str">
            <v>PRIMSBIO</v>
          </cell>
          <cell r="E242" t="str">
            <v>Primary solid biofuels</v>
          </cell>
          <cell r="F242" t="str">
            <v>TES</v>
          </cell>
          <cell r="G242" t="str">
            <v>Total energy supply</v>
          </cell>
          <cell r="H242">
            <v>2005</v>
          </cell>
          <cell r="I242">
            <v>2005</v>
          </cell>
          <cell r="J242">
            <v>3455122.9959999998</v>
          </cell>
        </row>
        <row r="243">
          <cell r="A243" t="str">
            <v>Non-OECD AmericasPrimary solid biofuels2006</v>
          </cell>
          <cell r="B243" t="str">
            <v>TJ</v>
          </cell>
          <cell r="C243" t="str">
            <v>Non-OECD Americas</v>
          </cell>
          <cell r="D243" t="str">
            <v>PRIMSBIO</v>
          </cell>
          <cell r="E243" t="str">
            <v>Primary solid biofuels</v>
          </cell>
          <cell r="F243" t="str">
            <v>TES</v>
          </cell>
          <cell r="G243" t="str">
            <v>Total energy supply</v>
          </cell>
          <cell r="H243">
            <v>2006</v>
          </cell>
          <cell r="I243">
            <v>2006</v>
          </cell>
          <cell r="J243">
            <v>3606248.0040000002</v>
          </cell>
        </row>
        <row r="244">
          <cell r="A244" t="str">
            <v>Non-OECD AmericasPrimary solid biofuels2007</v>
          </cell>
          <cell r="B244" t="str">
            <v>TJ</v>
          </cell>
          <cell r="C244" t="str">
            <v>Non-OECD Americas</v>
          </cell>
          <cell r="D244" t="str">
            <v>PRIMSBIO</v>
          </cell>
          <cell r="E244" t="str">
            <v>Primary solid biofuels</v>
          </cell>
          <cell r="F244" t="str">
            <v>TES</v>
          </cell>
          <cell r="G244" t="str">
            <v>Total energy supply</v>
          </cell>
          <cell r="H244">
            <v>2007</v>
          </cell>
          <cell r="I244">
            <v>2007</v>
          </cell>
          <cell r="J244">
            <v>3784598.0060000001</v>
          </cell>
        </row>
        <row r="245">
          <cell r="A245" t="str">
            <v>Non-OECD AmericasPrimary solid biofuels2008</v>
          </cell>
          <cell r="B245" t="str">
            <v>TJ</v>
          </cell>
          <cell r="C245" t="str">
            <v>Non-OECD Americas</v>
          </cell>
          <cell r="D245" t="str">
            <v>PRIMSBIO</v>
          </cell>
          <cell r="E245" t="str">
            <v>Primary solid biofuels</v>
          </cell>
          <cell r="F245" t="str">
            <v>TES</v>
          </cell>
          <cell r="G245" t="str">
            <v>Total energy supply</v>
          </cell>
          <cell r="H245">
            <v>2008</v>
          </cell>
          <cell r="I245">
            <v>2008</v>
          </cell>
          <cell r="J245">
            <v>3931225.9879999999</v>
          </cell>
        </row>
        <row r="246">
          <cell r="A246" t="str">
            <v>Non-OECD AmericasPrimary solid biofuels2009</v>
          </cell>
          <cell r="B246" t="str">
            <v>TJ</v>
          </cell>
          <cell r="C246" t="str">
            <v>Non-OECD Americas</v>
          </cell>
          <cell r="D246" t="str">
            <v>PRIMSBIO</v>
          </cell>
          <cell r="E246" t="str">
            <v>Primary solid biofuels</v>
          </cell>
          <cell r="F246" t="str">
            <v>TES</v>
          </cell>
          <cell r="G246" t="str">
            <v>Total energy supply</v>
          </cell>
          <cell r="H246">
            <v>2009</v>
          </cell>
          <cell r="I246">
            <v>2009</v>
          </cell>
          <cell r="J246">
            <v>3793001.0010000002</v>
          </cell>
        </row>
        <row r="247">
          <cell r="A247" t="str">
            <v>Non-OECD AmericasPrimary solid biofuels2010</v>
          </cell>
          <cell r="B247" t="str">
            <v>TJ</v>
          </cell>
          <cell r="C247" t="str">
            <v>Non-OECD Americas</v>
          </cell>
          <cell r="D247" t="str">
            <v>PRIMSBIO</v>
          </cell>
          <cell r="E247" t="str">
            <v>Primary solid biofuels</v>
          </cell>
          <cell r="F247" t="str">
            <v>TES</v>
          </cell>
          <cell r="G247" t="str">
            <v>Total energy supply</v>
          </cell>
          <cell r="H247">
            <v>2010</v>
          </cell>
          <cell r="I247">
            <v>2010</v>
          </cell>
          <cell r="J247">
            <v>4015750.9950000001</v>
          </cell>
        </row>
        <row r="248">
          <cell r="A248" t="str">
            <v>Non-OECD AmericasPrimary solid biofuels2011</v>
          </cell>
          <cell r="B248" t="str">
            <v>TJ</v>
          </cell>
          <cell r="C248" t="str">
            <v>Non-OECD Americas</v>
          </cell>
          <cell r="D248" t="str">
            <v>PRIMSBIO</v>
          </cell>
          <cell r="E248" t="str">
            <v>Primary solid biofuels</v>
          </cell>
          <cell r="F248" t="str">
            <v>TES</v>
          </cell>
          <cell r="G248" t="str">
            <v>Total energy supply</v>
          </cell>
          <cell r="H248">
            <v>2011</v>
          </cell>
          <cell r="I248">
            <v>2011</v>
          </cell>
          <cell r="J248">
            <v>3917787.9890000001</v>
          </cell>
        </row>
        <row r="249">
          <cell r="A249" t="str">
            <v>Non-OECD AmericasPrimary solid biofuels2012</v>
          </cell>
          <cell r="B249" t="str">
            <v>TJ</v>
          </cell>
          <cell r="C249" t="str">
            <v>Non-OECD Americas</v>
          </cell>
          <cell r="D249" t="str">
            <v>PRIMSBIO</v>
          </cell>
          <cell r="E249" t="str">
            <v>Primary solid biofuels</v>
          </cell>
          <cell r="F249" t="str">
            <v>TES</v>
          </cell>
          <cell r="G249" t="str">
            <v>Total energy supply</v>
          </cell>
          <cell r="H249">
            <v>2012</v>
          </cell>
          <cell r="I249">
            <v>2012</v>
          </cell>
          <cell r="J249">
            <v>3989490.0120000001</v>
          </cell>
        </row>
        <row r="250">
          <cell r="A250" t="str">
            <v>Non-OECD AmericasPrimary solid biofuels2013</v>
          </cell>
          <cell r="B250" t="str">
            <v>TJ</v>
          </cell>
          <cell r="C250" t="str">
            <v>Non-OECD Americas</v>
          </cell>
          <cell r="D250" t="str">
            <v>PRIMSBIO</v>
          </cell>
          <cell r="E250" t="str">
            <v>Primary solid biofuels</v>
          </cell>
          <cell r="F250" t="str">
            <v>TES</v>
          </cell>
          <cell r="G250" t="str">
            <v>Total energy supply</v>
          </cell>
          <cell r="H250">
            <v>2013</v>
          </cell>
          <cell r="I250">
            <v>2013</v>
          </cell>
          <cell r="J250">
            <v>4024661.0040000002</v>
          </cell>
        </row>
        <row r="251">
          <cell r="A251" t="str">
            <v>Non-OECD AmericasPrimary solid biofuels2014</v>
          </cell>
          <cell r="B251" t="str">
            <v>TJ</v>
          </cell>
          <cell r="C251" t="str">
            <v>Non-OECD Americas</v>
          </cell>
          <cell r="D251" t="str">
            <v>PRIMSBIO</v>
          </cell>
          <cell r="E251" t="str">
            <v>Primary solid biofuels</v>
          </cell>
          <cell r="F251" t="str">
            <v>TES</v>
          </cell>
          <cell r="G251" t="str">
            <v>Total energy supply</v>
          </cell>
          <cell r="H251">
            <v>2014</v>
          </cell>
          <cell r="I251">
            <v>2014</v>
          </cell>
          <cell r="J251">
            <v>4076900.997</v>
          </cell>
        </row>
        <row r="252">
          <cell r="A252" t="str">
            <v>Non-OECD AmericasPrimary solid biofuels2015</v>
          </cell>
          <cell r="B252" t="str">
            <v>TJ</v>
          </cell>
          <cell r="C252" t="str">
            <v>Non-OECD Americas</v>
          </cell>
          <cell r="D252" t="str">
            <v>PRIMSBIO</v>
          </cell>
          <cell r="E252" t="str">
            <v>Primary solid biofuels</v>
          </cell>
          <cell r="F252" t="str">
            <v>TES</v>
          </cell>
          <cell r="G252" t="str">
            <v>Total energy supply</v>
          </cell>
          <cell r="H252">
            <v>2015</v>
          </cell>
          <cell r="I252">
            <v>2015</v>
          </cell>
          <cell r="J252">
            <v>4121929.997</v>
          </cell>
        </row>
        <row r="253">
          <cell r="A253" t="str">
            <v>Non-OECD AmericasPrimary solid biofuels2016</v>
          </cell>
          <cell r="B253" t="str">
            <v>TJ</v>
          </cell>
          <cell r="C253" t="str">
            <v>Non-OECD Americas</v>
          </cell>
          <cell r="D253" t="str">
            <v>PRIMSBIO</v>
          </cell>
          <cell r="E253" t="str">
            <v>Primary solid biofuels</v>
          </cell>
          <cell r="F253" t="str">
            <v>TES</v>
          </cell>
          <cell r="G253" t="str">
            <v>Total energy supply</v>
          </cell>
          <cell r="H253">
            <v>2016</v>
          </cell>
          <cell r="I253">
            <v>2016</v>
          </cell>
          <cell r="J253">
            <v>4180776.9950000001</v>
          </cell>
        </row>
        <row r="254">
          <cell r="A254" t="str">
            <v>Non-OECD AmericasPrimary solid biofuels2017</v>
          </cell>
          <cell r="B254" t="str">
            <v>TJ</v>
          </cell>
          <cell r="C254" t="str">
            <v>Non-OECD Americas</v>
          </cell>
          <cell r="D254" t="str">
            <v>PRIMSBIO</v>
          </cell>
          <cell r="E254" t="str">
            <v>Primary solid biofuels</v>
          </cell>
          <cell r="F254" t="str">
            <v>TES</v>
          </cell>
          <cell r="G254" t="str">
            <v>Total energy supply</v>
          </cell>
          <cell r="H254">
            <v>2017</v>
          </cell>
          <cell r="I254">
            <v>2017</v>
          </cell>
          <cell r="J254">
            <v>4232214.8600000003</v>
          </cell>
        </row>
        <row r="255">
          <cell r="A255" t="str">
            <v>Non-OECD AmericasPrimary solid biofuels2018</v>
          </cell>
          <cell r="B255" t="str">
            <v>TJ</v>
          </cell>
          <cell r="C255" t="str">
            <v>Non-OECD Americas</v>
          </cell>
          <cell r="D255" t="str">
            <v>PRIMSBIO</v>
          </cell>
          <cell r="E255" t="str">
            <v>Primary solid biofuels</v>
          </cell>
          <cell r="F255" t="str">
            <v>TES</v>
          </cell>
          <cell r="G255" t="str">
            <v>Total energy supply</v>
          </cell>
          <cell r="H255">
            <v>2018</v>
          </cell>
          <cell r="I255">
            <v>2018</v>
          </cell>
          <cell r="J255">
            <v>4250547.6310000001</v>
          </cell>
        </row>
        <row r="256">
          <cell r="A256" t="str">
            <v>Non-OECD AmericasPrimary solid biofuels2019</v>
          </cell>
          <cell r="B256" t="str">
            <v>TJ</v>
          </cell>
          <cell r="C256" t="str">
            <v>Non-OECD Americas</v>
          </cell>
          <cell r="D256" t="str">
            <v>PRIMSBIO</v>
          </cell>
          <cell r="E256" t="str">
            <v>Primary solid biofuels</v>
          </cell>
          <cell r="F256" t="str">
            <v>TES</v>
          </cell>
          <cell r="G256" t="str">
            <v>Total energy supply</v>
          </cell>
          <cell r="H256">
            <v>2019</v>
          </cell>
          <cell r="I256">
            <v>2019</v>
          </cell>
          <cell r="J256">
            <v>4260825.3710000003</v>
          </cell>
        </row>
        <row r="257">
          <cell r="A257" t="str">
            <v>Non-OECD AmericasPrimary solid biofuels2020</v>
          </cell>
          <cell r="B257" t="str">
            <v>TJ</v>
          </cell>
          <cell r="C257" t="str">
            <v>Non-OECD Americas</v>
          </cell>
          <cell r="D257" t="str">
            <v>PRIMSBIO</v>
          </cell>
          <cell r="E257" t="str">
            <v>Primary solid biofuels</v>
          </cell>
          <cell r="F257" t="str">
            <v>TES</v>
          </cell>
          <cell r="G257" t="str">
            <v>Total energy supply</v>
          </cell>
          <cell r="H257">
            <v>2020</v>
          </cell>
          <cell r="I257">
            <v>2020</v>
          </cell>
          <cell r="K257" t="str">
            <v>L</v>
          </cell>
          <cell r="L257" t="str">
            <v>Missing value; data exist but were not collected</v>
          </cell>
        </row>
        <row r="258">
          <cell r="A258" t="str">
            <v>Non-OECD AmericasTotal2005</v>
          </cell>
          <cell r="B258" t="str">
            <v>TJ</v>
          </cell>
          <cell r="C258" t="str">
            <v>Non-OECD Americas</v>
          </cell>
          <cell r="D258" t="str">
            <v>TOTAL</v>
          </cell>
          <cell r="E258" t="str">
            <v>Total</v>
          </cell>
          <cell r="F258" t="str">
            <v>TES</v>
          </cell>
          <cell r="G258" t="str">
            <v>Total energy supply</v>
          </cell>
          <cell r="H258">
            <v>2005</v>
          </cell>
          <cell r="I258">
            <v>2005</v>
          </cell>
          <cell r="J258">
            <v>19270234.920000002</v>
          </cell>
        </row>
        <row r="259">
          <cell r="A259" t="str">
            <v>Non-OECD AmericasTotal2006</v>
          </cell>
          <cell r="B259" t="str">
            <v>TJ</v>
          </cell>
          <cell r="C259" t="str">
            <v>Non-OECD Americas</v>
          </cell>
          <cell r="D259" t="str">
            <v>TOTAL</v>
          </cell>
          <cell r="E259" t="str">
            <v>Total</v>
          </cell>
          <cell r="F259" t="str">
            <v>TES</v>
          </cell>
          <cell r="G259" t="str">
            <v>Total energy supply</v>
          </cell>
          <cell r="H259">
            <v>2006</v>
          </cell>
          <cell r="I259">
            <v>2006</v>
          </cell>
          <cell r="J259">
            <v>19947057.41</v>
          </cell>
        </row>
        <row r="260">
          <cell r="A260" t="str">
            <v>Non-OECD AmericasTotal2007</v>
          </cell>
          <cell r="B260" t="str">
            <v>TJ</v>
          </cell>
          <cell r="C260" t="str">
            <v>Non-OECD Americas</v>
          </cell>
          <cell r="D260" t="str">
            <v>TOTAL</v>
          </cell>
          <cell r="E260" t="str">
            <v>Total</v>
          </cell>
          <cell r="F260" t="str">
            <v>TES</v>
          </cell>
          <cell r="G260" t="str">
            <v>Total energy supply</v>
          </cell>
          <cell r="H260">
            <v>2007</v>
          </cell>
          <cell r="I260">
            <v>2007</v>
          </cell>
          <cell r="J260">
            <v>20907430.809999999</v>
          </cell>
        </row>
        <row r="261">
          <cell r="A261" t="str">
            <v>Non-OECD AmericasTotal2008</v>
          </cell>
          <cell r="B261" t="str">
            <v>TJ</v>
          </cell>
          <cell r="C261" t="str">
            <v>Non-OECD Americas</v>
          </cell>
          <cell r="D261" t="str">
            <v>TOTAL</v>
          </cell>
          <cell r="E261" t="str">
            <v>Total</v>
          </cell>
          <cell r="F261" t="str">
            <v>TES</v>
          </cell>
          <cell r="G261" t="str">
            <v>Total energy supply</v>
          </cell>
          <cell r="H261">
            <v>2008</v>
          </cell>
          <cell r="I261">
            <v>2008</v>
          </cell>
          <cell r="J261">
            <v>21555445.07</v>
          </cell>
        </row>
        <row r="262">
          <cell r="A262" t="str">
            <v>Non-OECD AmericasTotal2009</v>
          </cell>
          <cell r="B262" t="str">
            <v>TJ</v>
          </cell>
          <cell r="C262" t="str">
            <v>Non-OECD Americas</v>
          </cell>
          <cell r="D262" t="str">
            <v>TOTAL</v>
          </cell>
          <cell r="E262" t="str">
            <v>Total</v>
          </cell>
          <cell r="F262" t="str">
            <v>TES</v>
          </cell>
          <cell r="G262" t="str">
            <v>Total energy supply</v>
          </cell>
          <cell r="H262">
            <v>2009</v>
          </cell>
          <cell r="I262">
            <v>2009</v>
          </cell>
          <cell r="J262">
            <v>20927037.640000001</v>
          </cell>
        </row>
        <row r="263">
          <cell r="A263" t="str">
            <v>Non-OECD AmericasTotal2010</v>
          </cell>
          <cell r="B263" t="str">
            <v>TJ</v>
          </cell>
          <cell r="C263" t="str">
            <v>Non-OECD Americas</v>
          </cell>
          <cell r="D263" t="str">
            <v>TOTAL</v>
          </cell>
          <cell r="E263" t="str">
            <v>Total</v>
          </cell>
          <cell r="F263" t="str">
            <v>TES</v>
          </cell>
          <cell r="G263" t="str">
            <v>Total energy supply</v>
          </cell>
          <cell r="H263">
            <v>2010</v>
          </cell>
          <cell r="I263">
            <v>2010</v>
          </cell>
          <cell r="J263">
            <v>22960110.41</v>
          </cell>
        </row>
        <row r="264">
          <cell r="A264" t="str">
            <v>Non-OECD AmericasTotal2011</v>
          </cell>
          <cell r="B264" t="str">
            <v>TJ</v>
          </cell>
          <cell r="C264" t="str">
            <v>Non-OECD Americas</v>
          </cell>
          <cell r="D264" t="str">
            <v>TOTAL</v>
          </cell>
          <cell r="E264" t="str">
            <v>Total</v>
          </cell>
          <cell r="F264" t="str">
            <v>TES</v>
          </cell>
          <cell r="G264" t="str">
            <v>Total energy supply</v>
          </cell>
          <cell r="H264">
            <v>2011</v>
          </cell>
          <cell r="I264">
            <v>2011</v>
          </cell>
          <cell r="J264">
            <v>23034440.32</v>
          </cell>
        </row>
        <row r="265">
          <cell r="A265" t="str">
            <v>Non-OECD AmericasTotal2012</v>
          </cell>
          <cell r="B265" t="str">
            <v>TJ</v>
          </cell>
          <cell r="C265" t="str">
            <v>Non-OECD Americas</v>
          </cell>
          <cell r="D265" t="str">
            <v>TOTAL</v>
          </cell>
          <cell r="E265" t="str">
            <v>Total</v>
          </cell>
          <cell r="F265" t="str">
            <v>TES</v>
          </cell>
          <cell r="G265" t="str">
            <v>Total energy supply</v>
          </cell>
          <cell r="H265">
            <v>2012</v>
          </cell>
          <cell r="I265">
            <v>2012</v>
          </cell>
          <cell r="J265">
            <v>23804138.530000001</v>
          </cell>
        </row>
        <row r="266">
          <cell r="A266" t="str">
            <v>Non-OECD AmericasTotal2013</v>
          </cell>
          <cell r="B266" t="str">
            <v>TJ</v>
          </cell>
          <cell r="C266" t="str">
            <v>Non-OECD Americas</v>
          </cell>
          <cell r="D266" t="str">
            <v>TOTAL</v>
          </cell>
          <cell r="E266" t="str">
            <v>Total</v>
          </cell>
          <cell r="F266" t="str">
            <v>TES</v>
          </cell>
          <cell r="G266" t="str">
            <v>Total energy supply</v>
          </cell>
          <cell r="H266">
            <v>2013</v>
          </cell>
          <cell r="I266">
            <v>2013</v>
          </cell>
          <cell r="J266">
            <v>24759974.850000001</v>
          </cell>
        </row>
        <row r="267">
          <cell r="A267" t="str">
            <v>Non-OECD AmericasTotal2014</v>
          </cell>
          <cell r="B267" t="str">
            <v>TJ</v>
          </cell>
          <cell r="C267" t="str">
            <v>Non-OECD Americas</v>
          </cell>
          <cell r="D267" t="str">
            <v>TOTAL</v>
          </cell>
          <cell r="E267" t="str">
            <v>Total</v>
          </cell>
          <cell r="F267" t="str">
            <v>TES</v>
          </cell>
          <cell r="G267" t="str">
            <v>Total energy supply</v>
          </cell>
          <cell r="H267">
            <v>2014</v>
          </cell>
          <cell r="I267">
            <v>2014</v>
          </cell>
          <cell r="J267">
            <v>24932135.329999998</v>
          </cell>
        </row>
        <row r="268">
          <cell r="A268" t="str">
            <v>Non-OECD AmericasTotal2015</v>
          </cell>
          <cell r="B268" t="str">
            <v>TJ</v>
          </cell>
          <cell r="C268" t="str">
            <v>Non-OECD Americas</v>
          </cell>
          <cell r="D268" t="str">
            <v>TOTAL</v>
          </cell>
          <cell r="E268" t="str">
            <v>Total</v>
          </cell>
          <cell r="F268" t="str">
            <v>TES</v>
          </cell>
          <cell r="G268" t="str">
            <v>Total energy supply</v>
          </cell>
          <cell r="H268">
            <v>2015</v>
          </cell>
          <cell r="I268">
            <v>2015</v>
          </cell>
          <cell r="J268">
            <v>24762997.120000001</v>
          </cell>
        </row>
        <row r="269">
          <cell r="A269" t="str">
            <v>Non-OECD AmericasTotal2016</v>
          </cell>
          <cell r="B269" t="str">
            <v>TJ</v>
          </cell>
          <cell r="C269" t="str">
            <v>Non-OECD Americas</v>
          </cell>
          <cell r="D269" t="str">
            <v>TOTAL</v>
          </cell>
          <cell r="E269" t="str">
            <v>Total</v>
          </cell>
          <cell r="F269" t="str">
            <v>TES</v>
          </cell>
          <cell r="G269" t="str">
            <v>Total energy supply</v>
          </cell>
          <cell r="H269">
            <v>2016</v>
          </cell>
          <cell r="I269">
            <v>2016</v>
          </cell>
          <cell r="J269">
            <v>24142784.690000001</v>
          </cell>
        </row>
        <row r="270">
          <cell r="A270" t="str">
            <v>Non-OECD AmericasTotal2017</v>
          </cell>
          <cell r="B270" t="str">
            <v>TJ</v>
          </cell>
          <cell r="C270" t="str">
            <v>Non-OECD Americas</v>
          </cell>
          <cell r="D270" t="str">
            <v>TOTAL</v>
          </cell>
          <cell r="E270" t="str">
            <v>Total</v>
          </cell>
          <cell r="F270" t="str">
            <v>TES</v>
          </cell>
          <cell r="G270" t="str">
            <v>Total energy supply</v>
          </cell>
          <cell r="H270">
            <v>2017</v>
          </cell>
          <cell r="I270">
            <v>2017</v>
          </cell>
          <cell r="J270">
            <v>24226850.32</v>
          </cell>
        </row>
        <row r="271">
          <cell r="A271" t="str">
            <v>Non-OECD AmericasTotal2018</v>
          </cell>
          <cell r="B271" t="str">
            <v>TJ</v>
          </cell>
          <cell r="C271" t="str">
            <v>Non-OECD Americas</v>
          </cell>
          <cell r="D271" t="str">
            <v>TOTAL</v>
          </cell>
          <cell r="E271" t="str">
            <v>Total</v>
          </cell>
          <cell r="F271" t="str">
            <v>TES</v>
          </cell>
          <cell r="G271" t="str">
            <v>Total energy supply</v>
          </cell>
          <cell r="H271">
            <v>2018</v>
          </cell>
          <cell r="I271">
            <v>2018</v>
          </cell>
          <cell r="J271">
            <v>23473144.629999999</v>
          </cell>
        </row>
        <row r="272">
          <cell r="A272" t="str">
            <v>Non-OECD AmericasTotal2019</v>
          </cell>
          <cell r="B272" t="str">
            <v>TJ</v>
          </cell>
          <cell r="C272" t="str">
            <v>Non-OECD Americas</v>
          </cell>
          <cell r="D272" t="str">
            <v>TOTAL</v>
          </cell>
          <cell r="E272" t="str">
            <v>Total</v>
          </cell>
          <cell r="F272" t="str">
            <v>TES</v>
          </cell>
          <cell r="G272" t="str">
            <v>Total energy supply</v>
          </cell>
          <cell r="H272">
            <v>2019</v>
          </cell>
          <cell r="I272">
            <v>2019</v>
          </cell>
          <cell r="J272">
            <v>23446616.09</v>
          </cell>
        </row>
        <row r="273">
          <cell r="A273" t="str">
            <v>Non-OECD AmericasTotal2020</v>
          </cell>
          <cell r="B273" t="str">
            <v>TJ</v>
          </cell>
          <cell r="C273" t="str">
            <v>Non-OECD Americas</v>
          </cell>
          <cell r="D273" t="str">
            <v>TOTAL</v>
          </cell>
          <cell r="E273" t="str">
            <v>Total</v>
          </cell>
          <cell r="F273" t="str">
            <v>TES</v>
          </cell>
          <cell r="G273" t="str">
            <v>Total energy supply</v>
          </cell>
          <cell r="H273">
            <v>2020</v>
          </cell>
          <cell r="I273">
            <v>2020</v>
          </cell>
          <cell r="K273" t="str">
            <v>L</v>
          </cell>
          <cell r="L273" t="str">
            <v>Missing value; data exist but were not collected</v>
          </cell>
        </row>
        <row r="274">
          <cell r="A274" t="str">
            <v>Non-OECD AmericasMemo: Renewables2005</v>
          </cell>
          <cell r="B274" t="str">
            <v>TJ</v>
          </cell>
          <cell r="C274" t="str">
            <v>Non-OECD Americas</v>
          </cell>
          <cell r="D274" t="str">
            <v>MRENEW</v>
          </cell>
          <cell r="E274" t="str">
            <v>Memo: Renewables</v>
          </cell>
          <cell r="F274" t="str">
            <v>TES</v>
          </cell>
          <cell r="G274" t="str">
            <v>Total energy supply</v>
          </cell>
          <cell r="H274">
            <v>2005</v>
          </cell>
          <cell r="I274">
            <v>2005</v>
          </cell>
          <cell r="J274">
            <v>5871785.2259999998</v>
          </cell>
        </row>
        <row r="275">
          <cell r="A275" t="str">
            <v>Non-OECD AmericasMemo: Renewables2006</v>
          </cell>
          <cell r="B275" t="str">
            <v>TJ</v>
          </cell>
          <cell r="C275" t="str">
            <v>Non-OECD Americas</v>
          </cell>
          <cell r="D275" t="str">
            <v>MRENEW</v>
          </cell>
          <cell r="E275" t="str">
            <v>Memo: Renewables</v>
          </cell>
          <cell r="F275" t="str">
            <v>TES</v>
          </cell>
          <cell r="G275" t="str">
            <v>Total energy supply</v>
          </cell>
          <cell r="H275">
            <v>2006</v>
          </cell>
          <cell r="I275">
            <v>2006</v>
          </cell>
          <cell r="J275">
            <v>6073548.1979999999</v>
          </cell>
        </row>
        <row r="276">
          <cell r="A276" t="str">
            <v>Non-OECD AmericasMemo: Renewables2007</v>
          </cell>
          <cell r="B276" t="str">
            <v>TJ</v>
          </cell>
          <cell r="C276" t="str">
            <v>Non-OECD Americas</v>
          </cell>
          <cell r="D276" t="str">
            <v>MRENEW</v>
          </cell>
          <cell r="E276" t="str">
            <v>Memo: Renewables</v>
          </cell>
          <cell r="F276" t="str">
            <v>TES</v>
          </cell>
          <cell r="G276" t="str">
            <v>Total energy supply</v>
          </cell>
          <cell r="H276">
            <v>2007</v>
          </cell>
          <cell r="I276">
            <v>2007</v>
          </cell>
          <cell r="J276">
            <v>6446563.0590000004</v>
          </cell>
        </row>
        <row r="277">
          <cell r="A277" t="str">
            <v>Non-OECD AmericasMemo: Renewables2008</v>
          </cell>
          <cell r="B277" t="str">
            <v>TJ</v>
          </cell>
          <cell r="C277" t="str">
            <v>Non-OECD Americas</v>
          </cell>
          <cell r="D277" t="str">
            <v>MRENEW</v>
          </cell>
          <cell r="E277" t="str">
            <v>Memo: Renewables</v>
          </cell>
          <cell r="F277" t="str">
            <v>TES</v>
          </cell>
          <cell r="G277" t="str">
            <v>Total energy supply</v>
          </cell>
          <cell r="H277">
            <v>2008</v>
          </cell>
          <cell r="I277">
            <v>2008</v>
          </cell>
          <cell r="J277">
            <v>6744156.591</v>
          </cell>
        </row>
        <row r="278">
          <cell r="A278" t="str">
            <v>Non-OECD AmericasMemo: Renewables2009</v>
          </cell>
          <cell r="B278" t="str">
            <v>TJ</v>
          </cell>
          <cell r="C278" t="str">
            <v>Non-OECD Americas</v>
          </cell>
          <cell r="D278" t="str">
            <v>MRENEW</v>
          </cell>
          <cell r="E278" t="str">
            <v>Memo: Renewables</v>
          </cell>
          <cell r="F278" t="str">
            <v>TES</v>
          </cell>
          <cell r="G278" t="str">
            <v>Total energy supply</v>
          </cell>
          <cell r="H278">
            <v>2009</v>
          </cell>
          <cell r="I278">
            <v>2009</v>
          </cell>
          <cell r="J278">
            <v>6753803.7649999997</v>
          </cell>
        </row>
        <row r="279">
          <cell r="A279" t="str">
            <v>Non-OECD AmericasMemo: Renewables2010</v>
          </cell>
          <cell r="B279" t="str">
            <v>TJ</v>
          </cell>
          <cell r="C279" t="str">
            <v>Non-OECD Americas</v>
          </cell>
          <cell r="D279" t="str">
            <v>MRENEW</v>
          </cell>
          <cell r="E279" t="str">
            <v>Memo: Renewables</v>
          </cell>
          <cell r="F279" t="str">
            <v>TES</v>
          </cell>
          <cell r="G279" t="str">
            <v>Total energy supply</v>
          </cell>
          <cell r="H279">
            <v>2010</v>
          </cell>
          <cell r="I279">
            <v>2010</v>
          </cell>
          <cell r="J279">
            <v>7064295.3710000003</v>
          </cell>
        </row>
        <row r="280">
          <cell r="A280" t="str">
            <v>Non-OECD AmericasMemo: Renewables2011</v>
          </cell>
          <cell r="B280" t="str">
            <v>TJ</v>
          </cell>
          <cell r="C280" t="str">
            <v>Non-OECD Americas</v>
          </cell>
          <cell r="D280" t="str">
            <v>MRENEW</v>
          </cell>
          <cell r="E280" t="str">
            <v>Memo: Renewables</v>
          </cell>
          <cell r="F280" t="str">
            <v>TES</v>
          </cell>
          <cell r="G280" t="str">
            <v>Total energy supply</v>
          </cell>
          <cell r="H280">
            <v>2011</v>
          </cell>
          <cell r="I280">
            <v>2011</v>
          </cell>
          <cell r="J280">
            <v>7059491.4079999998</v>
          </cell>
        </row>
        <row r="281">
          <cell r="A281" t="str">
            <v>Non-OECD AmericasMemo: Renewables2012</v>
          </cell>
          <cell r="B281" t="str">
            <v>TJ</v>
          </cell>
          <cell r="C281" t="str">
            <v>Non-OECD Americas</v>
          </cell>
          <cell r="D281" t="str">
            <v>MRENEW</v>
          </cell>
          <cell r="E281" t="str">
            <v>Memo: Renewables</v>
          </cell>
          <cell r="F281" t="str">
            <v>TES</v>
          </cell>
          <cell r="G281" t="str">
            <v>Total energy supply</v>
          </cell>
          <cell r="H281">
            <v>2012</v>
          </cell>
          <cell r="I281">
            <v>2012</v>
          </cell>
          <cell r="J281">
            <v>7105959.2769999998</v>
          </cell>
        </row>
        <row r="282">
          <cell r="A282" t="str">
            <v>Non-OECD AmericasMemo: Renewables2013</v>
          </cell>
          <cell r="B282" t="str">
            <v>TJ</v>
          </cell>
          <cell r="C282" t="str">
            <v>Non-OECD Americas</v>
          </cell>
          <cell r="D282" t="str">
            <v>MRENEW</v>
          </cell>
          <cell r="E282" t="str">
            <v>Memo: Renewables</v>
          </cell>
          <cell r="F282" t="str">
            <v>TES</v>
          </cell>
          <cell r="G282" t="str">
            <v>Total energy supply</v>
          </cell>
          <cell r="H282">
            <v>2013</v>
          </cell>
          <cell r="I282">
            <v>2013</v>
          </cell>
          <cell r="J282">
            <v>7201322.7539999997</v>
          </cell>
        </row>
        <row r="283">
          <cell r="A283" t="str">
            <v>Non-OECD AmericasMemo: Renewables2014</v>
          </cell>
          <cell r="B283" t="str">
            <v>TJ</v>
          </cell>
          <cell r="C283" t="str">
            <v>Non-OECD Americas</v>
          </cell>
          <cell r="D283" t="str">
            <v>MRENEW</v>
          </cell>
          <cell r="E283" t="str">
            <v>Memo: Renewables</v>
          </cell>
          <cell r="F283" t="str">
            <v>TES</v>
          </cell>
          <cell r="G283" t="str">
            <v>Total energy supply</v>
          </cell>
          <cell r="H283">
            <v>2014</v>
          </cell>
          <cell r="I283">
            <v>2014</v>
          </cell>
          <cell r="J283">
            <v>7206874.693</v>
          </cell>
        </row>
        <row r="284">
          <cell r="A284" t="str">
            <v>Non-OECD AmericasMemo: Renewables2015</v>
          </cell>
          <cell r="B284" t="str">
            <v>TJ</v>
          </cell>
          <cell r="C284" t="str">
            <v>Non-OECD Americas</v>
          </cell>
          <cell r="D284" t="str">
            <v>MRENEW</v>
          </cell>
          <cell r="E284" t="str">
            <v>Memo: Renewables</v>
          </cell>
          <cell r="F284" t="str">
            <v>TES</v>
          </cell>
          <cell r="G284" t="str">
            <v>Total energy supply</v>
          </cell>
          <cell r="H284">
            <v>2015</v>
          </cell>
          <cell r="I284">
            <v>2015</v>
          </cell>
          <cell r="J284">
            <v>7417506.2960000001</v>
          </cell>
        </row>
        <row r="285">
          <cell r="A285" t="str">
            <v>Non-OECD AmericasMemo: Renewables2016</v>
          </cell>
          <cell r="B285" t="str">
            <v>TJ</v>
          </cell>
          <cell r="C285" t="str">
            <v>Non-OECD Americas</v>
          </cell>
          <cell r="D285" t="str">
            <v>MRENEW</v>
          </cell>
          <cell r="E285" t="str">
            <v>Memo: Renewables</v>
          </cell>
          <cell r="F285" t="str">
            <v>TES</v>
          </cell>
          <cell r="G285" t="str">
            <v>Total energy supply</v>
          </cell>
          <cell r="H285">
            <v>2016</v>
          </cell>
          <cell r="I285">
            <v>2016</v>
          </cell>
          <cell r="J285">
            <v>7539426.716</v>
          </cell>
        </row>
        <row r="286">
          <cell r="A286" t="str">
            <v>Non-OECD AmericasMemo: Renewables2017</v>
          </cell>
          <cell r="B286" t="str">
            <v>TJ</v>
          </cell>
          <cell r="C286" t="str">
            <v>Non-OECD Americas</v>
          </cell>
          <cell r="D286" t="str">
            <v>MRENEW</v>
          </cell>
          <cell r="E286" t="str">
            <v>Memo: Renewables</v>
          </cell>
          <cell r="F286" t="str">
            <v>TES</v>
          </cell>
          <cell r="G286" t="str">
            <v>Total energy supply</v>
          </cell>
          <cell r="H286">
            <v>2017</v>
          </cell>
          <cell r="I286">
            <v>2017</v>
          </cell>
          <cell r="J286">
            <v>7656895.1770000001</v>
          </cell>
        </row>
        <row r="287">
          <cell r="A287" t="str">
            <v>Non-OECD AmericasMemo: Renewables2018</v>
          </cell>
          <cell r="B287" t="str">
            <v>TJ</v>
          </cell>
          <cell r="C287" t="str">
            <v>Non-OECD Americas</v>
          </cell>
          <cell r="D287" t="str">
            <v>MRENEW</v>
          </cell>
          <cell r="E287" t="str">
            <v>Memo: Renewables</v>
          </cell>
          <cell r="F287" t="str">
            <v>TES</v>
          </cell>
          <cell r="G287" t="str">
            <v>Total energy supply</v>
          </cell>
          <cell r="H287">
            <v>2018</v>
          </cell>
          <cell r="I287">
            <v>2018</v>
          </cell>
          <cell r="J287">
            <v>7905467.1050000004</v>
          </cell>
        </row>
        <row r="288">
          <cell r="A288" t="str">
            <v>Non-OECD AmericasMemo: Renewables2019</v>
          </cell>
          <cell r="B288" t="str">
            <v>TJ</v>
          </cell>
          <cell r="C288" t="str">
            <v>Non-OECD Americas</v>
          </cell>
          <cell r="D288" t="str">
            <v>MRENEW</v>
          </cell>
          <cell r="E288" t="str">
            <v>Memo: Renewables</v>
          </cell>
          <cell r="F288" t="str">
            <v>TES</v>
          </cell>
          <cell r="G288" t="str">
            <v>Total energy supply</v>
          </cell>
          <cell r="H288">
            <v>2019</v>
          </cell>
          <cell r="I288">
            <v>2019</v>
          </cell>
          <cell r="J288">
            <v>8045220.0609999998</v>
          </cell>
        </row>
        <row r="289">
          <cell r="A289" t="str">
            <v>Non-OECD AmericasMemo: Renewables2020</v>
          </cell>
          <cell r="B289" t="str">
            <v>TJ</v>
          </cell>
          <cell r="C289" t="str">
            <v>Non-OECD Americas</v>
          </cell>
          <cell r="D289" t="str">
            <v>MRENEW</v>
          </cell>
          <cell r="E289" t="str">
            <v>Memo: Renewables</v>
          </cell>
          <cell r="F289" t="str">
            <v>TES</v>
          </cell>
          <cell r="G289" t="str">
            <v>Total energy supply</v>
          </cell>
          <cell r="H289">
            <v>2020</v>
          </cell>
          <cell r="I289">
            <v>2020</v>
          </cell>
          <cell r="K289" t="str">
            <v>L</v>
          </cell>
          <cell r="L289" t="str">
            <v>Missing value; data exist but were not collected</v>
          </cell>
        </row>
        <row r="290">
          <cell r="A290" t="str">
            <v>Middle EastPrimary solid biofuels2005</v>
          </cell>
          <cell r="B290" t="str">
            <v>TJ</v>
          </cell>
          <cell r="C290" t="str">
            <v>Middle East</v>
          </cell>
          <cell r="D290" t="str">
            <v>PRIMSBIO</v>
          </cell>
          <cell r="E290" t="str">
            <v>Primary solid biofuels</v>
          </cell>
          <cell r="F290" t="str">
            <v>TES</v>
          </cell>
          <cell r="G290" t="str">
            <v>Total energy supply</v>
          </cell>
          <cell r="H290">
            <v>2005</v>
          </cell>
          <cell r="I290">
            <v>2005</v>
          </cell>
          <cell r="J290">
            <v>36916.995999999999</v>
          </cell>
        </row>
        <row r="291">
          <cell r="A291" t="str">
            <v>Middle EastPrimary solid biofuels2006</v>
          </cell>
          <cell r="B291" t="str">
            <v>TJ</v>
          </cell>
          <cell r="C291" t="str">
            <v>Middle East</v>
          </cell>
          <cell r="D291" t="str">
            <v>PRIMSBIO</v>
          </cell>
          <cell r="E291" t="str">
            <v>Primary solid biofuels</v>
          </cell>
          <cell r="F291" t="str">
            <v>TES</v>
          </cell>
          <cell r="G291" t="str">
            <v>Total energy supply</v>
          </cell>
          <cell r="H291">
            <v>2006</v>
          </cell>
          <cell r="I291">
            <v>2006</v>
          </cell>
          <cell r="J291">
            <v>37067.000599999999</v>
          </cell>
        </row>
        <row r="292">
          <cell r="A292" t="str">
            <v>Middle EastPrimary solid biofuels2007</v>
          </cell>
          <cell r="B292" t="str">
            <v>TJ</v>
          </cell>
          <cell r="C292" t="str">
            <v>Middle East</v>
          </cell>
          <cell r="D292" t="str">
            <v>PRIMSBIO</v>
          </cell>
          <cell r="E292" t="str">
            <v>Primary solid biofuels</v>
          </cell>
          <cell r="F292" t="str">
            <v>TES</v>
          </cell>
          <cell r="G292" t="str">
            <v>Total energy supply</v>
          </cell>
          <cell r="H292">
            <v>2007</v>
          </cell>
          <cell r="I292">
            <v>2007</v>
          </cell>
          <cell r="J292">
            <v>38382.995600000002</v>
          </cell>
        </row>
        <row r="293">
          <cell r="A293" t="str">
            <v>Middle EastPrimary solid biofuels2008</v>
          </cell>
          <cell r="B293" t="str">
            <v>TJ</v>
          </cell>
          <cell r="C293" t="str">
            <v>Middle East</v>
          </cell>
          <cell r="D293" t="str">
            <v>PRIMSBIO</v>
          </cell>
          <cell r="E293" t="str">
            <v>Primary solid biofuels</v>
          </cell>
          <cell r="F293" t="str">
            <v>TES</v>
          </cell>
          <cell r="G293" t="str">
            <v>Total energy supply</v>
          </cell>
          <cell r="H293">
            <v>2008</v>
          </cell>
          <cell r="I293">
            <v>2008</v>
          </cell>
          <cell r="J293">
            <v>38022.001300000004</v>
          </cell>
        </row>
        <row r="294">
          <cell r="A294" t="str">
            <v>Middle EastPrimary solid biofuels2009</v>
          </cell>
          <cell r="B294" t="str">
            <v>TJ</v>
          </cell>
          <cell r="C294" t="str">
            <v>Middle East</v>
          </cell>
          <cell r="D294" t="str">
            <v>PRIMSBIO</v>
          </cell>
          <cell r="E294" t="str">
            <v>Primary solid biofuels</v>
          </cell>
          <cell r="F294" t="str">
            <v>TES</v>
          </cell>
          <cell r="G294" t="str">
            <v>Total energy supply</v>
          </cell>
          <cell r="H294">
            <v>2009</v>
          </cell>
          <cell r="I294">
            <v>2009</v>
          </cell>
          <cell r="J294">
            <v>37310.002500000002</v>
          </cell>
        </row>
        <row r="295">
          <cell r="A295" t="str">
            <v>Middle EastPrimary solid biofuels2010</v>
          </cell>
          <cell r="B295" t="str">
            <v>TJ</v>
          </cell>
          <cell r="C295" t="str">
            <v>Middle East</v>
          </cell>
          <cell r="D295" t="str">
            <v>PRIMSBIO</v>
          </cell>
          <cell r="E295" t="str">
            <v>Primary solid biofuels</v>
          </cell>
          <cell r="F295" t="str">
            <v>TES</v>
          </cell>
          <cell r="G295" t="str">
            <v>Total energy supply</v>
          </cell>
          <cell r="H295">
            <v>2010</v>
          </cell>
          <cell r="I295">
            <v>2010</v>
          </cell>
          <cell r="J295">
            <v>37414.994899999998</v>
          </cell>
        </row>
        <row r="296">
          <cell r="A296" t="str">
            <v>Middle EastPrimary solid biofuels2011</v>
          </cell>
          <cell r="B296" t="str">
            <v>TJ</v>
          </cell>
          <cell r="C296" t="str">
            <v>Middle East</v>
          </cell>
          <cell r="D296" t="str">
            <v>PRIMSBIO</v>
          </cell>
          <cell r="E296" t="str">
            <v>Primary solid biofuels</v>
          </cell>
          <cell r="F296" t="str">
            <v>TES</v>
          </cell>
          <cell r="G296" t="str">
            <v>Total energy supply</v>
          </cell>
          <cell r="H296">
            <v>2011</v>
          </cell>
          <cell r="I296">
            <v>2011</v>
          </cell>
          <cell r="J296">
            <v>32644.0023</v>
          </cell>
        </row>
        <row r="297">
          <cell r="A297" t="str">
            <v>Middle EastPrimary solid biofuels2012</v>
          </cell>
          <cell r="B297" t="str">
            <v>TJ</v>
          </cell>
          <cell r="C297" t="str">
            <v>Middle East</v>
          </cell>
          <cell r="D297" t="str">
            <v>PRIMSBIO</v>
          </cell>
          <cell r="E297" t="str">
            <v>Primary solid biofuels</v>
          </cell>
          <cell r="F297" t="str">
            <v>TES</v>
          </cell>
          <cell r="G297" t="str">
            <v>Total energy supply</v>
          </cell>
          <cell r="H297">
            <v>2012</v>
          </cell>
          <cell r="I297">
            <v>2012</v>
          </cell>
          <cell r="J297">
            <v>33044.000800000002</v>
          </cell>
        </row>
        <row r="298">
          <cell r="A298" t="str">
            <v>Middle EastPrimary solid biofuels2013</v>
          </cell>
          <cell r="B298" t="str">
            <v>TJ</v>
          </cell>
          <cell r="C298" t="str">
            <v>Middle East</v>
          </cell>
          <cell r="D298" t="str">
            <v>PRIMSBIO</v>
          </cell>
          <cell r="E298" t="str">
            <v>Primary solid biofuels</v>
          </cell>
          <cell r="F298" t="str">
            <v>TES</v>
          </cell>
          <cell r="G298" t="str">
            <v>Total energy supply</v>
          </cell>
          <cell r="H298">
            <v>2013</v>
          </cell>
          <cell r="I298">
            <v>2013</v>
          </cell>
          <cell r="J298">
            <v>33032.001400000001</v>
          </cell>
        </row>
        <row r="299">
          <cell r="A299" t="str">
            <v>Middle EastPrimary solid biofuels2014</v>
          </cell>
          <cell r="B299" t="str">
            <v>TJ</v>
          </cell>
          <cell r="C299" t="str">
            <v>Middle East</v>
          </cell>
          <cell r="D299" t="str">
            <v>PRIMSBIO</v>
          </cell>
          <cell r="E299" t="str">
            <v>Primary solid biofuels</v>
          </cell>
          <cell r="F299" t="str">
            <v>TES</v>
          </cell>
          <cell r="G299" t="str">
            <v>Total energy supply</v>
          </cell>
          <cell r="H299">
            <v>2014</v>
          </cell>
          <cell r="I299">
            <v>2014</v>
          </cell>
          <cell r="J299">
            <v>33196.0026</v>
          </cell>
        </row>
        <row r="300">
          <cell r="A300" t="str">
            <v>Middle EastPrimary solid biofuels2015</v>
          </cell>
          <cell r="B300" t="str">
            <v>TJ</v>
          </cell>
          <cell r="C300" t="str">
            <v>Middle East</v>
          </cell>
          <cell r="D300" t="str">
            <v>PRIMSBIO</v>
          </cell>
          <cell r="E300" t="str">
            <v>Primary solid biofuels</v>
          </cell>
          <cell r="F300" t="str">
            <v>TES</v>
          </cell>
          <cell r="G300" t="str">
            <v>Total energy supply</v>
          </cell>
          <cell r="H300">
            <v>2015</v>
          </cell>
          <cell r="I300">
            <v>2015</v>
          </cell>
          <cell r="J300">
            <v>33410.998899999999</v>
          </cell>
        </row>
        <row r="301">
          <cell r="A301" t="str">
            <v>Middle EastPrimary solid biofuels2016</v>
          </cell>
          <cell r="B301" t="str">
            <v>TJ</v>
          </cell>
          <cell r="C301" t="str">
            <v>Middle East</v>
          </cell>
          <cell r="D301" t="str">
            <v>PRIMSBIO</v>
          </cell>
          <cell r="E301" t="str">
            <v>Primary solid biofuels</v>
          </cell>
          <cell r="F301" t="str">
            <v>TES</v>
          </cell>
          <cell r="G301" t="str">
            <v>Total energy supply</v>
          </cell>
          <cell r="H301">
            <v>2016</v>
          </cell>
          <cell r="I301">
            <v>2016</v>
          </cell>
          <cell r="J301">
            <v>36772.999300000003</v>
          </cell>
        </row>
        <row r="302">
          <cell r="A302" t="str">
            <v>Middle EastPrimary solid biofuels2017</v>
          </cell>
          <cell r="B302" t="str">
            <v>TJ</v>
          </cell>
          <cell r="C302" t="str">
            <v>Middle East</v>
          </cell>
          <cell r="D302" t="str">
            <v>PRIMSBIO</v>
          </cell>
          <cell r="E302" t="str">
            <v>Primary solid biofuels</v>
          </cell>
          <cell r="F302" t="str">
            <v>TES</v>
          </cell>
          <cell r="G302" t="str">
            <v>Total energy supply</v>
          </cell>
          <cell r="H302">
            <v>2017</v>
          </cell>
          <cell r="I302">
            <v>2017</v>
          </cell>
          <cell r="J302">
            <v>36318.065799999997</v>
          </cell>
        </row>
        <row r="303">
          <cell r="A303" t="str">
            <v>Middle EastPrimary solid biofuels2018</v>
          </cell>
          <cell r="B303" t="str">
            <v>TJ</v>
          </cell>
          <cell r="C303" t="str">
            <v>Middle East</v>
          </cell>
          <cell r="D303" t="str">
            <v>PRIMSBIO</v>
          </cell>
          <cell r="E303" t="str">
            <v>Primary solid biofuels</v>
          </cell>
          <cell r="F303" t="str">
            <v>TES</v>
          </cell>
          <cell r="G303" t="str">
            <v>Total energy supply</v>
          </cell>
          <cell r="H303">
            <v>2018</v>
          </cell>
          <cell r="I303">
            <v>2018</v>
          </cell>
          <cell r="J303">
            <v>37059.665399999998</v>
          </cell>
        </row>
        <row r="304">
          <cell r="A304" t="str">
            <v>Middle EastPrimary solid biofuels2019</v>
          </cell>
          <cell r="B304" t="str">
            <v>TJ</v>
          </cell>
          <cell r="C304" t="str">
            <v>Middle East</v>
          </cell>
          <cell r="D304" t="str">
            <v>PRIMSBIO</v>
          </cell>
          <cell r="E304" t="str">
            <v>Primary solid biofuels</v>
          </cell>
          <cell r="F304" t="str">
            <v>TES</v>
          </cell>
          <cell r="G304" t="str">
            <v>Total energy supply</v>
          </cell>
          <cell r="H304">
            <v>2019</v>
          </cell>
          <cell r="I304">
            <v>2019</v>
          </cell>
          <cell r="J304">
            <v>37135.965600000003</v>
          </cell>
        </row>
        <row r="305">
          <cell r="A305" t="str">
            <v>Middle EastPrimary solid biofuels2020</v>
          </cell>
          <cell r="B305" t="str">
            <v>TJ</v>
          </cell>
          <cell r="C305" t="str">
            <v>Middle East</v>
          </cell>
          <cell r="D305" t="str">
            <v>PRIMSBIO</v>
          </cell>
          <cell r="E305" t="str">
            <v>Primary solid biofuels</v>
          </cell>
          <cell r="F305" t="str">
            <v>TES</v>
          </cell>
          <cell r="G305" t="str">
            <v>Total energy supply</v>
          </cell>
          <cell r="H305">
            <v>2020</v>
          </cell>
          <cell r="I305">
            <v>2020</v>
          </cell>
          <cell r="K305" t="str">
            <v>L</v>
          </cell>
          <cell r="L305" t="str">
            <v>Missing value; data exist but were not collected</v>
          </cell>
        </row>
        <row r="306">
          <cell r="A306" t="str">
            <v>Middle EastTotal2005</v>
          </cell>
          <cell r="B306" t="str">
            <v>TJ</v>
          </cell>
          <cell r="C306" t="str">
            <v>Middle East</v>
          </cell>
          <cell r="D306" t="str">
            <v>TOTAL</v>
          </cell>
          <cell r="E306" t="str">
            <v>Total</v>
          </cell>
          <cell r="F306" t="str">
            <v>TES</v>
          </cell>
          <cell r="G306" t="str">
            <v>Total energy supply</v>
          </cell>
          <cell r="H306">
            <v>2005</v>
          </cell>
          <cell r="I306">
            <v>2005</v>
          </cell>
          <cell r="J306">
            <v>19680574.43</v>
          </cell>
        </row>
        <row r="307">
          <cell r="A307" t="str">
            <v>Middle EastTotal2006</v>
          </cell>
          <cell r="B307" t="str">
            <v>TJ</v>
          </cell>
          <cell r="C307" t="str">
            <v>Middle East</v>
          </cell>
          <cell r="D307" t="str">
            <v>TOTAL</v>
          </cell>
          <cell r="E307" t="str">
            <v>Total</v>
          </cell>
          <cell r="F307" t="str">
            <v>TES</v>
          </cell>
          <cell r="G307" t="str">
            <v>Total energy supply</v>
          </cell>
          <cell r="H307">
            <v>2006</v>
          </cell>
          <cell r="I307">
            <v>2006</v>
          </cell>
          <cell r="J307">
            <v>20754457.57</v>
          </cell>
        </row>
        <row r="308">
          <cell r="A308" t="str">
            <v>Middle EastTotal2007</v>
          </cell>
          <cell r="B308" t="str">
            <v>TJ</v>
          </cell>
          <cell r="C308" t="str">
            <v>Middle East</v>
          </cell>
          <cell r="D308" t="str">
            <v>TOTAL</v>
          </cell>
          <cell r="E308" t="str">
            <v>Total</v>
          </cell>
          <cell r="F308" t="str">
            <v>TES</v>
          </cell>
          <cell r="G308" t="str">
            <v>Total energy supply</v>
          </cell>
          <cell r="H308">
            <v>2007</v>
          </cell>
          <cell r="I308">
            <v>2007</v>
          </cell>
          <cell r="J308">
            <v>21842367.350000001</v>
          </cell>
        </row>
        <row r="309">
          <cell r="A309" t="str">
            <v>Middle EastTotal2008</v>
          </cell>
          <cell r="B309" t="str">
            <v>TJ</v>
          </cell>
          <cell r="C309" t="str">
            <v>Middle East</v>
          </cell>
          <cell r="D309" t="str">
            <v>TOTAL</v>
          </cell>
          <cell r="E309" t="str">
            <v>Total</v>
          </cell>
          <cell r="F309" t="str">
            <v>TES</v>
          </cell>
          <cell r="G309" t="str">
            <v>Total energy supply</v>
          </cell>
          <cell r="H309">
            <v>2008</v>
          </cell>
          <cell r="I309">
            <v>2008</v>
          </cell>
          <cell r="J309">
            <v>23674766.07</v>
          </cell>
        </row>
        <row r="310">
          <cell r="A310" t="str">
            <v>Middle EastTotal2009</v>
          </cell>
          <cell r="B310" t="str">
            <v>TJ</v>
          </cell>
          <cell r="C310" t="str">
            <v>Middle East</v>
          </cell>
          <cell r="D310" t="str">
            <v>TOTAL</v>
          </cell>
          <cell r="E310" t="str">
            <v>Total</v>
          </cell>
          <cell r="F310" t="str">
            <v>TES</v>
          </cell>
          <cell r="G310" t="str">
            <v>Total energy supply</v>
          </cell>
          <cell r="H310">
            <v>2009</v>
          </cell>
          <cell r="I310">
            <v>2009</v>
          </cell>
          <cell r="J310">
            <v>24380131.219999999</v>
          </cell>
        </row>
        <row r="311">
          <cell r="A311" t="str">
            <v>Middle EastTotal2010</v>
          </cell>
          <cell r="B311" t="str">
            <v>TJ</v>
          </cell>
          <cell r="C311" t="str">
            <v>Middle East</v>
          </cell>
          <cell r="D311" t="str">
            <v>TOTAL</v>
          </cell>
          <cell r="E311" t="str">
            <v>Total</v>
          </cell>
          <cell r="F311" t="str">
            <v>TES</v>
          </cell>
          <cell r="G311" t="str">
            <v>Total energy supply</v>
          </cell>
          <cell r="H311">
            <v>2010</v>
          </cell>
          <cell r="I311">
            <v>2010</v>
          </cell>
          <cell r="J311">
            <v>25404736.77</v>
          </cell>
        </row>
        <row r="312">
          <cell r="A312" t="str">
            <v>Middle EastTotal2011</v>
          </cell>
          <cell r="B312" t="str">
            <v>TJ</v>
          </cell>
          <cell r="C312" t="str">
            <v>Middle East</v>
          </cell>
          <cell r="D312" t="str">
            <v>TOTAL</v>
          </cell>
          <cell r="E312" t="str">
            <v>Total</v>
          </cell>
          <cell r="F312" t="str">
            <v>TES</v>
          </cell>
          <cell r="G312" t="str">
            <v>Total energy supply</v>
          </cell>
          <cell r="H312">
            <v>2011</v>
          </cell>
          <cell r="I312">
            <v>2011</v>
          </cell>
          <cell r="J312">
            <v>25944998.219999999</v>
          </cell>
        </row>
        <row r="313">
          <cell r="A313" t="str">
            <v>Middle EastTotal2012</v>
          </cell>
          <cell r="B313" t="str">
            <v>TJ</v>
          </cell>
          <cell r="C313" t="str">
            <v>Middle East</v>
          </cell>
          <cell r="D313" t="str">
            <v>TOTAL</v>
          </cell>
          <cell r="E313" t="str">
            <v>Total</v>
          </cell>
          <cell r="F313" t="str">
            <v>TES</v>
          </cell>
          <cell r="G313" t="str">
            <v>Total energy supply</v>
          </cell>
          <cell r="H313">
            <v>2012</v>
          </cell>
          <cell r="I313">
            <v>2012</v>
          </cell>
          <cell r="J313">
            <v>27288110.809999999</v>
          </cell>
        </row>
        <row r="314">
          <cell r="A314" t="str">
            <v>Middle EastTotal2013</v>
          </cell>
          <cell r="B314" t="str">
            <v>TJ</v>
          </cell>
          <cell r="C314" t="str">
            <v>Middle East</v>
          </cell>
          <cell r="D314" t="str">
            <v>TOTAL</v>
          </cell>
          <cell r="E314" t="str">
            <v>Total</v>
          </cell>
          <cell r="F314" t="str">
            <v>TES</v>
          </cell>
          <cell r="G314" t="str">
            <v>Total energy supply</v>
          </cell>
          <cell r="H314">
            <v>2013</v>
          </cell>
          <cell r="I314">
            <v>2013</v>
          </cell>
          <cell r="J314">
            <v>27518872.440000001</v>
          </cell>
        </row>
        <row r="315">
          <cell r="A315" t="str">
            <v>Middle EastTotal2014</v>
          </cell>
          <cell r="B315" t="str">
            <v>TJ</v>
          </cell>
          <cell r="C315" t="str">
            <v>Middle East</v>
          </cell>
          <cell r="D315" t="str">
            <v>TOTAL</v>
          </cell>
          <cell r="E315" t="str">
            <v>Total</v>
          </cell>
          <cell r="F315" t="str">
            <v>TES</v>
          </cell>
          <cell r="G315" t="str">
            <v>Total energy supply</v>
          </cell>
          <cell r="H315">
            <v>2014</v>
          </cell>
          <cell r="I315">
            <v>2014</v>
          </cell>
          <cell r="J315">
            <v>29157027.890000001</v>
          </cell>
        </row>
        <row r="316">
          <cell r="A316" t="str">
            <v>Middle EastTotal2015</v>
          </cell>
          <cell r="B316" t="str">
            <v>TJ</v>
          </cell>
          <cell r="C316" t="str">
            <v>Middle East</v>
          </cell>
          <cell r="D316" t="str">
            <v>TOTAL</v>
          </cell>
          <cell r="E316" t="str">
            <v>Total</v>
          </cell>
          <cell r="F316" t="str">
            <v>TES</v>
          </cell>
          <cell r="G316" t="str">
            <v>Total energy supply</v>
          </cell>
          <cell r="H316">
            <v>2015</v>
          </cell>
          <cell r="I316">
            <v>2015</v>
          </cell>
          <cell r="J316">
            <v>29919578.030000001</v>
          </cell>
        </row>
        <row r="317">
          <cell r="A317" t="str">
            <v>Middle EastTotal2016</v>
          </cell>
          <cell r="B317" t="str">
            <v>TJ</v>
          </cell>
          <cell r="C317" t="str">
            <v>Middle East</v>
          </cell>
          <cell r="D317" t="str">
            <v>TOTAL</v>
          </cell>
          <cell r="E317" t="str">
            <v>Total</v>
          </cell>
          <cell r="F317" t="str">
            <v>TES</v>
          </cell>
          <cell r="G317" t="str">
            <v>Total energy supply</v>
          </cell>
          <cell r="H317">
            <v>2016</v>
          </cell>
          <cell r="I317">
            <v>2016</v>
          </cell>
          <cell r="J317">
            <v>30648052</v>
          </cell>
        </row>
        <row r="318">
          <cell r="A318" t="str">
            <v>Middle EastTotal2017</v>
          </cell>
          <cell r="B318" t="str">
            <v>TJ</v>
          </cell>
          <cell r="C318" t="str">
            <v>Middle East</v>
          </cell>
          <cell r="D318" t="str">
            <v>TOTAL</v>
          </cell>
          <cell r="E318" t="str">
            <v>Total</v>
          </cell>
          <cell r="F318" t="str">
            <v>TES</v>
          </cell>
          <cell r="G318" t="str">
            <v>Total energy supply</v>
          </cell>
          <cell r="H318">
            <v>2017</v>
          </cell>
          <cell r="I318">
            <v>2017</v>
          </cell>
          <cell r="J318">
            <v>31392714.920000002</v>
          </cell>
        </row>
        <row r="319">
          <cell r="A319" t="str">
            <v>Middle EastTotal2018</v>
          </cell>
          <cell r="B319" t="str">
            <v>TJ</v>
          </cell>
          <cell r="C319" t="str">
            <v>Middle East</v>
          </cell>
          <cell r="D319" t="str">
            <v>TOTAL</v>
          </cell>
          <cell r="E319" t="str">
            <v>Total</v>
          </cell>
          <cell r="F319" t="str">
            <v>TES</v>
          </cell>
          <cell r="G319" t="str">
            <v>Total energy supply</v>
          </cell>
          <cell r="H319">
            <v>2018</v>
          </cell>
          <cell r="I319">
            <v>2018</v>
          </cell>
          <cell r="J319">
            <v>31375234.91</v>
          </cell>
        </row>
        <row r="320">
          <cell r="A320" t="str">
            <v>Middle EastTotal2019</v>
          </cell>
          <cell r="B320" t="str">
            <v>TJ</v>
          </cell>
          <cell r="C320" t="str">
            <v>Middle East</v>
          </cell>
          <cell r="D320" t="str">
            <v>TOTAL</v>
          </cell>
          <cell r="E320" t="str">
            <v>Total</v>
          </cell>
          <cell r="F320" t="str">
            <v>TES</v>
          </cell>
          <cell r="G320" t="str">
            <v>Total energy supply</v>
          </cell>
          <cell r="H320">
            <v>2019</v>
          </cell>
          <cell r="I320">
            <v>2019</v>
          </cell>
          <cell r="J320">
            <v>31146453.170000002</v>
          </cell>
        </row>
        <row r="321">
          <cell r="A321" t="str">
            <v>Middle EastTotal2020</v>
          </cell>
          <cell r="B321" t="str">
            <v>TJ</v>
          </cell>
          <cell r="C321" t="str">
            <v>Middle East</v>
          </cell>
          <cell r="D321" t="str">
            <v>TOTAL</v>
          </cell>
          <cell r="E321" t="str">
            <v>Total</v>
          </cell>
          <cell r="F321" t="str">
            <v>TES</v>
          </cell>
          <cell r="G321" t="str">
            <v>Total energy supply</v>
          </cell>
          <cell r="H321">
            <v>2020</v>
          </cell>
          <cell r="I321">
            <v>2020</v>
          </cell>
          <cell r="K321" t="str">
            <v>L</v>
          </cell>
          <cell r="L321" t="str">
            <v>Missing value; data exist but were not collected</v>
          </cell>
        </row>
        <row r="322">
          <cell r="A322" t="str">
            <v>Middle EastMemo: Renewables2005</v>
          </cell>
          <cell r="B322" t="str">
            <v>TJ</v>
          </cell>
          <cell r="C322" t="str">
            <v>Middle East</v>
          </cell>
          <cell r="D322" t="str">
            <v>MRENEW</v>
          </cell>
          <cell r="E322" t="str">
            <v>Memo: Renewables</v>
          </cell>
          <cell r="F322" t="str">
            <v>TES</v>
          </cell>
          <cell r="G322" t="str">
            <v>Total energy supply</v>
          </cell>
          <cell r="H322">
            <v>2005</v>
          </cell>
          <cell r="I322">
            <v>2005</v>
          </cell>
          <cell r="J322">
            <v>141126.3977</v>
          </cell>
        </row>
        <row r="323">
          <cell r="A323" t="str">
            <v>Middle EastMemo: Renewables2006</v>
          </cell>
          <cell r="B323" t="str">
            <v>TJ</v>
          </cell>
          <cell r="C323" t="str">
            <v>Middle East</v>
          </cell>
          <cell r="D323" t="str">
            <v>MRENEW</v>
          </cell>
          <cell r="E323" t="str">
            <v>Memo: Renewables</v>
          </cell>
          <cell r="F323" t="str">
            <v>TES</v>
          </cell>
          <cell r="G323" t="str">
            <v>Total energy supply</v>
          </cell>
          <cell r="H323">
            <v>2006</v>
          </cell>
          <cell r="I323">
            <v>2006</v>
          </cell>
          <cell r="J323">
            <v>148464.40950000001</v>
          </cell>
        </row>
        <row r="324">
          <cell r="A324" t="str">
            <v>Middle EastMemo: Renewables2007</v>
          </cell>
          <cell r="B324" t="str">
            <v>TJ</v>
          </cell>
          <cell r="C324" t="str">
            <v>Middle East</v>
          </cell>
          <cell r="D324" t="str">
            <v>MRENEW</v>
          </cell>
          <cell r="E324" t="str">
            <v>Memo: Renewables</v>
          </cell>
          <cell r="F324" t="str">
            <v>TES</v>
          </cell>
          <cell r="G324" t="str">
            <v>Total energy supply</v>
          </cell>
          <cell r="H324">
            <v>2007</v>
          </cell>
          <cell r="I324">
            <v>2007</v>
          </cell>
          <cell r="J324">
            <v>145888.40119999999</v>
          </cell>
        </row>
        <row r="325">
          <cell r="A325" t="str">
            <v>Middle EastMemo: Renewables2008</v>
          </cell>
          <cell r="B325" t="str">
            <v>TJ</v>
          </cell>
          <cell r="C325" t="str">
            <v>Middle East</v>
          </cell>
          <cell r="D325" t="str">
            <v>MRENEW</v>
          </cell>
          <cell r="E325" t="str">
            <v>Memo: Renewables</v>
          </cell>
          <cell r="F325" t="str">
            <v>TES</v>
          </cell>
          <cell r="G325" t="str">
            <v>Total energy supply</v>
          </cell>
          <cell r="H325">
            <v>2008</v>
          </cell>
          <cell r="I325">
            <v>2008</v>
          </cell>
          <cell r="J325">
            <v>88826.005799999999</v>
          </cell>
        </row>
        <row r="326">
          <cell r="A326" t="str">
            <v>Middle EastMemo: Renewables2009</v>
          </cell>
          <cell r="B326" t="str">
            <v>TJ</v>
          </cell>
          <cell r="C326" t="str">
            <v>Middle East</v>
          </cell>
          <cell r="D326" t="str">
            <v>MRENEW</v>
          </cell>
          <cell r="E326" t="str">
            <v>Memo: Renewables</v>
          </cell>
          <cell r="F326" t="str">
            <v>TES</v>
          </cell>
          <cell r="G326" t="str">
            <v>Total energy supply</v>
          </cell>
          <cell r="H326">
            <v>2009</v>
          </cell>
          <cell r="I326">
            <v>2009</v>
          </cell>
          <cell r="J326">
            <v>93076.202300000004</v>
          </cell>
        </row>
        <row r="327">
          <cell r="A327" t="str">
            <v>Middle EastMemo: Renewables2010</v>
          </cell>
          <cell r="B327" t="str">
            <v>TJ</v>
          </cell>
          <cell r="C327" t="str">
            <v>Middle East</v>
          </cell>
          <cell r="D327" t="str">
            <v>MRENEW</v>
          </cell>
          <cell r="E327" t="str">
            <v>Memo: Renewables</v>
          </cell>
          <cell r="F327" t="str">
            <v>TES</v>
          </cell>
          <cell r="G327" t="str">
            <v>Total energy supply</v>
          </cell>
          <cell r="H327">
            <v>2010</v>
          </cell>
          <cell r="I327">
            <v>2010</v>
          </cell>
          <cell r="J327">
            <v>111345.4004</v>
          </cell>
        </row>
        <row r="328">
          <cell r="A328" t="str">
            <v>Middle EastMemo: Renewables2011</v>
          </cell>
          <cell r="B328" t="str">
            <v>TJ</v>
          </cell>
          <cell r="C328" t="str">
            <v>Middle East</v>
          </cell>
          <cell r="D328" t="str">
            <v>MRENEW</v>
          </cell>
          <cell r="E328" t="str">
            <v>Memo: Renewables</v>
          </cell>
          <cell r="F328" t="str">
            <v>TES</v>
          </cell>
          <cell r="G328" t="str">
            <v>Total energy supply</v>
          </cell>
          <cell r="H328">
            <v>2011</v>
          </cell>
          <cell r="I328">
            <v>2011</v>
          </cell>
          <cell r="J328">
            <v>113733.39200000001</v>
          </cell>
        </row>
        <row r="329">
          <cell r="A329" t="str">
            <v>Middle EastMemo: Renewables2012</v>
          </cell>
          <cell r="B329" t="str">
            <v>TJ</v>
          </cell>
          <cell r="C329" t="str">
            <v>Middle East</v>
          </cell>
          <cell r="D329" t="str">
            <v>MRENEW</v>
          </cell>
          <cell r="E329" t="str">
            <v>Memo: Renewables</v>
          </cell>
          <cell r="F329" t="str">
            <v>TES</v>
          </cell>
          <cell r="G329" t="str">
            <v>Total energy supply</v>
          </cell>
          <cell r="H329">
            <v>2012</v>
          </cell>
          <cell r="I329">
            <v>2012</v>
          </cell>
          <cell r="J329">
            <v>120991.0047</v>
          </cell>
        </row>
        <row r="330">
          <cell r="A330" t="str">
            <v>Middle EastMemo: Renewables2013</v>
          </cell>
          <cell r="B330" t="str">
            <v>TJ</v>
          </cell>
          <cell r="C330" t="str">
            <v>Middle East</v>
          </cell>
          <cell r="D330" t="str">
            <v>MRENEW</v>
          </cell>
          <cell r="E330" t="str">
            <v>Memo: Renewables</v>
          </cell>
          <cell r="F330" t="str">
            <v>TES</v>
          </cell>
          <cell r="G330" t="str">
            <v>Total energy supply</v>
          </cell>
          <cell r="H330">
            <v>2013</v>
          </cell>
          <cell r="I330">
            <v>2013</v>
          </cell>
          <cell r="J330">
            <v>131603.60490000001</v>
          </cell>
        </row>
        <row r="331">
          <cell r="A331" t="str">
            <v>Middle EastMemo: Renewables2014</v>
          </cell>
          <cell r="B331" t="str">
            <v>TJ</v>
          </cell>
          <cell r="C331" t="str">
            <v>Middle East</v>
          </cell>
          <cell r="D331" t="str">
            <v>MRENEW</v>
          </cell>
          <cell r="E331" t="str">
            <v>Memo: Renewables</v>
          </cell>
          <cell r="F331" t="str">
            <v>TES</v>
          </cell>
          <cell r="G331" t="str">
            <v>Total energy supply</v>
          </cell>
          <cell r="H331">
            <v>2014</v>
          </cell>
          <cell r="I331">
            <v>2014</v>
          </cell>
          <cell r="J331">
            <v>119888.0132</v>
          </cell>
        </row>
        <row r="332">
          <cell r="A332" t="str">
            <v>Middle EastMemo: Renewables2015</v>
          </cell>
          <cell r="B332" t="str">
            <v>TJ</v>
          </cell>
          <cell r="C332" t="str">
            <v>Middle East</v>
          </cell>
          <cell r="D332" t="str">
            <v>MRENEW</v>
          </cell>
          <cell r="E332" t="str">
            <v>Memo: Renewables</v>
          </cell>
          <cell r="F332" t="str">
            <v>TES</v>
          </cell>
          <cell r="G332" t="str">
            <v>Total energy supply</v>
          </cell>
          <cell r="H332">
            <v>2015</v>
          </cell>
          <cell r="I332">
            <v>2015</v>
          </cell>
          <cell r="J332">
            <v>113923.2006</v>
          </cell>
        </row>
        <row r="333">
          <cell r="A333" t="str">
            <v>Middle EastMemo: Renewables2016</v>
          </cell>
          <cell r="B333" t="str">
            <v>TJ</v>
          </cell>
          <cell r="C333" t="str">
            <v>Middle East</v>
          </cell>
          <cell r="D333" t="str">
            <v>MRENEW</v>
          </cell>
          <cell r="E333" t="str">
            <v>Memo: Renewables</v>
          </cell>
          <cell r="F333" t="str">
            <v>TES</v>
          </cell>
          <cell r="G333" t="str">
            <v>Total energy supply</v>
          </cell>
          <cell r="H333">
            <v>2016</v>
          </cell>
          <cell r="I333">
            <v>2016</v>
          </cell>
          <cell r="J333">
            <v>133569.39540000001</v>
          </cell>
        </row>
        <row r="334">
          <cell r="A334" t="str">
            <v>Middle EastMemo: Renewables2017</v>
          </cell>
          <cell r="B334" t="str">
            <v>TJ</v>
          </cell>
          <cell r="C334" t="str">
            <v>Middle East</v>
          </cell>
          <cell r="D334" t="str">
            <v>MRENEW</v>
          </cell>
          <cell r="E334" t="str">
            <v>Memo: Renewables</v>
          </cell>
          <cell r="F334" t="str">
            <v>TES</v>
          </cell>
          <cell r="G334" t="str">
            <v>Total energy supply</v>
          </cell>
          <cell r="H334">
            <v>2017</v>
          </cell>
          <cell r="I334">
            <v>2017</v>
          </cell>
          <cell r="J334">
            <v>129309.6278</v>
          </cell>
        </row>
        <row r="335">
          <cell r="A335" t="str">
            <v>Middle EastMemo: Renewables2018</v>
          </cell>
          <cell r="B335" t="str">
            <v>TJ</v>
          </cell>
          <cell r="C335" t="str">
            <v>Middle East</v>
          </cell>
          <cell r="D335" t="str">
            <v>MRENEW</v>
          </cell>
          <cell r="E335" t="str">
            <v>Memo: Renewables</v>
          </cell>
          <cell r="F335" t="str">
            <v>TES</v>
          </cell>
          <cell r="G335" t="str">
            <v>Total energy supply</v>
          </cell>
          <cell r="H335">
            <v>2018</v>
          </cell>
          <cell r="I335">
            <v>2018</v>
          </cell>
          <cell r="J335">
            <v>141328.45689999999</v>
          </cell>
        </row>
        <row r="336">
          <cell r="A336" t="str">
            <v>Middle EastMemo: Renewables2019</v>
          </cell>
          <cell r="B336" t="str">
            <v>TJ</v>
          </cell>
          <cell r="C336" t="str">
            <v>Middle East</v>
          </cell>
          <cell r="D336" t="str">
            <v>MRENEW</v>
          </cell>
          <cell r="E336" t="str">
            <v>Memo: Renewables</v>
          </cell>
          <cell r="F336" t="str">
            <v>TES</v>
          </cell>
          <cell r="G336" t="str">
            <v>Total energy supply</v>
          </cell>
          <cell r="H336">
            <v>2019</v>
          </cell>
          <cell r="I336">
            <v>2019</v>
          </cell>
          <cell r="J336">
            <v>158107.55189999999</v>
          </cell>
        </row>
        <row r="337">
          <cell r="A337" t="str">
            <v>Middle EastMemo: Renewables2020</v>
          </cell>
          <cell r="B337" t="str">
            <v>TJ</v>
          </cell>
          <cell r="C337" t="str">
            <v>Middle East</v>
          </cell>
          <cell r="D337" t="str">
            <v>MRENEW</v>
          </cell>
          <cell r="E337" t="str">
            <v>Memo: Renewables</v>
          </cell>
          <cell r="F337" t="str">
            <v>TES</v>
          </cell>
          <cell r="G337" t="str">
            <v>Total energy supply</v>
          </cell>
          <cell r="H337">
            <v>2020</v>
          </cell>
          <cell r="I337">
            <v>2020</v>
          </cell>
          <cell r="K337" t="str">
            <v>L</v>
          </cell>
          <cell r="L337" t="str">
            <v>Missing value; data exist but were not collected</v>
          </cell>
        </row>
        <row r="338">
          <cell r="A338" t="str">
            <v>Non-OECD Europe and EurasiaPrimary solid biofuels2005</v>
          </cell>
          <cell r="B338" t="str">
            <v>TJ</v>
          </cell>
          <cell r="C338" t="str">
            <v>Non-OECD Europe and Eurasia</v>
          </cell>
          <cell r="D338" t="str">
            <v>PRIMSBIO</v>
          </cell>
          <cell r="E338" t="str">
            <v>Primary solid biofuels</v>
          </cell>
          <cell r="F338" t="str">
            <v>TES</v>
          </cell>
          <cell r="G338" t="str">
            <v>Total energy supply</v>
          </cell>
          <cell r="H338">
            <v>2005</v>
          </cell>
          <cell r="I338">
            <v>2005</v>
          </cell>
          <cell r="J338">
            <v>518166.00050000002</v>
          </cell>
        </row>
        <row r="339">
          <cell r="A339" t="str">
            <v>Non-OECD Europe and EurasiaPrimary solid biofuels2006</v>
          </cell>
          <cell r="B339" t="str">
            <v>TJ</v>
          </cell>
          <cell r="C339" t="str">
            <v>Non-OECD Europe and Eurasia</v>
          </cell>
          <cell r="D339" t="str">
            <v>PRIMSBIO</v>
          </cell>
          <cell r="E339" t="str">
            <v>Primary solid biofuels</v>
          </cell>
          <cell r="F339" t="str">
            <v>TES</v>
          </cell>
          <cell r="G339" t="str">
            <v>Total energy supply</v>
          </cell>
          <cell r="H339">
            <v>2006</v>
          </cell>
          <cell r="I339">
            <v>2006</v>
          </cell>
          <cell r="J339">
            <v>549544.99890000001</v>
          </cell>
        </row>
        <row r="340">
          <cell r="A340" t="str">
            <v>Non-OECD Europe and EurasiaPrimary solid biofuels2007</v>
          </cell>
          <cell r="B340" t="str">
            <v>TJ</v>
          </cell>
          <cell r="C340" t="str">
            <v>Non-OECD Europe and Eurasia</v>
          </cell>
          <cell r="D340" t="str">
            <v>PRIMSBIO</v>
          </cell>
          <cell r="E340" t="str">
            <v>Primary solid biofuels</v>
          </cell>
          <cell r="F340" t="str">
            <v>TES</v>
          </cell>
          <cell r="G340" t="str">
            <v>Total energy supply</v>
          </cell>
          <cell r="H340">
            <v>2007</v>
          </cell>
          <cell r="I340">
            <v>2007</v>
          </cell>
          <cell r="J340">
            <v>591806.99769999995</v>
          </cell>
        </row>
        <row r="341">
          <cell r="A341" t="str">
            <v>Non-OECD Europe and EurasiaPrimary solid biofuels2008</v>
          </cell>
          <cell r="B341" t="str">
            <v>TJ</v>
          </cell>
          <cell r="C341" t="str">
            <v>Non-OECD Europe and Eurasia</v>
          </cell>
          <cell r="D341" t="str">
            <v>PRIMSBIO</v>
          </cell>
          <cell r="E341" t="str">
            <v>Primary solid biofuels</v>
          </cell>
          <cell r="F341" t="str">
            <v>TES</v>
          </cell>
          <cell r="G341" t="str">
            <v>Total energy supply</v>
          </cell>
          <cell r="H341">
            <v>2008</v>
          </cell>
          <cell r="I341">
            <v>2008</v>
          </cell>
          <cell r="J341">
            <v>598949.99670000002</v>
          </cell>
        </row>
        <row r="342">
          <cell r="A342" t="str">
            <v>Non-OECD Europe and EurasiaPrimary solid biofuels2009</v>
          </cell>
          <cell r="B342" t="str">
            <v>TJ</v>
          </cell>
          <cell r="C342" t="str">
            <v>Non-OECD Europe and Eurasia</v>
          </cell>
          <cell r="D342" t="str">
            <v>PRIMSBIO</v>
          </cell>
          <cell r="E342" t="str">
            <v>Primary solid biofuels</v>
          </cell>
          <cell r="F342" t="str">
            <v>TES</v>
          </cell>
          <cell r="G342" t="str">
            <v>Total energy supply</v>
          </cell>
          <cell r="H342">
            <v>2009</v>
          </cell>
          <cell r="I342">
            <v>2009</v>
          </cell>
          <cell r="J342">
            <v>597010.99750000006</v>
          </cell>
        </row>
        <row r="343">
          <cell r="A343" t="str">
            <v>Non-OECD Europe and EurasiaPrimary solid biofuels2010</v>
          </cell>
          <cell r="B343" t="str">
            <v>TJ</v>
          </cell>
          <cell r="C343" t="str">
            <v>Non-OECD Europe and Eurasia</v>
          </cell>
          <cell r="D343" t="str">
            <v>PRIMSBIO</v>
          </cell>
          <cell r="E343" t="str">
            <v>Primary solid biofuels</v>
          </cell>
          <cell r="F343" t="str">
            <v>TES</v>
          </cell>
          <cell r="G343" t="str">
            <v>Total energy supply</v>
          </cell>
          <cell r="H343">
            <v>2010</v>
          </cell>
          <cell r="I343">
            <v>2010</v>
          </cell>
          <cell r="J343">
            <v>638873.00619999995</v>
          </cell>
        </row>
        <row r="344">
          <cell r="A344" t="str">
            <v>Non-OECD Europe and EurasiaPrimary solid biofuels2011</v>
          </cell>
          <cell r="B344" t="str">
            <v>TJ</v>
          </cell>
          <cell r="C344" t="str">
            <v>Non-OECD Europe and Eurasia</v>
          </cell>
          <cell r="D344" t="str">
            <v>PRIMSBIO</v>
          </cell>
          <cell r="E344" t="str">
            <v>Primary solid biofuels</v>
          </cell>
          <cell r="F344" t="str">
            <v>TES</v>
          </cell>
          <cell r="G344" t="str">
            <v>Total energy supply</v>
          </cell>
          <cell r="H344">
            <v>2011</v>
          </cell>
          <cell r="I344">
            <v>2011</v>
          </cell>
          <cell r="J344">
            <v>630535.0024</v>
          </cell>
        </row>
        <row r="345">
          <cell r="A345" t="str">
            <v>Non-OECD Europe and EurasiaPrimary solid biofuels2012</v>
          </cell>
          <cell r="B345" t="str">
            <v>TJ</v>
          </cell>
          <cell r="C345" t="str">
            <v>Non-OECD Europe and Eurasia</v>
          </cell>
          <cell r="D345" t="str">
            <v>PRIMSBIO</v>
          </cell>
          <cell r="E345" t="str">
            <v>Primary solid biofuels</v>
          </cell>
          <cell r="F345" t="str">
            <v>TES</v>
          </cell>
          <cell r="G345" t="str">
            <v>Total energy supply</v>
          </cell>
          <cell r="H345">
            <v>2012</v>
          </cell>
          <cell r="I345">
            <v>2012</v>
          </cell>
          <cell r="J345">
            <v>651019.00089999998</v>
          </cell>
        </row>
        <row r="346">
          <cell r="A346" t="str">
            <v>Non-OECD Europe and EurasiaPrimary solid biofuels2013</v>
          </cell>
          <cell r="B346" t="str">
            <v>TJ</v>
          </cell>
          <cell r="C346" t="str">
            <v>Non-OECD Europe and Eurasia</v>
          </cell>
          <cell r="D346" t="str">
            <v>PRIMSBIO</v>
          </cell>
          <cell r="E346" t="str">
            <v>Primary solid biofuels</v>
          </cell>
          <cell r="F346" t="str">
            <v>TES</v>
          </cell>
          <cell r="G346" t="str">
            <v>Total energy supply</v>
          </cell>
          <cell r="H346">
            <v>2013</v>
          </cell>
          <cell r="I346">
            <v>2013</v>
          </cell>
          <cell r="J346">
            <v>652572.99459999998</v>
          </cell>
        </row>
        <row r="347">
          <cell r="A347" t="str">
            <v>Non-OECD Europe and EurasiaPrimary solid biofuels2014</v>
          </cell>
          <cell r="B347" t="str">
            <v>TJ</v>
          </cell>
          <cell r="C347" t="str">
            <v>Non-OECD Europe and Eurasia</v>
          </cell>
          <cell r="D347" t="str">
            <v>PRIMSBIO</v>
          </cell>
          <cell r="E347" t="str">
            <v>Primary solid biofuels</v>
          </cell>
          <cell r="F347" t="str">
            <v>TES</v>
          </cell>
          <cell r="G347" t="str">
            <v>Total energy supply</v>
          </cell>
          <cell r="H347">
            <v>2014</v>
          </cell>
          <cell r="I347">
            <v>2014</v>
          </cell>
          <cell r="J347">
            <v>647223.73789999995</v>
          </cell>
        </row>
        <row r="348">
          <cell r="A348" t="str">
            <v>Non-OECD Europe and EurasiaPrimary solid biofuels2015</v>
          </cell>
          <cell r="B348" t="str">
            <v>TJ</v>
          </cell>
          <cell r="C348" t="str">
            <v>Non-OECD Europe and Eurasia</v>
          </cell>
          <cell r="D348" t="str">
            <v>PRIMSBIO</v>
          </cell>
          <cell r="E348" t="str">
            <v>Primary solid biofuels</v>
          </cell>
          <cell r="F348" t="str">
            <v>TES</v>
          </cell>
          <cell r="G348" t="str">
            <v>Total energy supply</v>
          </cell>
          <cell r="H348">
            <v>2015</v>
          </cell>
          <cell r="I348">
            <v>2015</v>
          </cell>
          <cell r="J348">
            <v>669357.92599999998</v>
          </cell>
        </row>
        <row r="349">
          <cell r="A349" t="str">
            <v>Non-OECD Europe and EurasiaPrimary solid biofuels2016</v>
          </cell>
          <cell r="B349" t="str">
            <v>TJ</v>
          </cell>
          <cell r="C349" t="str">
            <v>Non-OECD Europe and Eurasia</v>
          </cell>
          <cell r="D349" t="str">
            <v>PRIMSBIO</v>
          </cell>
          <cell r="E349" t="str">
            <v>Primary solid biofuels</v>
          </cell>
          <cell r="F349" t="str">
            <v>TES</v>
          </cell>
          <cell r="G349" t="str">
            <v>Total energy supply</v>
          </cell>
          <cell r="H349">
            <v>2016</v>
          </cell>
          <cell r="I349">
            <v>2016</v>
          </cell>
          <cell r="J349">
            <v>708888.55700000003</v>
          </cell>
        </row>
        <row r="350">
          <cell r="A350" t="str">
            <v>Non-OECD Europe and EurasiaPrimary solid biofuels2017</v>
          </cell>
          <cell r="B350" t="str">
            <v>TJ</v>
          </cell>
          <cell r="C350" t="str">
            <v>Non-OECD Europe and Eurasia</v>
          </cell>
          <cell r="D350" t="str">
            <v>PRIMSBIO</v>
          </cell>
          <cell r="E350" t="str">
            <v>Primary solid biofuels</v>
          </cell>
          <cell r="F350" t="str">
            <v>TES</v>
          </cell>
          <cell r="G350" t="str">
            <v>Total energy supply</v>
          </cell>
          <cell r="H350">
            <v>2017</v>
          </cell>
          <cell r="I350">
            <v>2017</v>
          </cell>
          <cell r="J350">
            <v>711573.60210000002</v>
          </cell>
        </row>
        <row r="351">
          <cell r="A351" t="str">
            <v>Non-OECD Europe and EurasiaPrimary solid biofuels2018</v>
          </cell>
          <cell r="B351" t="str">
            <v>TJ</v>
          </cell>
          <cell r="C351" t="str">
            <v>Non-OECD Europe and Eurasia</v>
          </cell>
          <cell r="D351" t="str">
            <v>PRIMSBIO</v>
          </cell>
          <cell r="E351" t="str">
            <v>Primary solid biofuels</v>
          </cell>
          <cell r="F351" t="str">
            <v>TES</v>
          </cell>
          <cell r="G351" t="str">
            <v>Total energy supply</v>
          </cell>
          <cell r="H351">
            <v>2018</v>
          </cell>
          <cell r="I351">
            <v>2018</v>
          </cell>
          <cell r="J351">
            <v>758846.01560000004</v>
          </cell>
        </row>
        <row r="352">
          <cell r="A352" t="str">
            <v>Non-OECD Europe and EurasiaPrimary solid biofuels2019</v>
          </cell>
          <cell r="B352" t="str">
            <v>TJ</v>
          </cell>
          <cell r="C352" t="str">
            <v>Non-OECD Europe and Eurasia</v>
          </cell>
          <cell r="D352" t="str">
            <v>PRIMSBIO</v>
          </cell>
          <cell r="E352" t="str">
            <v>Primary solid biofuels</v>
          </cell>
          <cell r="F352" t="str">
            <v>TES</v>
          </cell>
          <cell r="G352" t="str">
            <v>Total energy supply</v>
          </cell>
          <cell r="H352">
            <v>2019</v>
          </cell>
          <cell r="I352">
            <v>2019</v>
          </cell>
          <cell r="J352">
            <v>777456.80630000005</v>
          </cell>
        </row>
        <row r="353">
          <cell r="A353" t="str">
            <v>Non-OECD Europe and EurasiaPrimary solid biofuels2020</v>
          </cell>
          <cell r="B353" t="str">
            <v>TJ</v>
          </cell>
          <cell r="C353" t="str">
            <v>Non-OECD Europe and Eurasia</v>
          </cell>
          <cell r="D353" t="str">
            <v>PRIMSBIO</v>
          </cell>
          <cell r="E353" t="str">
            <v>Primary solid biofuels</v>
          </cell>
          <cell r="F353" t="str">
            <v>TES</v>
          </cell>
          <cell r="G353" t="str">
            <v>Total energy supply</v>
          </cell>
          <cell r="H353">
            <v>2020</v>
          </cell>
          <cell r="I353">
            <v>2020</v>
          </cell>
          <cell r="K353" t="str">
            <v>L</v>
          </cell>
          <cell r="L353" t="str">
            <v>Missing value; data exist but were not collected</v>
          </cell>
        </row>
        <row r="354">
          <cell r="A354" t="str">
            <v>Non-OECD Europe and EurasiaTotal2005</v>
          </cell>
          <cell r="B354" t="str">
            <v>TJ</v>
          </cell>
          <cell r="C354" t="str">
            <v>Non-OECD Europe and Eurasia</v>
          </cell>
          <cell r="D354" t="str">
            <v>TOTAL</v>
          </cell>
          <cell r="E354" t="str">
            <v>Total</v>
          </cell>
          <cell r="F354" t="str">
            <v>TES</v>
          </cell>
          <cell r="G354" t="str">
            <v>Total energy supply</v>
          </cell>
          <cell r="H354">
            <v>2005</v>
          </cell>
          <cell r="I354">
            <v>2005</v>
          </cell>
          <cell r="J354">
            <v>44383343.5</v>
          </cell>
        </row>
        <row r="355">
          <cell r="A355" t="str">
            <v>Non-OECD Europe and EurasiaTotal2006</v>
          </cell>
          <cell r="B355" t="str">
            <v>TJ</v>
          </cell>
          <cell r="C355" t="str">
            <v>Non-OECD Europe and Eurasia</v>
          </cell>
          <cell r="D355" t="str">
            <v>TOTAL</v>
          </cell>
          <cell r="E355" t="str">
            <v>Total</v>
          </cell>
          <cell r="F355" t="str">
            <v>TES</v>
          </cell>
          <cell r="G355" t="str">
            <v>Total energy supply</v>
          </cell>
          <cell r="H355">
            <v>2006</v>
          </cell>
          <cell r="I355">
            <v>2006</v>
          </cell>
          <cell r="J355">
            <v>45651896.229999997</v>
          </cell>
        </row>
        <row r="356">
          <cell r="A356" t="str">
            <v>Non-OECD Europe and EurasiaTotal2007</v>
          </cell>
          <cell r="B356" t="str">
            <v>TJ</v>
          </cell>
          <cell r="C356" t="str">
            <v>Non-OECD Europe and Eurasia</v>
          </cell>
          <cell r="D356" t="str">
            <v>TOTAL</v>
          </cell>
          <cell r="E356" t="str">
            <v>Total</v>
          </cell>
          <cell r="F356" t="str">
            <v>TES</v>
          </cell>
          <cell r="G356" t="str">
            <v>Total energy supply</v>
          </cell>
          <cell r="H356">
            <v>2007</v>
          </cell>
          <cell r="I356">
            <v>2007</v>
          </cell>
          <cell r="J356">
            <v>46045740.030000001</v>
          </cell>
        </row>
        <row r="357">
          <cell r="A357" t="str">
            <v>Non-OECD Europe and EurasiaTotal2008</v>
          </cell>
          <cell r="B357" t="str">
            <v>TJ</v>
          </cell>
          <cell r="C357" t="str">
            <v>Non-OECD Europe and Eurasia</v>
          </cell>
          <cell r="D357" t="str">
            <v>TOTAL</v>
          </cell>
          <cell r="E357" t="str">
            <v>Total</v>
          </cell>
          <cell r="F357" t="str">
            <v>TES</v>
          </cell>
          <cell r="G357" t="str">
            <v>Total energy supply</v>
          </cell>
          <cell r="H357">
            <v>2008</v>
          </cell>
          <cell r="I357">
            <v>2008</v>
          </cell>
          <cell r="J357">
            <v>46978934.590000004</v>
          </cell>
        </row>
        <row r="358">
          <cell r="A358" t="str">
            <v>Non-OECD Europe and EurasiaTotal2009</v>
          </cell>
          <cell r="B358" t="str">
            <v>TJ</v>
          </cell>
          <cell r="C358" t="str">
            <v>Non-OECD Europe and Eurasia</v>
          </cell>
          <cell r="D358" t="str">
            <v>TOTAL</v>
          </cell>
          <cell r="E358" t="str">
            <v>Total</v>
          </cell>
          <cell r="F358" t="str">
            <v>TES</v>
          </cell>
          <cell r="G358" t="str">
            <v>Total energy supply</v>
          </cell>
          <cell r="H358">
            <v>2009</v>
          </cell>
          <cell r="I358">
            <v>2009</v>
          </cell>
          <cell r="J358">
            <v>43282749.600000001</v>
          </cell>
        </row>
        <row r="359">
          <cell r="A359" t="str">
            <v>Non-OECD Europe and EurasiaTotal2010</v>
          </cell>
          <cell r="B359" t="str">
            <v>TJ</v>
          </cell>
          <cell r="C359" t="str">
            <v>Non-OECD Europe and Eurasia</v>
          </cell>
          <cell r="D359" t="str">
            <v>TOTAL</v>
          </cell>
          <cell r="E359" t="str">
            <v>Total</v>
          </cell>
          <cell r="F359" t="str">
            <v>TES</v>
          </cell>
          <cell r="G359" t="str">
            <v>Total energy supply</v>
          </cell>
          <cell r="H359">
            <v>2010</v>
          </cell>
          <cell r="I359">
            <v>2010</v>
          </cell>
          <cell r="J359">
            <v>46573122.009999998</v>
          </cell>
        </row>
        <row r="360">
          <cell r="A360" t="str">
            <v>Non-OECD Europe and EurasiaTotal2011</v>
          </cell>
          <cell r="B360" t="str">
            <v>TJ</v>
          </cell>
          <cell r="C360" t="str">
            <v>Non-OECD Europe and Eurasia</v>
          </cell>
          <cell r="D360" t="str">
            <v>TOTAL</v>
          </cell>
          <cell r="E360" t="str">
            <v>Total</v>
          </cell>
          <cell r="F360" t="str">
            <v>TES</v>
          </cell>
          <cell r="G360" t="str">
            <v>Total energy supply</v>
          </cell>
          <cell r="H360">
            <v>2011</v>
          </cell>
          <cell r="I360">
            <v>2011</v>
          </cell>
          <cell r="J360">
            <v>48062401.289999999</v>
          </cell>
        </row>
        <row r="361">
          <cell r="A361" t="str">
            <v>Non-OECD Europe and EurasiaTotal2012</v>
          </cell>
          <cell r="B361" t="str">
            <v>TJ</v>
          </cell>
          <cell r="C361" t="str">
            <v>Non-OECD Europe and Eurasia</v>
          </cell>
          <cell r="D361" t="str">
            <v>TOTAL</v>
          </cell>
          <cell r="E361" t="str">
            <v>Total</v>
          </cell>
          <cell r="F361" t="str">
            <v>TES</v>
          </cell>
          <cell r="G361" t="str">
            <v>Total energy supply</v>
          </cell>
          <cell r="H361">
            <v>2012</v>
          </cell>
          <cell r="I361">
            <v>2012</v>
          </cell>
          <cell r="J361">
            <v>47870665.039999999</v>
          </cell>
        </row>
        <row r="362">
          <cell r="A362" t="str">
            <v>Non-OECD Europe and EurasiaTotal2013</v>
          </cell>
          <cell r="B362" t="str">
            <v>TJ</v>
          </cell>
          <cell r="C362" t="str">
            <v>Non-OECD Europe and Eurasia</v>
          </cell>
          <cell r="D362" t="str">
            <v>TOTAL</v>
          </cell>
          <cell r="E362" t="str">
            <v>Total</v>
          </cell>
          <cell r="F362" t="str">
            <v>TES</v>
          </cell>
          <cell r="G362" t="str">
            <v>Total energy supply</v>
          </cell>
          <cell r="H362">
            <v>2013</v>
          </cell>
          <cell r="I362">
            <v>2013</v>
          </cell>
          <cell r="J362">
            <v>46721109.259999998</v>
          </cell>
        </row>
        <row r="363">
          <cell r="A363" t="str">
            <v>Non-OECD Europe and EurasiaTotal2014</v>
          </cell>
          <cell r="B363" t="str">
            <v>TJ</v>
          </cell>
          <cell r="C363" t="str">
            <v>Non-OECD Europe and Eurasia</v>
          </cell>
          <cell r="D363" t="str">
            <v>TOTAL</v>
          </cell>
          <cell r="E363" t="str">
            <v>Total</v>
          </cell>
          <cell r="F363" t="str">
            <v>TES</v>
          </cell>
          <cell r="G363" t="str">
            <v>Total energy supply</v>
          </cell>
          <cell r="H363">
            <v>2014</v>
          </cell>
          <cell r="I363">
            <v>2014</v>
          </cell>
          <cell r="J363">
            <v>45576628.850000001</v>
          </cell>
        </row>
        <row r="364">
          <cell r="A364" t="str">
            <v>Non-OECD Europe and EurasiaTotal2015</v>
          </cell>
          <cell r="B364" t="str">
            <v>TJ</v>
          </cell>
          <cell r="C364" t="str">
            <v>Non-OECD Europe and Eurasia</v>
          </cell>
          <cell r="D364" t="str">
            <v>TOTAL</v>
          </cell>
          <cell r="E364" t="str">
            <v>Total</v>
          </cell>
          <cell r="F364" t="str">
            <v>TES</v>
          </cell>
          <cell r="G364" t="str">
            <v>Total energy supply</v>
          </cell>
          <cell r="H364">
            <v>2015</v>
          </cell>
          <cell r="I364">
            <v>2015</v>
          </cell>
          <cell r="J364">
            <v>44044053.770000003</v>
          </cell>
        </row>
        <row r="365">
          <cell r="A365" t="str">
            <v>Non-OECD Europe and EurasiaTotal2016</v>
          </cell>
          <cell r="B365" t="str">
            <v>TJ</v>
          </cell>
          <cell r="C365" t="str">
            <v>Non-OECD Europe and Eurasia</v>
          </cell>
          <cell r="D365" t="str">
            <v>TOTAL</v>
          </cell>
          <cell r="E365" t="str">
            <v>Total</v>
          </cell>
          <cell r="F365" t="str">
            <v>TES</v>
          </cell>
          <cell r="G365" t="str">
            <v>Total energy supply</v>
          </cell>
          <cell r="H365">
            <v>2016</v>
          </cell>
          <cell r="I365">
            <v>2016</v>
          </cell>
          <cell r="J365">
            <v>45382796</v>
          </cell>
        </row>
        <row r="366">
          <cell r="A366" t="str">
            <v>Non-OECD Europe and EurasiaTotal2017</v>
          </cell>
          <cell r="B366" t="str">
            <v>TJ</v>
          </cell>
          <cell r="C366" t="str">
            <v>Non-OECD Europe and Eurasia</v>
          </cell>
          <cell r="D366" t="str">
            <v>TOTAL</v>
          </cell>
          <cell r="E366" t="str">
            <v>Total</v>
          </cell>
          <cell r="F366" t="str">
            <v>TES</v>
          </cell>
          <cell r="G366" t="str">
            <v>Total energy supply</v>
          </cell>
          <cell r="H366">
            <v>2017</v>
          </cell>
          <cell r="I366">
            <v>2017</v>
          </cell>
          <cell r="J366">
            <v>46138415.729999997</v>
          </cell>
        </row>
        <row r="367">
          <cell r="A367" t="str">
            <v>Non-OECD Europe and EurasiaTotal2018</v>
          </cell>
          <cell r="B367" t="str">
            <v>TJ</v>
          </cell>
          <cell r="C367" t="str">
            <v>Non-OECD Europe and Eurasia</v>
          </cell>
          <cell r="D367" t="str">
            <v>TOTAL</v>
          </cell>
          <cell r="E367" t="str">
            <v>Total</v>
          </cell>
          <cell r="F367" t="str">
            <v>TES</v>
          </cell>
          <cell r="G367" t="str">
            <v>Total energy supply</v>
          </cell>
          <cell r="H367">
            <v>2018</v>
          </cell>
          <cell r="I367">
            <v>2018</v>
          </cell>
          <cell r="J367">
            <v>49055024.18</v>
          </cell>
        </row>
        <row r="368">
          <cell r="A368" t="str">
            <v>Non-OECD Europe and EurasiaTotal2019</v>
          </cell>
          <cell r="B368" t="str">
            <v>TJ</v>
          </cell>
          <cell r="C368" t="str">
            <v>Non-OECD Europe and Eurasia</v>
          </cell>
          <cell r="D368" t="str">
            <v>TOTAL</v>
          </cell>
          <cell r="E368" t="str">
            <v>Total</v>
          </cell>
          <cell r="F368" t="str">
            <v>TES</v>
          </cell>
          <cell r="G368" t="str">
            <v>Total energy supply</v>
          </cell>
          <cell r="H368">
            <v>2019</v>
          </cell>
          <cell r="I368">
            <v>2019</v>
          </cell>
          <cell r="J368">
            <v>48870903.829999998</v>
          </cell>
        </row>
        <row r="369">
          <cell r="A369" t="str">
            <v>Non-OECD Europe and EurasiaTotal2020</v>
          </cell>
          <cell r="B369" t="str">
            <v>TJ</v>
          </cell>
          <cell r="C369" t="str">
            <v>Non-OECD Europe and Eurasia</v>
          </cell>
          <cell r="D369" t="str">
            <v>TOTAL</v>
          </cell>
          <cell r="E369" t="str">
            <v>Total</v>
          </cell>
          <cell r="F369" t="str">
            <v>TES</v>
          </cell>
          <cell r="G369" t="str">
            <v>Total energy supply</v>
          </cell>
          <cell r="H369">
            <v>2020</v>
          </cell>
          <cell r="I369">
            <v>2020</v>
          </cell>
          <cell r="K369" t="str">
            <v>L</v>
          </cell>
          <cell r="L369" t="str">
            <v>Missing value; data exist but were not collected</v>
          </cell>
        </row>
        <row r="370">
          <cell r="A370" t="str">
            <v>Non-OECD Europe and EurasiaMemo: Renewables2005</v>
          </cell>
          <cell r="B370" t="str">
            <v>TJ</v>
          </cell>
          <cell r="C370" t="str">
            <v>Non-OECD Europe and Eurasia</v>
          </cell>
          <cell r="D370" t="str">
            <v>MRENEW</v>
          </cell>
          <cell r="E370" t="str">
            <v>Memo: Renewables</v>
          </cell>
          <cell r="F370" t="str">
            <v>TES</v>
          </cell>
          <cell r="G370" t="str">
            <v>Total energy supply</v>
          </cell>
          <cell r="H370">
            <v>2005</v>
          </cell>
          <cell r="I370">
            <v>2005</v>
          </cell>
          <cell r="J370">
            <v>1621672.591</v>
          </cell>
        </row>
        <row r="371">
          <cell r="A371" t="str">
            <v>Non-OECD Europe and EurasiaMemo: Renewables2006</v>
          </cell>
          <cell r="B371" t="str">
            <v>TJ</v>
          </cell>
          <cell r="C371" t="str">
            <v>Non-OECD Europe and Eurasia</v>
          </cell>
          <cell r="D371" t="str">
            <v>MRENEW</v>
          </cell>
          <cell r="E371" t="str">
            <v>Memo: Renewables</v>
          </cell>
          <cell r="F371" t="str">
            <v>TES</v>
          </cell>
          <cell r="G371" t="str">
            <v>Total energy supply</v>
          </cell>
          <cell r="H371">
            <v>2006</v>
          </cell>
          <cell r="I371">
            <v>2006</v>
          </cell>
          <cell r="J371">
            <v>1624790.2450000001</v>
          </cell>
        </row>
        <row r="372">
          <cell r="A372" t="str">
            <v>Non-OECD Europe and EurasiaMemo: Renewables2007</v>
          </cell>
          <cell r="B372" t="str">
            <v>TJ</v>
          </cell>
          <cell r="C372" t="str">
            <v>Non-OECD Europe and Eurasia</v>
          </cell>
          <cell r="D372" t="str">
            <v>MRENEW</v>
          </cell>
          <cell r="E372" t="str">
            <v>Memo: Renewables</v>
          </cell>
          <cell r="F372" t="str">
            <v>TES</v>
          </cell>
          <cell r="G372" t="str">
            <v>Total energy supply</v>
          </cell>
          <cell r="H372">
            <v>2007</v>
          </cell>
          <cell r="I372">
            <v>2007</v>
          </cell>
          <cell r="J372">
            <v>1639443.8359999999</v>
          </cell>
        </row>
        <row r="373">
          <cell r="A373" t="str">
            <v>Non-OECD Europe and EurasiaMemo: Renewables2008</v>
          </cell>
          <cell r="B373" t="str">
            <v>TJ</v>
          </cell>
          <cell r="C373" t="str">
            <v>Non-OECD Europe and Eurasia</v>
          </cell>
          <cell r="D373" t="str">
            <v>MRENEW</v>
          </cell>
          <cell r="E373" t="str">
            <v>Memo: Renewables</v>
          </cell>
          <cell r="F373" t="str">
            <v>TES</v>
          </cell>
          <cell r="G373" t="str">
            <v>Total energy supply</v>
          </cell>
          <cell r="H373">
            <v>2008</v>
          </cell>
          <cell r="I373">
            <v>2008</v>
          </cell>
          <cell r="J373">
            <v>1608817.0260000001</v>
          </cell>
        </row>
        <row r="374">
          <cell r="A374" t="str">
            <v>Non-OECD Europe and EurasiaMemo: Renewables2009</v>
          </cell>
          <cell r="B374" t="str">
            <v>TJ</v>
          </cell>
          <cell r="C374" t="str">
            <v>Non-OECD Europe and Eurasia</v>
          </cell>
          <cell r="D374" t="str">
            <v>MRENEW</v>
          </cell>
          <cell r="E374" t="str">
            <v>Memo: Renewables</v>
          </cell>
          <cell r="F374" t="str">
            <v>TES</v>
          </cell>
          <cell r="G374" t="str">
            <v>Total energy supply</v>
          </cell>
          <cell r="H374">
            <v>2009</v>
          </cell>
          <cell r="I374">
            <v>2009</v>
          </cell>
          <cell r="J374">
            <v>1672712.5379999999</v>
          </cell>
        </row>
        <row r="375">
          <cell r="A375" t="str">
            <v>Non-OECD Europe and EurasiaMemo: Renewables2010</v>
          </cell>
          <cell r="B375" t="str">
            <v>TJ</v>
          </cell>
          <cell r="C375" t="str">
            <v>Non-OECD Europe and Eurasia</v>
          </cell>
          <cell r="D375" t="str">
            <v>MRENEW</v>
          </cell>
          <cell r="E375" t="str">
            <v>Memo: Renewables</v>
          </cell>
          <cell r="F375" t="str">
            <v>TES</v>
          </cell>
          <cell r="G375" t="str">
            <v>Total energy supply</v>
          </cell>
          <cell r="H375">
            <v>2010</v>
          </cell>
          <cell r="I375">
            <v>2010</v>
          </cell>
          <cell r="J375">
            <v>1778301.834</v>
          </cell>
        </row>
        <row r="376">
          <cell r="A376" t="str">
            <v>Non-OECD Europe and EurasiaMemo: Renewables2011</v>
          </cell>
          <cell r="B376" t="str">
            <v>TJ</v>
          </cell>
          <cell r="C376" t="str">
            <v>Non-OECD Europe and Eurasia</v>
          </cell>
          <cell r="D376" t="str">
            <v>MRENEW</v>
          </cell>
          <cell r="E376" t="str">
            <v>Memo: Renewables</v>
          </cell>
          <cell r="F376" t="str">
            <v>TES</v>
          </cell>
          <cell r="G376" t="str">
            <v>Total energy supply</v>
          </cell>
          <cell r="H376">
            <v>2011</v>
          </cell>
          <cell r="I376">
            <v>2011</v>
          </cell>
          <cell r="J376">
            <v>1673421.615</v>
          </cell>
        </row>
        <row r="377">
          <cell r="A377" t="str">
            <v>Non-OECD Europe and EurasiaMemo: Renewables2012</v>
          </cell>
          <cell r="B377" t="str">
            <v>TJ</v>
          </cell>
          <cell r="C377" t="str">
            <v>Non-OECD Europe and Eurasia</v>
          </cell>
          <cell r="D377" t="str">
            <v>MRENEW</v>
          </cell>
          <cell r="E377" t="str">
            <v>Memo: Renewables</v>
          </cell>
          <cell r="F377" t="str">
            <v>TES</v>
          </cell>
          <cell r="G377" t="str">
            <v>Total energy supply</v>
          </cell>
          <cell r="H377">
            <v>2012</v>
          </cell>
          <cell r="I377">
            <v>2012</v>
          </cell>
          <cell r="J377">
            <v>1702477.4210000001</v>
          </cell>
        </row>
        <row r="378">
          <cell r="A378" t="str">
            <v>Non-OECD Europe and EurasiaMemo: Renewables2013</v>
          </cell>
          <cell r="B378" t="str">
            <v>TJ</v>
          </cell>
          <cell r="C378" t="str">
            <v>Non-OECD Europe and Eurasia</v>
          </cell>
          <cell r="D378" t="str">
            <v>MRENEW</v>
          </cell>
          <cell r="E378" t="str">
            <v>Memo: Renewables</v>
          </cell>
          <cell r="F378" t="str">
            <v>TES</v>
          </cell>
          <cell r="G378" t="str">
            <v>Total energy supply</v>
          </cell>
          <cell r="H378">
            <v>2013</v>
          </cell>
          <cell r="I378">
            <v>2013</v>
          </cell>
          <cell r="J378">
            <v>1828223.571</v>
          </cell>
        </row>
        <row r="379">
          <cell r="A379" t="str">
            <v>Non-OECD Europe and EurasiaMemo: Renewables2014</v>
          </cell>
          <cell r="B379" t="str">
            <v>TJ</v>
          </cell>
          <cell r="C379" t="str">
            <v>Non-OECD Europe and Eurasia</v>
          </cell>
          <cell r="D379" t="str">
            <v>MRENEW</v>
          </cell>
          <cell r="E379" t="str">
            <v>Memo: Renewables</v>
          </cell>
          <cell r="F379" t="str">
            <v>TES</v>
          </cell>
          <cell r="G379" t="str">
            <v>Total energy supply</v>
          </cell>
          <cell r="H379">
            <v>2014</v>
          </cell>
          <cell r="I379">
            <v>2014</v>
          </cell>
          <cell r="J379">
            <v>1797161.6140000001</v>
          </cell>
        </row>
        <row r="380">
          <cell r="A380" t="str">
            <v>Non-OECD Europe and EurasiaMemo: Renewables2015</v>
          </cell>
          <cell r="B380" t="str">
            <v>TJ</v>
          </cell>
          <cell r="C380" t="str">
            <v>Non-OECD Europe and Eurasia</v>
          </cell>
          <cell r="D380" t="str">
            <v>MRENEW</v>
          </cell>
          <cell r="E380" t="str">
            <v>Memo: Renewables</v>
          </cell>
          <cell r="F380" t="str">
            <v>TES</v>
          </cell>
          <cell r="G380" t="str">
            <v>Total energy supply</v>
          </cell>
          <cell r="H380">
            <v>2015</v>
          </cell>
          <cell r="I380">
            <v>2015</v>
          </cell>
          <cell r="J380">
            <v>1787731.274</v>
          </cell>
        </row>
        <row r="381">
          <cell r="A381" t="str">
            <v>Non-OECD Europe and EurasiaMemo: Renewables2016</v>
          </cell>
          <cell r="B381" t="str">
            <v>TJ</v>
          </cell>
          <cell r="C381" t="str">
            <v>Non-OECD Europe and Eurasia</v>
          </cell>
          <cell r="D381" t="str">
            <v>MRENEW</v>
          </cell>
          <cell r="E381" t="str">
            <v>Memo: Renewables</v>
          </cell>
          <cell r="F381" t="str">
            <v>TES</v>
          </cell>
          <cell r="G381" t="str">
            <v>Total energy supply</v>
          </cell>
          <cell r="H381">
            <v>2016</v>
          </cell>
          <cell r="I381">
            <v>2016</v>
          </cell>
          <cell r="J381">
            <v>1928414.8670000001</v>
          </cell>
        </row>
        <row r="382">
          <cell r="A382" t="str">
            <v>Non-OECD Europe and EurasiaMemo: Renewables2017</v>
          </cell>
          <cell r="B382" t="str">
            <v>TJ</v>
          </cell>
          <cell r="C382" t="str">
            <v>Non-OECD Europe and Eurasia</v>
          </cell>
          <cell r="D382" t="str">
            <v>MRENEW</v>
          </cell>
          <cell r="E382" t="str">
            <v>Memo: Renewables</v>
          </cell>
          <cell r="F382" t="str">
            <v>TES</v>
          </cell>
          <cell r="G382" t="str">
            <v>Total energy supply</v>
          </cell>
          <cell r="H382">
            <v>2017</v>
          </cell>
          <cell r="I382">
            <v>2017</v>
          </cell>
          <cell r="J382">
            <v>1907812.7919999999</v>
          </cell>
        </row>
        <row r="383">
          <cell r="A383" t="str">
            <v>Non-OECD Europe and EurasiaMemo: Renewables2018</v>
          </cell>
          <cell r="B383" t="str">
            <v>TJ</v>
          </cell>
          <cell r="C383" t="str">
            <v>Non-OECD Europe and Eurasia</v>
          </cell>
          <cell r="D383" t="str">
            <v>MRENEW</v>
          </cell>
          <cell r="E383" t="str">
            <v>Memo: Renewables</v>
          </cell>
          <cell r="F383" t="str">
            <v>TES</v>
          </cell>
          <cell r="G383" t="str">
            <v>Total energy supply</v>
          </cell>
          <cell r="H383">
            <v>2018</v>
          </cell>
          <cell r="I383">
            <v>2018</v>
          </cell>
          <cell r="J383">
            <v>2049418.8970000001</v>
          </cell>
        </row>
        <row r="384">
          <cell r="A384" t="str">
            <v>Non-OECD Europe and EurasiaMemo: Renewables2019</v>
          </cell>
          <cell r="B384" t="str">
            <v>TJ</v>
          </cell>
          <cell r="C384" t="str">
            <v>Non-OECD Europe and Eurasia</v>
          </cell>
          <cell r="D384" t="str">
            <v>MRENEW</v>
          </cell>
          <cell r="E384" t="str">
            <v>Memo: Renewables</v>
          </cell>
          <cell r="F384" t="str">
            <v>TES</v>
          </cell>
          <cell r="G384" t="str">
            <v>Total energy supply</v>
          </cell>
          <cell r="H384">
            <v>2019</v>
          </cell>
          <cell r="I384">
            <v>2019</v>
          </cell>
          <cell r="J384">
            <v>2054965.959</v>
          </cell>
        </row>
        <row r="385">
          <cell r="A385" t="str">
            <v>Non-OECD Europe and EurasiaMemo: Renewables2020</v>
          </cell>
          <cell r="B385" t="str">
            <v>TJ</v>
          </cell>
          <cell r="C385" t="str">
            <v>Non-OECD Europe and Eurasia</v>
          </cell>
          <cell r="D385" t="str">
            <v>MRENEW</v>
          </cell>
          <cell r="E385" t="str">
            <v>Memo: Renewables</v>
          </cell>
          <cell r="F385" t="str">
            <v>TES</v>
          </cell>
          <cell r="G385" t="str">
            <v>Total energy supply</v>
          </cell>
          <cell r="H385">
            <v>2020</v>
          </cell>
          <cell r="I385">
            <v>2020</v>
          </cell>
          <cell r="K385" t="str">
            <v>L</v>
          </cell>
          <cell r="L385" t="str">
            <v>Missing value; data exist but were not collected</v>
          </cell>
        </row>
        <row r="386">
          <cell r="A386" t="str">
            <v>Non-OECD Asia (excluding China)Primary solid biofuels2005</v>
          </cell>
          <cell r="B386" t="str">
            <v>TJ</v>
          </cell>
          <cell r="C386" t="str">
            <v>Non-OECD Asia (excluding China)</v>
          </cell>
          <cell r="D386" t="str">
            <v>PRIMSBIO</v>
          </cell>
          <cell r="E386" t="str">
            <v>Primary solid biofuels</v>
          </cell>
          <cell r="F386" t="str">
            <v>TES</v>
          </cell>
          <cell r="G386" t="str">
            <v>Total energy supply</v>
          </cell>
          <cell r="H386">
            <v>2005</v>
          </cell>
          <cell r="I386">
            <v>2005</v>
          </cell>
          <cell r="J386">
            <v>12223741.67</v>
          </cell>
        </row>
        <row r="387">
          <cell r="A387" t="str">
            <v>Non-OECD Asia (excluding China)Primary solid biofuels2006</v>
          </cell>
          <cell r="B387" t="str">
            <v>TJ</v>
          </cell>
          <cell r="C387" t="str">
            <v>Non-OECD Asia (excluding China)</v>
          </cell>
          <cell r="D387" t="str">
            <v>PRIMSBIO</v>
          </cell>
          <cell r="E387" t="str">
            <v>Primary solid biofuels</v>
          </cell>
          <cell r="F387" t="str">
            <v>TES</v>
          </cell>
          <cell r="G387" t="str">
            <v>Total energy supply</v>
          </cell>
          <cell r="H387">
            <v>2006</v>
          </cell>
          <cell r="I387">
            <v>2006</v>
          </cell>
          <cell r="J387">
            <v>12469707.23</v>
          </cell>
        </row>
        <row r="388">
          <cell r="A388" t="str">
            <v>Non-OECD Asia (excluding China)Primary solid biofuels2007</v>
          </cell>
          <cell r="B388" t="str">
            <v>TJ</v>
          </cell>
          <cell r="C388" t="str">
            <v>Non-OECD Asia (excluding China)</v>
          </cell>
          <cell r="D388" t="str">
            <v>PRIMSBIO</v>
          </cell>
          <cell r="E388" t="str">
            <v>Primary solid biofuels</v>
          </cell>
          <cell r="F388" t="str">
            <v>TES</v>
          </cell>
          <cell r="G388" t="str">
            <v>Total energy supply</v>
          </cell>
          <cell r="H388">
            <v>2007</v>
          </cell>
          <cell r="I388">
            <v>2007</v>
          </cell>
          <cell r="J388">
            <v>12713631.050000001</v>
          </cell>
        </row>
        <row r="389">
          <cell r="A389" t="str">
            <v>Non-OECD Asia (excluding China)Primary solid biofuels2008</v>
          </cell>
          <cell r="B389" t="str">
            <v>TJ</v>
          </cell>
          <cell r="C389" t="str">
            <v>Non-OECD Asia (excluding China)</v>
          </cell>
          <cell r="D389" t="str">
            <v>PRIMSBIO</v>
          </cell>
          <cell r="E389" t="str">
            <v>Primary solid biofuels</v>
          </cell>
          <cell r="F389" t="str">
            <v>TES</v>
          </cell>
          <cell r="G389" t="str">
            <v>Total energy supply</v>
          </cell>
          <cell r="H389">
            <v>2008</v>
          </cell>
          <cell r="I389">
            <v>2008</v>
          </cell>
          <cell r="J389">
            <v>12895558.630000001</v>
          </cell>
        </row>
        <row r="390">
          <cell r="A390" t="str">
            <v>Non-OECD Asia (excluding China)Primary solid biofuels2009</v>
          </cell>
          <cell r="B390" t="str">
            <v>TJ</v>
          </cell>
          <cell r="C390" t="str">
            <v>Non-OECD Asia (excluding China)</v>
          </cell>
          <cell r="D390" t="str">
            <v>PRIMSBIO</v>
          </cell>
          <cell r="E390" t="str">
            <v>Primary solid biofuels</v>
          </cell>
          <cell r="F390" t="str">
            <v>TES</v>
          </cell>
          <cell r="G390" t="str">
            <v>Total energy supply</v>
          </cell>
          <cell r="H390">
            <v>2009</v>
          </cell>
          <cell r="I390">
            <v>2009</v>
          </cell>
          <cell r="J390">
            <v>12926816.49</v>
          </cell>
        </row>
        <row r="391">
          <cell r="A391" t="str">
            <v>Non-OECD Asia (excluding China)Primary solid biofuels2010</v>
          </cell>
          <cell r="B391" t="str">
            <v>TJ</v>
          </cell>
          <cell r="C391" t="str">
            <v>Non-OECD Asia (excluding China)</v>
          </cell>
          <cell r="D391" t="str">
            <v>PRIMSBIO</v>
          </cell>
          <cell r="E391" t="str">
            <v>Primary solid biofuels</v>
          </cell>
          <cell r="F391" t="str">
            <v>TES</v>
          </cell>
          <cell r="G391" t="str">
            <v>Total energy supply</v>
          </cell>
          <cell r="H391">
            <v>2010</v>
          </cell>
          <cell r="I391">
            <v>2010</v>
          </cell>
          <cell r="J391">
            <v>13133216.43</v>
          </cell>
        </row>
        <row r="392">
          <cell r="A392" t="str">
            <v>Non-OECD Asia (excluding China)Primary solid biofuels2011</v>
          </cell>
          <cell r="B392" t="str">
            <v>TJ</v>
          </cell>
          <cell r="C392" t="str">
            <v>Non-OECD Asia (excluding China)</v>
          </cell>
          <cell r="D392" t="str">
            <v>PRIMSBIO</v>
          </cell>
          <cell r="E392" t="str">
            <v>Primary solid biofuels</v>
          </cell>
          <cell r="F392" t="str">
            <v>TES</v>
          </cell>
          <cell r="G392" t="str">
            <v>Total energy supply</v>
          </cell>
          <cell r="H392">
            <v>2011</v>
          </cell>
          <cell r="I392">
            <v>2011</v>
          </cell>
          <cell r="J392">
            <v>13113574.470000001</v>
          </cell>
        </row>
        <row r="393">
          <cell r="A393" t="str">
            <v>Non-OECD Asia (excluding China)Primary solid biofuels2012</v>
          </cell>
          <cell r="B393" t="str">
            <v>TJ</v>
          </cell>
          <cell r="C393" t="str">
            <v>Non-OECD Asia (excluding China)</v>
          </cell>
          <cell r="D393" t="str">
            <v>PRIMSBIO</v>
          </cell>
          <cell r="E393" t="str">
            <v>Primary solid biofuels</v>
          </cell>
          <cell r="F393" t="str">
            <v>TES</v>
          </cell>
          <cell r="G393" t="str">
            <v>Total energy supply</v>
          </cell>
          <cell r="H393">
            <v>2012</v>
          </cell>
          <cell r="I393">
            <v>2012</v>
          </cell>
          <cell r="J393">
            <v>13227352.34</v>
          </cell>
        </row>
        <row r="394">
          <cell r="A394" t="str">
            <v>Non-OECD Asia (excluding China)Primary solid biofuels2013</v>
          </cell>
          <cell r="B394" t="str">
            <v>TJ</v>
          </cell>
          <cell r="C394" t="str">
            <v>Non-OECD Asia (excluding China)</v>
          </cell>
          <cell r="D394" t="str">
            <v>PRIMSBIO</v>
          </cell>
          <cell r="E394" t="str">
            <v>Primary solid biofuels</v>
          </cell>
          <cell r="F394" t="str">
            <v>TES</v>
          </cell>
          <cell r="G394" t="str">
            <v>Total energy supply</v>
          </cell>
          <cell r="H394">
            <v>2013</v>
          </cell>
          <cell r="I394">
            <v>2013</v>
          </cell>
          <cell r="J394">
            <v>13436652.640000001</v>
          </cell>
        </row>
        <row r="395">
          <cell r="A395" t="str">
            <v>Non-OECD Asia (excluding China)Primary solid biofuels2014</v>
          </cell>
          <cell r="B395" t="str">
            <v>TJ</v>
          </cell>
          <cell r="C395" t="str">
            <v>Non-OECD Asia (excluding China)</v>
          </cell>
          <cell r="D395" t="str">
            <v>PRIMSBIO</v>
          </cell>
          <cell r="E395" t="str">
            <v>Primary solid biofuels</v>
          </cell>
          <cell r="F395" t="str">
            <v>TES</v>
          </cell>
          <cell r="G395" t="str">
            <v>Total energy supply</v>
          </cell>
          <cell r="H395">
            <v>2014</v>
          </cell>
          <cell r="I395">
            <v>2014</v>
          </cell>
          <cell r="J395">
            <v>13594353.25</v>
          </cell>
        </row>
        <row r="396">
          <cell r="A396" t="str">
            <v>Non-OECD Asia (excluding China)Primary solid biofuels2015</v>
          </cell>
          <cell r="B396" t="str">
            <v>TJ</v>
          </cell>
          <cell r="C396" t="str">
            <v>Non-OECD Asia (excluding China)</v>
          </cell>
          <cell r="D396" t="str">
            <v>PRIMSBIO</v>
          </cell>
          <cell r="E396" t="str">
            <v>Primary solid biofuels</v>
          </cell>
          <cell r="F396" t="str">
            <v>TES</v>
          </cell>
          <cell r="G396" t="str">
            <v>Total energy supply</v>
          </cell>
          <cell r="H396">
            <v>2015</v>
          </cell>
          <cell r="I396">
            <v>2015</v>
          </cell>
          <cell r="J396">
            <v>13687014.02</v>
          </cell>
        </row>
        <row r="397">
          <cell r="A397" t="str">
            <v>Non-OECD Asia (excluding China)Primary solid biofuels2016</v>
          </cell>
          <cell r="B397" t="str">
            <v>TJ</v>
          </cell>
          <cell r="C397" t="str">
            <v>Non-OECD Asia (excluding China)</v>
          </cell>
          <cell r="D397" t="str">
            <v>PRIMSBIO</v>
          </cell>
          <cell r="E397" t="str">
            <v>Primary solid biofuels</v>
          </cell>
          <cell r="F397" t="str">
            <v>TES</v>
          </cell>
          <cell r="G397" t="str">
            <v>Total energy supply</v>
          </cell>
          <cell r="H397">
            <v>2016</v>
          </cell>
          <cell r="I397">
            <v>2016</v>
          </cell>
          <cell r="J397">
            <v>13746647.07</v>
          </cell>
        </row>
        <row r="398">
          <cell r="A398" t="str">
            <v>Non-OECD Asia (excluding China)Primary solid biofuels2017</v>
          </cell>
          <cell r="B398" t="str">
            <v>TJ</v>
          </cell>
          <cell r="C398" t="str">
            <v>Non-OECD Asia (excluding China)</v>
          </cell>
          <cell r="D398" t="str">
            <v>PRIMSBIO</v>
          </cell>
          <cell r="E398" t="str">
            <v>Primary solid biofuels</v>
          </cell>
          <cell r="F398" t="str">
            <v>TES</v>
          </cell>
          <cell r="G398" t="str">
            <v>Total energy supply</v>
          </cell>
          <cell r="H398">
            <v>2017</v>
          </cell>
          <cell r="I398">
            <v>2017</v>
          </cell>
          <cell r="J398">
            <v>14025947.34</v>
          </cell>
        </row>
        <row r="399">
          <cell r="A399" t="str">
            <v>Non-OECD Asia (excluding China)Primary solid biofuels2018</v>
          </cell>
          <cell r="B399" t="str">
            <v>TJ</v>
          </cell>
          <cell r="C399" t="str">
            <v>Non-OECD Asia (excluding China)</v>
          </cell>
          <cell r="D399" t="str">
            <v>PRIMSBIO</v>
          </cell>
          <cell r="E399" t="str">
            <v>Primary solid biofuels</v>
          </cell>
          <cell r="F399" t="str">
            <v>TES</v>
          </cell>
          <cell r="G399" t="str">
            <v>Total energy supply</v>
          </cell>
          <cell r="H399">
            <v>2018</v>
          </cell>
          <cell r="I399">
            <v>2018</v>
          </cell>
          <cell r="J399">
            <v>14077351.34</v>
          </cell>
        </row>
        <row r="400">
          <cell r="A400" t="str">
            <v>Non-OECD Asia (excluding China)Primary solid biofuels2019</v>
          </cell>
          <cell r="B400" t="str">
            <v>TJ</v>
          </cell>
          <cell r="C400" t="str">
            <v>Non-OECD Asia (excluding China)</v>
          </cell>
          <cell r="D400" t="str">
            <v>PRIMSBIO</v>
          </cell>
          <cell r="E400" t="str">
            <v>Primary solid biofuels</v>
          </cell>
          <cell r="F400" t="str">
            <v>TES</v>
          </cell>
          <cell r="G400" t="str">
            <v>Total energy supply</v>
          </cell>
          <cell r="H400">
            <v>2019</v>
          </cell>
          <cell r="I400">
            <v>2019</v>
          </cell>
          <cell r="J400">
            <v>14108571.539999999</v>
          </cell>
        </row>
        <row r="401">
          <cell r="A401" t="str">
            <v>Non-OECD Asia (excluding China)Primary solid biofuels2020</v>
          </cell>
          <cell r="B401" t="str">
            <v>TJ</v>
          </cell>
          <cell r="C401" t="str">
            <v>Non-OECD Asia (excluding China)</v>
          </cell>
          <cell r="D401" t="str">
            <v>PRIMSBIO</v>
          </cell>
          <cell r="E401" t="str">
            <v>Primary solid biofuels</v>
          </cell>
          <cell r="F401" t="str">
            <v>TES</v>
          </cell>
          <cell r="G401" t="str">
            <v>Total energy supply</v>
          </cell>
          <cell r="H401">
            <v>2020</v>
          </cell>
          <cell r="I401">
            <v>2020</v>
          </cell>
          <cell r="K401" t="str">
            <v>L</v>
          </cell>
          <cell r="L401" t="str">
            <v>Missing value; data exist but were not collected</v>
          </cell>
        </row>
        <row r="402">
          <cell r="A402" t="str">
            <v>Non-OECD Asia (excluding China)Total2005</v>
          </cell>
          <cell r="B402" t="str">
            <v>TJ</v>
          </cell>
          <cell r="C402" t="str">
            <v>Non-OECD Asia (excluding China)</v>
          </cell>
          <cell r="D402" t="str">
            <v>TOTAL</v>
          </cell>
          <cell r="E402" t="str">
            <v>Total</v>
          </cell>
          <cell r="F402" t="str">
            <v>TES</v>
          </cell>
          <cell r="G402" t="str">
            <v>Total energy supply</v>
          </cell>
          <cell r="H402">
            <v>2005</v>
          </cell>
          <cell r="I402">
            <v>2005</v>
          </cell>
          <cell r="J402">
            <v>50571889.299999997</v>
          </cell>
        </row>
        <row r="403">
          <cell r="A403" t="str">
            <v>Non-OECD Asia (excluding China)Total2006</v>
          </cell>
          <cell r="B403" t="str">
            <v>TJ</v>
          </cell>
          <cell r="C403" t="str">
            <v>Non-OECD Asia (excluding China)</v>
          </cell>
          <cell r="D403" t="str">
            <v>TOTAL</v>
          </cell>
          <cell r="E403" t="str">
            <v>Total</v>
          </cell>
          <cell r="F403" t="str">
            <v>TES</v>
          </cell>
          <cell r="G403" t="str">
            <v>Total energy supply</v>
          </cell>
          <cell r="H403">
            <v>2006</v>
          </cell>
          <cell r="I403">
            <v>2006</v>
          </cell>
          <cell r="J403">
            <v>52473494.600000001</v>
          </cell>
        </row>
        <row r="404">
          <cell r="A404" t="str">
            <v>Non-OECD Asia (excluding China)Total2007</v>
          </cell>
          <cell r="B404" t="str">
            <v>TJ</v>
          </cell>
          <cell r="C404" t="str">
            <v>Non-OECD Asia (excluding China)</v>
          </cell>
          <cell r="D404" t="str">
            <v>TOTAL</v>
          </cell>
          <cell r="E404" t="str">
            <v>Total</v>
          </cell>
          <cell r="F404" t="str">
            <v>TES</v>
          </cell>
          <cell r="G404" t="str">
            <v>Total energy supply</v>
          </cell>
          <cell r="H404">
            <v>2007</v>
          </cell>
          <cell r="I404">
            <v>2007</v>
          </cell>
          <cell r="J404">
            <v>54583446.390000001</v>
          </cell>
        </row>
        <row r="405">
          <cell r="A405" t="str">
            <v>Non-OECD Asia (excluding China)Total2008</v>
          </cell>
          <cell r="B405" t="str">
            <v>TJ</v>
          </cell>
          <cell r="C405" t="str">
            <v>Non-OECD Asia (excluding China)</v>
          </cell>
          <cell r="D405" t="str">
            <v>TOTAL</v>
          </cell>
          <cell r="E405" t="str">
            <v>Total</v>
          </cell>
          <cell r="F405" t="str">
            <v>TES</v>
          </cell>
          <cell r="G405" t="str">
            <v>Total energy supply</v>
          </cell>
          <cell r="H405">
            <v>2008</v>
          </cell>
          <cell r="I405">
            <v>2008</v>
          </cell>
          <cell r="J405">
            <v>56556368.670000002</v>
          </cell>
        </row>
        <row r="406">
          <cell r="A406" t="str">
            <v>Non-OECD Asia (excluding China)Total2009</v>
          </cell>
          <cell r="B406" t="str">
            <v>TJ</v>
          </cell>
          <cell r="C406" t="str">
            <v>Non-OECD Asia (excluding China)</v>
          </cell>
          <cell r="D406" t="str">
            <v>TOTAL</v>
          </cell>
          <cell r="E406" t="str">
            <v>Total</v>
          </cell>
          <cell r="F406" t="str">
            <v>TES</v>
          </cell>
          <cell r="G406" t="str">
            <v>Total energy supply</v>
          </cell>
          <cell r="H406">
            <v>2009</v>
          </cell>
          <cell r="I406">
            <v>2009</v>
          </cell>
          <cell r="J406">
            <v>59120578.960000001</v>
          </cell>
        </row>
        <row r="407">
          <cell r="A407" t="str">
            <v>Non-OECD Asia (excluding China)Total2010</v>
          </cell>
          <cell r="B407" t="str">
            <v>TJ</v>
          </cell>
          <cell r="C407" t="str">
            <v>Non-OECD Asia (excluding China)</v>
          </cell>
          <cell r="D407" t="str">
            <v>TOTAL</v>
          </cell>
          <cell r="E407" t="str">
            <v>Total</v>
          </cell>
          <cell r="F407" t="str">
            <v>TES</v>
          </cell>
          <cell r="G407" t="str">
            <v>Total energy supply</v>
          </cell>
          <cell r="H407">
            <v>2010</v>
          </cell>
          <cell r="I407">
            <v>2010</v>
          </cell>
          <cell r="J407">
            <v>62026368.590000004</v>
          </cell>
        </row>
        <row r="408">
          <cell r="A408" t="str">
            <v>Non-OECD Asia (excluding China)Total2011</v>
          </cell>
          <cell r="B408" t="str">
            <v>TJ</v>
          </cell>
          <cell r="C408" t="str">
            <v>Non-OECD Asia (excluding China)</v>
          </cell>
          <cell r="D408" t="str">
            <v>TOTAL</v>
          </cell>
          <cell r="E408" t="str">
            <v>Total</v>
          </cell>
          <cell r="F408" t="str">
            <v>TES</v>
          </cell>
          <cell r="G408" t="str">
            <v>Total energy supply</v>
          </cell>
          <cell r="H408">
            <v>2011</v>
          </cell>
          <cell r="I408">
            <v>2011</v>
          </cell>
          <cell r="J408">
            <v>63380156.380000003</v>
          </cell>
        </row>
        <row r="409">
          <cell r="A409" t="str">
            <v>Non-OECD Asia (excluding China)Total2012</v>
          </cell>
          <cell r="B409" t="str">
            <v>TJ</v>
          </cell>
          <cell r="C409" t="str">
            <v>Non-OECD Asia (excluding China)</v>
          </cell>
          <cell r="D409" t="str">
            <v>TOTAL</v>
          </cell>
          <cell r="E409" t="str">
            <v>Total</v>
          </cell>
          <cell r="F409" t="str">
            <v>TES</v>
          </cell>
          <cell r="G409" t="str">
            <v>Total energy supply</v>
          </cell>
          <cell r="H409">
            <v>2012</v>
          </cell>
          <cell r="I409">
            <v>2012</v>
          </cell>
          <cell r="J409">
            <v>65764344.130000003</v>
          </cell>
        </row>
        <row r="410">
          <cell r="A410" t="str">
            <v>Non-OECD Asia (excluding China)Total2013</v>
          </cell>
          <cell r="B410" t="str">
            <v>TJ</v>
          </cell>
          <cell r="C410" t="str">
            <v>Non-OECD Asia (excluding China)</v>
          </cell>
          <cell r="D410" t="str">
            <v>TOTAL</v>
          </cell>
          <cell r="E410" t="str">
            <v>Total</v>
          </cell>
          <cell r="F410" t="str">
            <v>TES</v>
          </cell>
          <cell r="G410" t="str">
            <v>Total energy supply</v>
          </cell>
          <cell r="H410">
            <v>2013</v>
          </cell>
          <cell r="I410">
            <v>2013</v>
          </cell>
          <cell r="J410">
            <v>67504437.030000001</v>
          </cell>
        </row>
        <row r="411">
          <cell r="A411" t="str">
            <v>Non-OECD Asia (excluding China)Total2014</v>
          </cell>
          <cell r="B411" t="str">
            <v>TJ</v>
          </cell>
          <cell r="C411" t="str">
            <v>Non-OECD Asia (excluding China)</v>
          </cell>
          <cell r="D411" t="str">
            <v>TOTAL</v>
          </cell>
          <cell r="E411" t="str">
            <v>Total</v>
          </cell>
          <cell r="F411" t="str">
            <v>TES</v>
          </cell>
          <cell r="G411" t="str">
            <v>Total energy supply</v>
          </cell>
          <cell r="H411">
            <v>2014</v>
          </cell>
          <cell r="I411">
            <v>2014</v>
          </cell>
          <cell r="J411">
            <v>71102552.829999998</v>
          </cell>
        </row>
        <row r="412">
          <cell r="A412" t="str">
            <v>Non-OECD Asia (excluding China)Total2015</v>
          </cell>
          <cell r="B412" t="str">
            <v>TJ</v>
          </cell>
          <cell r="C412" t="str">
            <v>Non-OECD Asia (excluding China)</v>
          </cell>
          <cell r="D412" t="str">
            <v>TOTAL</v>
          </cell>
          <cell r="E412" t="str">
            <v>Total</v>
          </cell>
          <cell r="F412" t="str">
            <v>TES</v>
          </cell>
          <cell r="G412" t="str">
            <v>Total energy supply</v>
          </cell>
          <cell r="H412">
            <v>2015</v>
          </cell>
          <cell r="I412">
            <v>2015</v>
          </cell>
          <cell r="J412">
            <v>72403359.019999996</v>
          </cell>
        </row>
        <row r="413">
          <cell r="A413" t="str">
            <v>Non-OECD Asia (excluding China)Total2016</v>
          </cell>
          <cell r="B413" t="str">
            <v>TJ</v>
          </cell>
          <cell r="C413" t="str">
            <v>Non-OECD Asia (excluding China)</v>
          </cell>
          <cell r="D413" t="str">
            <v>TOTAL</v>
          </cell>
          <cell r="E413" t="str">
            <v>Total</v>
          </cell>
          <cell r="F413" t="str">
            <v>TES</v>
          </cell>
          <cell r="G413" t="str">
            <v>Total energy supply</v>
          </cell>
          <cell r="H413">
            <v>2016</v>
          </cell>
          <cell r="I413">
            <v>2016</v>
          </cell>
          <cell r="J413">
            <v>74085750.640000001</v>
          </cell>
        </row>
        <row r="414">
          <cell r="A414" t="str">
            <v>Non-OECD Asia (excluding China)Total2017</v>
          </cell>
          <cell r="B414" t="str">
            <v>TJ</v>
          </cell>
          <cell r="C414" t="str">
            <v>Non-OECD Asia (excluding China)</v>
          </cell>
          <cell r="D414" t="str">
            <v>TOTAL</v>
          </cell>
          <cell r="E414" t="str">
            <v>Total</v>
          </cell>
          <cell r="F414" t="str">
            <v>TES</v>
          </cell>
          <cell r="G414" t="str">
            <v>Total energy supply</v>
          </cell>
          <cell r="H414">
            <v>2017</v>
          </cell>
          <cell r="I414">
            <v>2017</v>
          </cell>
          <cell r="J414">
            <v>77265478.010000005</v>
          </cell>
        </row>
        <row r="415">
          <cell r="A415" t="str">
            <v>Non-OECD Asia (excluding China)Total2018</v>
          </cell>
          <cell r="B415" t="str">
            <v>TJ</v>
          </cell>
          <cell r="C415" t="str">
            <v>Non-OECD Asia (excluding China)</v>
          </cell>
          <cell r="D415" t="str">
            <v>TOTAL</v>
          </cell>
          <cell r="E415" t="str">
            <v>Total</v>
          </cell>
          <cell r="F415" t="str">
            <v>TES</v>
          </cell>
          <cell r="G415" t="str">
            <v>Total energy supply</v>
          </cell>
          <cell r="H415">
            <v>2018</v>
          </cell>
          <cell r="I415">
            <v>2018</v>
          </cell>
          <cell r="J415">
            <v>80462180.870000005</v>
          </cell>
        </row>
        <row r="416">
          <cell r="A416" t="str">
            <v>Non-OECD Asia (excluding China)Total2019</v>
          </cell>
          <cell r="B416" t="str">
            <v>TJ</v>
          </cell>
          <cell r="C416" t="str">
            <v>Non-OECD Asia (excluding China)</v>
          </cell>
          <cell r="D416" t="str">
            <v>TOTAL</v>
          </cell>
          <cell r="E416" t="str">
            <v>Total</v>
          </cell>
          <cell r="F416" t="str">
            <v>TES</v>
          </cell>
          <cell r="G416" t="str">
            <v>Total energy supply</v>
          </cell>
          <cell r="H416">
            <v>2019</v>
          </cell>
          <cell r="I416">
            <v>2019</v>
          </cell>
          <cell r="J416">
            <v>82272893.819999993</v>
          </cell>
        </row>
        <row r="417">
          <cell r="A417" t="str">
            <v>Non-OECD Asia (excluding China)Total2020</v>
          </cell>
          <cell r="B417" t="str">
            <v>TJ</v>
          </cell>
          <cell r="C417" t="str">
            <v>Non-OECD Asia (excluding China)</v>
          </cell>
          <cell r="D417" t="str">
            <v>TOTAL</v>
          </cell>
          <cell r="E417" t="str">
            <v>Total</v>
          </cell>
          <cell r="F417" t="str">
            <v>TES</v>
          </cell>
          <cell r="G417" t="str">
            <v>Total energy supply</v>
          </cell>
          <cell r="H417">
            <v>2020</v>
          </cell>
          <cell r="I417">
            <v>2020</v>
          </cell>
          <cell r="K417" t="str">
            <v>L</v>
          </cell>
          <cell r="L417" t="str">
            <v>Missing value; data exist but were not collected</v>
          </cell>
        </row>
        <row r="418">
          <cell r="A418" t="str">
            <v>Non-OECD Asia (excluding China)Memo: Renewables2005</v>
          </cell>
          <cell r="B418" t="str">
            <v>TJ</v>
          </cell>
          <cell r="C418" t="str">
            <v>Non-OECD Asia (excluding China)</v>
          </cell>
          <cell r="D418" t="str">
            <v>MRENEW</v>
          </cell>
          <cell r="E418" t="str">
            <v>Memo: Renewables</v>
          </cell>
          <cell r="F418" t="str">
            <v>TES</v>
          </cell>
          <cell r="G418" t="str">
            <v>Total energy supply</v>
          </cell>
          <cell r="H418">
            <v>2005</v>
          </cell>
          <cell r="I418">
            <v>2005</v>
          </cell>
          <cell r="J418">
            <v>13955766.560000001</v>
          </cell>
        </row>
        <row r="419">
          <cell r="A419" t="str">
            <v>Non-OECD Asia (excluding China)Memo: Renewables2006</v>
          </cell>
          <cell r="B419" t="str">
            <v>TJ</v>
          </cell>
          <cell r="C419" t="str">
            <v>Non-OECD Asia (excluding China)</v>
          </cell>
          <cell r="D419" t="str">
            <v>MRENEW</v>
          </cell>
          <cell r="E419" t="str">
            <v>Memo: Renewables</v>
          </cell>
          <cell r="F419" t="str">
            <v>TES</v>
          </cell>
          <cell r="G419" t="str">
            <v>Total energy supply</v>
          </cell>
          <cell r="H419">
            <v>2006</v>
          </cell>
          <cell r="I419">
            <v>2006</v>
          </cell>
          <cell r="J419">
            <v>14331271.210000001</v>
          </cell>
        </row>
        <row r="420">
          <cell r="A420" t="str">
            <v>Non-OECD Asia (excluding China)Memo: Renewables2007</v>
          </cell>
          <cell r="B420" t="str">
            <v>TJ</v>
          </cell>
          <cell r="C420" t="str">
            <v>Non-OECD Asia (excluding China)</v>
          </cell>
          <cell r="D420" t="str">
            <v>MRENEW</v>
          </cell>
          <cell r="E420" t="str">
            <v>Memo: Renewables</v>
          </cell>
          <cell r="F420" t="str">
            <v>TES</v>
          </cell>
          <cell r="G420" t="str">
            <v>Total energy supply</v>
          </cell>
          <cell r="H420">
            <v>2007</v>
          </cell>
          <cell r="I420">
            <v>2007</v>
          </cell>
          <cell r="J420">
            <v>14661820.210000001</v>
          </cell>
        </row>
        <row r="421">
          <cell r="A421" t="str">
            <v>Non-OECD Asia (excluding China)Memo: Renewables2008</v>
          </cell>
          <cell r="B421" t="str">
            <v>TJ</v>
          </cell>
          <cell r="C421" t="str">
            <v>Non-OECD Asia (excluding China)</v>
          </cell>
          <cell r="D421" t="str">
            <v>MRENEW</v>
          </cell>
          <cell r="E421" t="str">
            <v>Memo: Renewables</v>
          </cell>
          <cell r="F421" t="str">
            <v>TES</v>
          </cell>
          <cell r="G421" t="str">
            <v>Total energy supply</v>
          </cell>
          <cell r="H421">
            <v>2008</v>
          </cell>
          <cell r="I421">
            <v>2008</v>
          </cell>
          <cell r="J421">
            <v>14979056.1</v>
          </cell>
        </row>
        <row r="422">
          <cell r="A422" t="str">
            <v>Non-OECD Asia (excluding China)Memo: Renewables2009</v>
          </cell>
          <cell r="B422" t="str">
            <v>TJ</v>
          </cell>
          <cell r="C422" t="str">
            <v>Non-OECD Asia (excluding China)</v>
          </cell>
          <cell r="D422" t="str">
            <v>MRENEW</v>
          </cell>
          <cell r="E422" t="str">
            <v>Memo: Renewables</v>
          </cell>
          <cell r="F422" t="str">
            <v>TES</v>
          </cell>
          <cell r="G422" t="str">
            <v>Total energy supply</v>
          </cell>
          <cell r="H422">
            <v>2009</v>
          </cell>
          <cell r="I422">
            <v>2009</v>
          </cell>
          <cell r="J422">
            <v>15094952.49</v>
          </cell>
        </row>
        <row r="423">
          <cell r="A423" t="str">
            <v>Non-OECD Asia (excluding China)Memo: Renewables2010</v>
          </cell>
          <cell r="B423" t="str">
            <v>TJ</v>
          </cell>
          <cell r="C423" t="str">
            <v>Non-OECD Asia (excluding China)</v>
          </cell>
          <cell r="D423" t="str">
            <v>MRENEW</v>
          </cell>
          <cell r="E423" t="str">
            <v>Memo: Renewables</v>
          </cell>
          <cell r="F423" t="str">
            <v>TES</v>
          </cell>
          <cell r="G423" t="str">
            <v>Total energy supply</v>
          </cell>
          <cell r="H423">
            <v>2010</v>
          </cell>
          <cell r="I423">
            <v>2010</v>
          </cell>
          <cell r="J423">
            <v>15401635.26</v>
          </cell>
        </row>
        <row r="424">
          <cell r="A424" t="str">
            <v>Non-OECD Asia (excluding China)Memo: Renewables2011</v>
          </cell>
          <cell r="B424" t="str">
            <v>TJ</v>
          </cell>
          <cell r="C424" t="str">
            <v>Non-OECD Asia (excluding China)</v>
          </cell>
          <cell r="D424" t="str">
            <v>MRENEW</v>
          </cell>
          <cell r="E424" t="str">
            <v>Memo: Renewables</v>
          </cell>
          <cell r="F424" t="str">
            <v>TES</v>
          </cell>
          <cell r="G424" t="str">
            <v>Total energy supply</v>
          </cell>
          <cell r="H424">
            <v>2011</v>
          </cell>
          <cell r="I424">
            <v>2011</v>
          </cell>
          <cell r="J424">
            <v>15567135.449999999</v>
          </cell>
        </row>
        <row r="425">
          <cell r="A425" t="str">
            <v>Non-OECD Asia (excluding China)Memo: Renewables2012</v>
          </cell>
          <cell r="B425" t="str">
            <v>TJ</v>
          </cell>
          <cell r="C425" t="str">
            <v>Non-OECD Asia (excluding China)</v>
          </cell>
          <cell r="D425" t="str">
            <v>MRENEW</v>
          </cell>
          <cell r="E425" t="str">
            <v>Memo: Renewables</v>
          </cell>
          <cell r="F425" t="str">
            <v>TES</v>
          </cell>
          <cell r="G425" t="str">
            <v>Total energy supply</v>
          </cell>
          <cell r="H425">
            <v>2012</v>
          </cell>
          <cell r="I425">
            <v>2012</v>
          </cell>
          <cell r="J425">
            <v>15770023.91</v>
          </cell>
        </row>
        <row r="426">
          <cell r="A426" t="str">
            <v>Non-OECD Asia (excluding China)Memo: Renewables2013</v>
          </cell>
          <cell r="B426" t="str">
            <v>TJ</v>
          </cell>
          <cell r="C426" t="str">
            <v>Non-OECD Asia (excluding China)</v>
          </cell>
          <cell r="D426" t="str">
            <v>MRENEW</v>
          </cell>
          <cell r="E426" t="str">
            <v>Memo: Renewables</v>
          </cell>
          <cell r="F426" t="str">
            <v>TES</v>
          </cell>
          <cell r="G426" t="str">
            <v>Total energy supply</v>
          </cell>
          <cell r="H426">
            <v>2013</v>
          </cell>
          <cell r="I426">
            <v>2013</v>
          </cell>
          <cell r="J426">
            <v>16147640.619999999</v>
          </cell>
        </row>
        <row r="427">
          <cell r="A427" t="str">
            <v>Non-OECD Asia (excluding China)Memo: Renewables2014</v>
          </cell>
          <cell r="B427" t="str">
            <v>TJ</v>
          </cell>
          <cell r="C427" t="str">
            <v>Non-OECD Asia (excluding China)</v>
          </cell>
          <cell r="D427" t="str">
            <v>MRENEW</v>
          </cell>
          <cell r="E427" t="str">
            <v>Memo: Renewables</v>
          </cell>
          <cell r="F427" t="str">
            <v>TES</v>
          </cell>
          <cell r="G427" t="str">
            <v>Total energy supply</v>
          </cell>
          <cell r="H427">
            <v>2014</v>
          </cell>
          <cell r="I427">
            <v>2014</v>
          </cell>
          <cell r="J427">
            <v>16461070.35</v>
          </cell>
        </row>
        <row r="428">
          <cell r="A428" t="str">
            <v>Non-OECD Asia (excluding China)Memo: Renewables2015</v>
          </cell>
          <cell r="B428" t="str">
            <v>TJ</v>
          </cell>
          <cell r="C428" t="str">
            <v>Non-OECD Asia (excluding China)</v>
          </cell>
          <cell r="D428" t="str">
            <v>MRENEW</v>
          </cell>
          <cell r="E428" t="str">
            <v>Memo: Renewables</v>
          </cell>
          <cell r="F428" t="str">
            <v>TES</v>
          </cell>
          <cell r="G428" t="str">
            <v>Total energy supply</v>
          </cell>
          <cell r="H428">
            <v>2015</v>
          </cell>
          <cell r="I428">
            <v>2015</v>
          </cell>
          <cell r="J428">
            <v>16536929.09</v>
          </cell>
        </row>
        <row r="429">
          <cell r="A429" t="str">
            <v>Non-OECD Asia (excluding China)Memo: Renewables2016</v>
          </cell>
          <cell r="B429" t="str">
            <v>TJ</v>
          </cell>
          <cell r="C429" t="str">
            <v>Non-OECD Asia (excluding China)</v>
          </cell>
          <cell r="D429" t="str">
            <v>MRENEW</v>
          </cell>
          <cell r="E429" t="str">
            <v>Memo: Renewables</v>
          </cell>
          <cell r="F429" t="str">
            <v>TES</v>
          </cell>
          <cell r="G429" t="str">
            <v>Total energy supply</v>
          </cell>
          <cell r="H429">
            <v>2016</v>
          </cell>
          <cell r="I429">
            <v>2016</v>
          </cell>
          <cell r="J429">
            <v>16895676.57</v>
          </cell>
        </row>
        <row r="430">
          <cell r="A430" t="str">
            <v>Non-OECD Asia (excluding China)Memo: Renewables2017</v>
          </cell>
          <cell r="B430" t="str">
            <v>TJ</v>
          </cell>
          <cell r="C430" t="str">
            <v>Non-OECD Asia (excluding China)</v>
          </cell>
          <cell r="D430" t="str">
            <v>MRENEW</v>
          </cell>
          <cell r="E430" t="str">
            <v>Memo: Renewables</v>
          </cell>
          <cell r="F430" t="str">
            <v>TES</v>
          </cell>
          <cell r="G430" t="str">
            <v>Total energy supply</v>
          </cell>
          <cell r="H430">
            <v>2017</v>
          </cell>
          <cell r="I430">
            <v>2017</v>
          </cell>
          <cell r="J430">
            <v>17501944.010000002</v>
          </cell>
        </row>
        <row r="431">
          <cell r="A431" t="str">
            <v>Non-OECD Asia (excluding China)Memo: Renewables2018</v>
          </cell>
          <cell r="B431" t="str">
            <v>TJ</v>
          </cell>
          <cell r="C431" t="str">
            <v>Non-OECD Asia (excluding China)</v>
          </cell>
          <cell r="D431" t="str">
            <v>MRENEW</v>
          </cell>
          <cell r="E431" t="str">
            <v>Memo: Renewables</v>
          </cell>
          <cell r="F431" t="str">
            <v>TES</v>
          </cell>
          <cell r="G431" t="str">
            <v>Total energy supply</v>
          </cell>
          <cell r="H431">
            <v>2018</v>
          </cell>
          <cell r="I431">
            <v>2018</v>
          </cell>
          <cell r="J431">
            <v>17922260.239999998</v>
          </cell>
        </row>
        <row r="432">
          <cell r="A432" t="str">
            <v>Non-OECD Asia (excluding China)Memo: Renewables2019</v>
          </cell>
          <cell r="B432" t="str">
            <v>TJ</v>
          </cell>
          <cell r="C432" t="str">
            <v>Non-OECD Asia (excluding China)</v>
          </cell>
          <cell r="D432" t="str">
            <v>MRENEW</v>
          </cell>
          <cell r="E432" t="str">
            <v>Memo: Renewables</v>
          </cell>
          <cell r="F432" t="str">
            <v>TES</v>
          </cell>
          <cell r="G432" t="str">
            <v>Total energy supply</v>
          </cell>
          <cell r="H432">
            <v>2019</v>
          </cell>
          <cell r="I432">
            <v>2019</v>
          </cell>
          <cell r="J432">
            <v>18140644.489999998</v>
          </cell>
        </row>
        <row r="433">
          <cell r="A433" t="str">
            <v>Non-OECD Asia (excluding China)Memo: Renewables2020</v>
          </cell>
          <cell r="B433" t="str">
            <v>TJ</v>
          </cell>
          <cell r="C433" t="str">
            <v>Non-OECD Asia (excluding China)</v>
          </cell>
          <cell r="D433" t="str">
            <v>MRENEW</v>
          </cell>
          <cell r="E433" t="str">
            <v>Memo: Renewables</v>
          </cell>
          <cell r="F433" t="str">
            <v>TES</v>
          </cell>
          <cell r="G433" t="str">
            <v>Total energy supply</v>
          </cell>
          <cell r="H433">
            <v>2020</v>
          </cell>
          <cell r="I433">
            <v>2020</v>
          </cell>
          <cell r="K433" t="str">
            <v>L</v>
          </cell>
          <cell r="L433" t="str">
            <v>Missing value; data exist but were not collected</v>
          </cell>
        </row>
        <row r="434">
          <cell r="A434" t="str">
            <v>"China (P.R. of China and Hong Kong, China)"Primary solid biofuels2005</v>
          </cell>
          <cell r="B434" t="str">
            <v>TJ</v>
          </cell>
          <cell r="C434" t="str">
            <v>"China (P.R. of China and Hong Kong, China)"</v>
          </cell>
          <cell r="D434" t="str">
            <v>PRIMSBIO</v>
          </cell>
          <cell r="E434" t="str">
            <v>Primary solid biofuels</v>
          </cell>
          <cell r="F434" t="str">
            <v>TES</v>
          </cell>
          <cell r="G434" t="str">
            <v>Total energy supply</v>
          </cell>
          <cell r="H434">
            <v>2005</v>
          </cell>
          <cell r="I434">
            <v>2005</v>
          </cell>
          <cell r="J434">
            <v>6876599</v>
          </cell>
        </row>
        <row r="435">
          <cell r="A435" t="str">
            <v>"China (P.R. of China and Hong Kong, China)"Primary solid biofuels2006</v>
          </cell>
          <cell r="B435" t="str">
            <v>TJ</v>
          </cell>
          <cell r="C435" t="str">
            <v>"China (P.R. of China and Hong Kong, China)"</v>
          </cell>
          <cell r="D435" t="str">
            <v>PRIMSBIO</v>
          </cell>
          <cell r="E435" t="str">
            <v>Primary solid biofuels</v>
          </cell>
          <cell r="F435" t="str">
            <v>TES</v>
          </cell>
          <cell r="G435" t="str">
            <v>Total energy supply</v>
          </cell>
          <cell r="H435">
            <v>2006</v>
          </cell>
          <cell r="I435">
            <v>2006</v>
          </cell>
          <cell r="J435">
            <v>6781405.9979999997</v>
          </cell>
        </row>
        <row r="436">
          <cell r="A436" t="str">
            <v>"China (P.R. of China and Hong Kong, China)"Primary solid biofuels2007</v>
          </cell>
          <cell r="B436" t="str">
            <v>TJ</v>
          </cell>
          <cell r="C436" t="str">
            <v>"China (P.R. of China and Hong Kong, China)"</v>
          </cell>
          <cell r="D436" t="str">
            <v>PRIMSBIO</v>
          </cell>
          <cell r="E436" t="str">
            <v>Primary solid biofuels</v>
          </cell>
          <cell r="F436" t="str">
            <v>TES</v>
          </cell>
          <cell r="G436" t="str">
            <v>Total energy supply</v>
          </cell>
          <cell r="H436">
            <v>2007</v>
          </cell>
          <cell r="I436">
            <v>2007</v>
          </cell>
          <cell r="J436">
            <v>6235528</v>
          </cell>
        </row>
        <row r="437">
          <cell r="A437" t="str">
            <v>"China (P.R. of China and Hong Kong, China)"Primary solid biofuels2008</v>
          </cell>
          <cell r="B437" t="str">
            <v>TJ</v>
          </cell>
          <cell r="C437" t="str">
            <v>"China (P.R. of China and Hong Kong, China)"</v>
          </cell>
          <cell r="D437" t="str">
            <v>PRIMSBIO</v>
          </cell>
          <cell r="E437" t="str">
            <v>Primary solid biofuels</v>
          </cell>
          <cell r="F437" t="str">
            <v>TES</v>
          </cell>
          <cell r="G437" t="str">
            <v>Total energy supply</v>
          </cell>
          <cell r="H437">
            <v>2008</v>
          </cell>
          <cell r="I437">
            <v>2008</v>
          </cell>
          <cell r="J437">
            <v>5717937.9979999997</v>
          </cell>
        </row>
        <row r="438">
          <cell r="A438" t="str">
            <v>"China (P.R. of China and Hong Kong, China)"Primary solid biofuels2009</v>
          </cell>
          <cell r="B438" t="str">
            <v>TJ</v>
          </cell>
          <cell r="C438" t="str">
            <v>"China (P.R. of China and Hong Kong, China)"</v>
          </cell>
          <cell r="D438" t="str">
            <v>PRIMSBIO</v>
          </cell>
          <cell r="E438" t="str">
            <v>Primary solid biofuels</v>
          </cell>
          <cell r="F438" t="str">
            <v>TES</v>
          </cell>
          <cell r="G438" t="str">
            <v>Total energy supply</v>
          </cell>
          <cell r="H438">
            <v>2009</v>
          </cell>
          <cell r="I438">
            <v>2009</v>
          </cell>
          <cell r="J438">
            <v>5430006.0010000002</v>
          </cell>
        </row>
        <row r="439">
          <cell r="A439" t="str">
            <v>"China (P.R. of China and Hong Kong, China)"Primary solid biofuels2010</v>
          </cell>
          <cell r="B439" t="str">
            <v>TJ</v>
          </cell>
          <cell r="C439" t="str">
            <v>"China (P.R. of China and Hong Kong, China)"</v>
          </cell>
          <cell r="D439" t="str">
            <v>PRIMSBIO</v>
          </cell>
          <cell r="E439" t="str">
            <v>Primary solid biofuels</v>
          </cell>
          <cell r="F439" t="str">
            <v>TES</v>
          </cell>
          <cell r="G439" t="str">
            <v>Total energy supply</v>
          </cell>
          <cell r="H439">
            <v>2010</v>
          </cell>
          <cell r="I439">
            <v>2010</v>
          </cell>
          <cell r="J439">
            <v>5057378</v>
          </cell>
        </row>
        <row r="440">
          <cell r="A440" t="str">
            <v>"China (P.R. of China and Hong Kong, China)"Primary solid biofuels2011</v>
          </cell>
          <cell r="B440" t="str">
            <v>TJ</v>
          </cell>
          <cell r="C440" t="str">
            <v>"China (P.R. of China and Hong Kong, China)"</v>
          </cell>
          <cell r="D440" t="str">
            <v>PRIMSBIO</v>
          </cell>
          <cell r="E440" t="str">
            <v>Primary solid biofuels</v>
          </cell>
          <cell r="F440" t="str">
            <v>TES</v>
          </cell>
          <cell r="G440" t="str">
            <v>Total energy supply</v>
          </cell>
          <cell r="H440">
            <v>2011</v>
          </cell>
          <cell r="I440">
            <v>2011</v>
          </cell>
          <cell r="J440">
            <v>4706283</v>
          </cell>
        </row>
        <row r="441">
          <cell r="A441" t="str">
            <v>"China (P.R. of China and Hong Kong, China)"Primary solid biofuels2012</v>
          </cell>
          <cell r="B441" t="str">
            <v>TJ</v>
          </cell>
          <cell r="C441" t="str">
            <v>"China (P.R. of China and Hong Kong, China)"</v>
          </cell>
          <cell r="D441" t="str">
            <v>PRIMSBIO</v>
          </cell>
          <cell r="E441" t="str">
            <v>Primary solid biofuels</v>
          </cell>
          <cell r="F441" t="str">
            <v>TES</v>
          </cell>
          <cell r="G441" t="str">
            <v>Total energy supply</v>
          </cell>
          <cell r="H441">
            <v>2012</v>
          </cell>
          <cell r="I441">
            <v>2012</v>
          </cell>
          <cell r="J441">
            <v>4407299.9989999998</v>
          </cell>
        </row>
        <row r="442">
          <cell r="A442" t="str">
            <v>"China (P.R. of China and Hong Kong, China)"Primary solid biofuels2013</v>
          </cell>
          <cell r="B442" t="str">
            <v>TJ</v>
          </cell>
          <cell r="C442" t="str">
            <v>"China (P.R. of China and Hong Kong, China)"</v>
          </cell>
          <cell r="D442" t="str">
            <v>PRIMSBIO</v>
          </cell>
          <cell r="E442" t="str">
            <v>Primary solid biofuels</v>
          </cell>
          <cell r="F442" t="str">
            <v>TES</v>
          </cell>
          <cell r="G442" t="str">
            <v>Total energy supply</v>
          </cell>
          <cell r="H442">
            <v>2013</v>
          </cell>
          <cell r="I442">
            <v>2013</v>
          </cell>
          <cell r="J442">
            <v>4131268.0010000002</v>
          </cell>
        </row>
        <row r="443">
          <cell r="A443" t="str">
            <v>"China (P.R. of China and Hong Kong, China)"Primary solid biofuels2014</v>
          </cell>
          <cell r="B443" t="str">
            <v>TJ</v>
          </cell>
          <cell r="C443" t="str">
            <v>"China (P.R. of China and Hong Kong, China)"</v>
          </cell>
          <cell r="D443" t="str">
            <v>PRIMSBIO</v>
          </cell>
          <cell r="E443" t="str">
            <v>Primary solid biofuels</v>
          </cell>
          <cell r="F443" t="str">
            <v>TES</v>
          </cell>
          <cell r="G443" t="str">
            <v>Total energy supply</v>
          </cell>
          <cell r="H443">
            <v>2014</v>
          </cell>
          <cell r="I443">
            <v>2014</v>
          </cell>
          <cell r="J443">
            <v>4151977.9989999998</v>
          </cell>
        </row>
        <row r="444">
          <cell r="A444" t="str">
            <v>"China (P.R. of China and Hong Kong, China)"Primary solid biofuels2015</v>
          </cell>
          <cell r="B444" t="str">
            <v>TJ</v>
          </cell>
          <cell r="C444" t="str">
            <v>"China (P.R. of China and Hong Kong, China)"</v>
          </cell>
          <cell r="D444" t="str">
            <v>PRIMSBIO</v>
          </cell>
          <cell r="E444" t="str">
            <v>Primary solid biofuels</v>
          </cell>
          <cell r="F444" t="str">
            <v>TES</v>
          </cell>
          <cell r="G444" t="str">
            <v>Total energy supply</v>
          </cell>
          <cell r="H444">
            <v>2015</v>
          </cell>
          <cell r="I444">
            <v>2015</v>
          </cell>
          <cell r="J444">
            <v>4154500.9980000001</v>
          </cell>
        </row>
        <row r="445">
          <cell r="A445" t="str">
            <v>"China (P.R. of China and Hong Kong, China)"Primary solid biofuels2016</v>
          </cell>
          <cell r="B445" t="str">
            <v>TJ</v>
          </cell>
          <cell r="C445" t="str">
            <v>"China (P.R. of China and Hong Kong, China)"</v>
          </cell>
          <cell r="D445" t="str">
            <v>PRIMSBIO</v>
          </cell>
          <cell r="E445" t="str">
            <v>Primary solid biofuels</v>
          </cell>
          <cell r="F445" t="str">
            <v>TES</v>
          </cell>
          <cell r="G445" t="str">
            <v>Total energy supply</v>
          </cell>
          <cell r="H445">
            <v>2016</v>
          </cell>
          <cell r="I445">
            <v>2016</v>
          </cell>
          <cell r="J445">
            <v>4090751.9989999998</v>
          </cell>
        </row>
        <row r="446">
          <cell r="A446" t="str">
            <v>"China (P.R. of China and Hong Kong, China)"Primary solid biofuels2017</v>
          </cell>
          <cell r="B446" t="str">
            <v>TJ</v>
          </cell>
          <cell r="C446" t="str">
            <v>"China (P.R. of China and Hong Kong, China)"</v>
          </cell>
          <cell r="D446" t="str">
            <v>PRIMSBIO</v>
          </cell>
          <cell r="E446" t="str">
            <v>Primary solid biofuels</v>
          </cell>
          <cell r="F446" t="str">
            <v>TES</v>
          </cell>
          <cell r="G446" t="str">
            <v>Total energy supply</v>
          </cell>
          <cell r="H446">
            <v>2017</v>
          </cell>
          <cell r="I446">
            <v>2017</v>
          </cell>
          <cell r="J446">
            <v>4268933.2340000002</v>
          </cell>
        </row>
        <row r="447">
          <cell r="A447" t="str">
            <v>"China (P.R. of China and Hong Kong, China)"Primary solid biofuels2018</v>
          </cell>
          <cell r="B447" t="str">
            <v>TJ</v>
          </cell>
          <cell r="C447" t="str">
            <v>"China (P.R. of China and Hong Kong, China)"</v>
          </cell>
          <cell r="D447" t="str">
            <v>PRIMSBIO</v>
          </cell>
          <cell r="E447" t="str">
            <v>Primary solid biofuels</v>
          </cell>
          <cell r="F447" t="str">
            <v>TES</v>
          </cell>
          <cell r="G447" t="str">
            <v>Total energy supply</v>
          </cell>
          <cell r="H447">
            <v>2018</v>
          </cell>
          <cell r="I447">
            <v>2018</v>
          </cell>
          <cell r="J447">
            <v>4395343.5159999998</v>
          </cell>
        </row>
        <row r="448">
          <cell r="A448" t="str">
            <v>"China (P.R. of China and Hong Kong, China)"Primary solid biofuels2019</v>
          </cell>
          <cell r="B448" t="str">
            <v>TJ</v>
          </cell>
          <cell r="C448" t="str">
            <v>"China (P.R. of China and Hong Kong, China)"</v>
          </cell>
          <cell r="D448" t="str">
            <v>PRIMSBIO</v>
          </cell>
          <cell r="E448" t="str">
            <v>Primary solid biofuels</v>
          </cell>
          <cell r="F448" t="str">
            <v>TES</v>
          </cell>
          <cell r="G448" t="str">
            <v>Total energy supply</v>
          </cell>
          <cell r="H448">
            <v>2019</v>
          </cell>
          <cell r="I448">
            <v>2019</v>
          </cell>
          <cell r="J448">
            <v>4690872.0180000002</v>
          </cell>
        </row>
        <row r="449">
          <cell r="A449" t="str">
            <v>"China (P.R. of China and Hong Kong, China)"Primary solid biofuels2020</v>
          </cell>
          <cell r="B449" t="str">
            <v>TJ</v>
          </cell>
          <cell r="C449" t="str">
            <v>"China (P.R. of China and Hong Kong, China)"</v>
          </cell>
          <cell r="D449" t="str">
            <v>PRIMSBIO</v>
          </cell>
          <cell r="E449" t="str">
            <v>Primary solid biofuels</v>
          </cell>
          <cell r="F449" t="str">
            <v>TES</v>
          </cell>
          <cell r="G449" t="str">
            <v>Total energy supply</v>
          </cell>
          <cell r="H449">
            <v>2020</v>
          </cell>
          <cell r="I449">
            <v>2020</v>
          </cell>
          <cell r="K449" t="str">
            <v>L</v>
          </cell>
          <cell r="L449" t="str">
            <v>Missing value; data exist but were not collected</v>
          </cell>
        </row>
        <row r="450">
          <cell r="A450" t="str">
            <v>"China (P.R. of China and Hong Kong, China)"Total2005</v>
          </cell>
          <cell r="B450" t="str">
            <v>TJ</v>
          </cell>
          <cell r="C450" t="str">
            <v>"China (P.R. of China and Hong Kong, China)"</v>
          </cell>
          <cell r="D450" t="str">
            <v>TOTAL</v>
          </cell>
          <cell r="E450" t="str">
            <v>Total</v>
          </cell>
          <cell r="F450" t="str">
            <v>TES</v>
          </cell>
          <cell r="G450" t="str">
            <v>Total energy supply</v>
          </cell>
          <cell r="H450">
            <v>2005</v>
          </cell>
          <cell r="I450">
            <v>2005</v>
          </cell>
          <cell r="J450">
            <v>75116210.510000005</v>
          </cell>
        </row>
        <row r="451">
          <cell r="A451" t="str">
            <v>"China (P.R. of China and Hong Kong, China)"Total2006</v>
          </cell>
          <cell r="B451" t="str">
            <v>TJ</v>
          </cell>
          <cell r="C451" t="str">
            <v>"China (P.R. of China and Hong Kong, China)"</v>
          </cell>
          <cell r="D451" t="str">
            <v>TOTAL</v>
          </cell>
          <cell r="E451" t="str">
            <v>Total</v>
          </cell>
          <cell r="F451" t="str">
            <v>TES</v>
          </cell>
          <cell r="G451" t="str">
            <v>Total energy supply</v>
          </cell>
          <cell r="H451">
            <v>2006</v>
          </cell>
          <cell r="I451">
            <v>2006</v>
          </cell>
          <cell r="J451">
            <v>82136155.629999995</v>
          </cell>
        </row>
        <row r="452">
          <cell r="A452" t="str">
            <v>"China (P.R. of China and Hong Kong, China)"Total2007</v>
          </cell>
          <cell r="B452" t="str">
            <v>TJ</v>
          </cell>
          <cell r="C452" t="str">
            <v>"China (P.R. of China and Hong Kong, China)"</v>
          </cell>
          <cell r="D452" t="str">
            <v>TOTAL</v>
          </cell>
          <cell r="E452" t="str">
            <v>Total</v>
          </cell>
          <cell r="F452" t="str">
            <v>TES</v>
          </cell>
          <cell r="G452" t="str">
            <v>Total energy supply</v>
          </cell>
          <cell r="H452">
            <v>2007</v>
          </cell>
          <cell r="I452">
            <v>2007</v>
          </cell>
          <cell r="J452">
            <v>88412330.439999998</v>
          </cell>
        </row>
        <row r="453">
          <cell r="A453" t="str">
            <v>"China (P.R. of China and Hong Kong, China)"Total2008</v>
          </cell>
          <cell r="B453" t="str">
            <v>TJ</v>
          </cell>
          <cell r="C453" t="str">
            <v>"China (P.R. of China and Hong Kong, China)"</v>
          </cell>
          <cell r="D453" t="str">
            <v>TOTAL</v>
          </cell>
          <cell r="E453" t="str">
            <v>Total</v>
          </cell>
          <cell r="F453" t="str">
            <v>TES</v>
          </cell>
          <cell r="G453" t="str">
            <v>Total energy supply</v>
          </cell>
          <cell r="H453">
            <v>2008</v>
          </cell>
          <cell r="I453">
            <v>2008</v>
          </cell>
          <cell r="J453">
            <v>90760015</v>
          </cell>
        </row>
        <row r="454">
          <cell r="A454" t="str">
            <v>"China (P.R. of China and Hong Kong, China)"Total2009</v>
          </cell>
          <cell r="B454" t="str">
            <v>TJ</v>
          </cell>
          <cell r="C454" t="str">
            <v>"China (P.R. of China and Hong Kong, China)"</v>
          </cell>
          <cell r="D454" t="str">
            <v>TOTAL</v>
          </cell>
          <cell r="E454" t="str">
            <v>Total</v>
          </cell>
          <cell r="F454" t="str">
            <v>TES</v>
          </cell>
          <cell r="G454" t="str">
            <v>Total energy supply</v>
          </cell>
          <cell r="H454">
            <v>2009</v>
          </cell>
          <cell r="I454">
            <v>2009</v>
          </cell>
          <cell r="J454">
            <v>96761961.790000007</v>
          </cell>
        </row>
        <row r="455">
          <cell r="A455" t="str">
            <v>"China (P.R. of China and Hong Kong, China)"Total2010</v>
          </cell>
          <cell r="B455" t="str">
            <v>TJ</v>
          </cell>
          <cell r="C455" t="str">
            <v>"China (P.R. of China and Hong Kong, China)"</v>
          </cell>
          <cell r="D455" t="str">
            <v>TOTAL</v>
          </cell>
          <cell r="E455" t="str">
            <v>Total</v>
          </cell>
          <cell r="F455" t="str">
            <v>TES</v>
          </cell>
          <cell r="G455" t="str">
            <v>Total energy supply</v>
          </cell>
          <cell r="H455">
            <v>2010</v>
          </cell>
          <cell r="I455">
            <v>2010</v>
          </cell>
          <cell r="J455">
            <v>106750845.5</v>
          </cell>
        </row>
        <row r="456">
          <cell r="A456" t="str">
            <v>"China (P.R. of China and Hong Kong, China)"Total2011</v>
          </cell>
          <cell r="B456" t="str">
            <v>TJ</v>
          </cell>
          <cell r="C456" t="str">
            <v>"China (P.R. of China and Hong Kong, China)"</v>
          </cell>
          <cell r="D456" t="str">
            <v>TOTAL</v>
          </cell>
          <cell r="E456" t="str">
            <v>Total</v>
          </cell>
          <cell r="F456" t="str">
            <v>TES</v>
          </cell>
          <cell r="G456" t="str">
            <v>Total energy supply</v>
          </cell>
          <cell r="H456">
            <v>2011</v>
          </cell>
          <cell r="I456">
            <v>2011</v>
          </cell>
          <cell r="J456">
            <v>114572490.3</v>
          </cell>
        </row>
        <row r="457">
          <cell r="A457" t="str">
            <v>"China (P.R. of China and Hong Kong, China)"Total2012</v>
          </cell>
          <cell r="B457" t="str">
            <v>TJ</v>
          </cell>
          <cell r="C457" t="str">
            <v>"China (P.R. of China and Hong Kong, China)"</v>
          </cell>
          <cell r="D457" t="str">
            <v>TOTAL</v>
          </cell>
          <cell r="E457" t="str">
            <v>Total</v>
          </cell>
          <cell r="F457" t="str">
            <v>TES</v>
          </cell>
          <cell r="G457" t="str">
            <v>Total energy supply</v>
          </cell>
          <cell r="H457">
            <v>2012</v>
          </cell>
          <cell r="I457">
            <v>2012</v>
          </cell>
          <cell r="J457">
            <v>118645079</v>
          </cell>
        </row>
        <row r="458">
          <cell r="A458" t="str">
            <v>"China (P.R. of China and Hong Kong, China)"Total2013</v>
          </cell>
          <cell r="B458" t="str">
            <v>TJ</v>
          </cell>
          <cell r="C458" t="str">
            <v>"China (P.R. of China and Hong Kong, China)"</v>
          </cell>
          <cell r="D458" t="str">
            <v>TOTAL</v>
          </cell>
          <cell r="E458" t="str">
            <v>Total</v>
          </cell>
          <cell r="F458" t="str">
            <v>TES</v>
          </cell>
          <cell r="G458" t="str">
            <v>Total energy supply</v>
          </cell>
          <cell r="H458">
            <v>2013</v>
          </cell>
          <cell r="I458">
            <v>2013</v>
          </cell>
          <cell r="J458">
            <v>122440348.09999999</v>
          </cell>
        </row>
        <row r="459">
          <cell r="A459" t="str">
            <v>"China (P.R. of China and Hong Kong, China)"Total2014</v>
          </cell>
          <cell r="B459" t="str">
            <v>TJ</v>
          </cell>
          <cell r="C459" t="str">
            <v>"China (P.R. of China and Hong Kong, China)"</v>
          </cell>
          <cell r="D459" t="str">
            <v>TOTAL</v>
          </cell>
          <cell r="E459" t="str">
            <v>Total</v>
          </cell>
          <cell r="F459" t="str">
            <v>TES</v>
          </cell>
          <cell r="G459" t="str">
            <v>Total energy supply</v>
          </cell>
          <cell r="H459">
            <v>2014</v>
          </cell>
          <cell r="I459">
            <v>2014</v>
          </cell>
          <cell r="J459">
            <v>125544378.5</v>
          </cell>
        </row>
        <row r="460">
          <cell r="A460" t="str">
            <v>"China (P.R. of China and Hong Kong, China)"Total2015</v>
          </cell>
          <cell r="B460" t="str">
            <v>TJ</v>
          </cell>
          <cell r="C460" t="str">
            <v>"China (P.R. of China and Hong Kong, China)"</v>
          </cell>
          <cell r="D460" t="str">
            <v>TOTAL</v>
          </cell>
          <cell r="E460" t="str">
            <v>Total</v>
          </cell>
          <cell r="F460" t="str">
            <v>TES</v>
          </cell>
          <cell r="G460" t="str">
            <v>Total energy supply</v>
          </cell>
          <cell r="H460">
            <v>2015</v>
          </cell>
          <cell r="I460">
            <v>2015</v>
          </cell>
          <cell r="J460">
            <v>126163286.09999999</v>
          </cell>
        </row>
        <row r="461">
          <cell r="A461" t="str">
            <v>"China (P.R. of China and Hong Kong, China)"Total2016</v>
          </cell>
          <cell r="B461" t="str">
            <v>TJ</v>
          </cell>
          <cell r="C461" t="str">
            <v>"China (P.R. of China and Hong Kong, China)"</v>
          </cell>
          <cell r="D461" t="str">
            <v>TOTAL</v>
          </cell>
          <cell r="E461" t="str">
            <v>Total</v>
          </cell>
          <cell r="F461" t="str">
            <v>TES</v>
          </cell>
          <cell r="G461" t="str">
            <v>Total energy supply</v>
          </cell>
          <cell r="H461">
            <v>2016</v>
          </cell>
          <cell r="I461">
            <v>2016</v>
          </cell>
          <cell r="J461">
            <v>125444788.5</v>
          </cell>
        </row>
        <row r="462">
          <cell r="A462" t="str">
            <v>"China (P.R. of China and Hong Kong, China)"Total2017</v>
          </cell>
          <cell r="B462" t="str">
            <v>TJ</v>
          </cell>
          <cell r="C462" t="str">
            <v>"China (P.R. of China and Hong Kong, China)"</v>
          </cell>
          <cell r="D462" t="str">
            <v>TOTAL</v>
          </cell>
          <cell r="E462" t="str">
            <v>Total</v>
          </cell>
          <cell r="F462" t="str">
            <v>TES</v>
          </cell>
          <cell r="G462" t="str">
            <v>Total energy supply</v>
          </cell>
          <cell r="H462">
            <v>2017</v>
          </cell>
          <cell r="I462">
            <v>2017</v>
          </cell>
          <cell r="J462">
            <v>130070314.90000001</v>
          </cell>
        </row>
        <row r="463">
          <cell r="A463" t="str">
            <v>"China (P.R. of China and Hong Kong, China)"Total2018</v>
          </cell>
          <cell r="B463" t="str">
            <v>TJ</v>
          </cell>
          <cell r="C463" t="str">
            <v>"China (P.R. of China and Hong Kong, China)"</v>
          </cell>
          <cell r="D463" t="str">
            <v>TOTAL</v>
          </cell>
          <cell r="E463" t="str">
            <v>Total</v>
          </cell>
          <cell r="F463" t="str">
            <v>TES</v>
          </cell>
          <cell r="G463" t="str">
            <v>Total energy supply</v>
          </cell>
          <cell r="H463">
            <v>2018</v>
          </cell>
          <cell r="I463">
            <v>2018</v>
          </cell>
          <cell r="J463">
            <v>136334170.69999999</v>
          </cell>
        </row>
        <row r="464">
          <cell r="A464" t="str">
            <v>"China (P.R. of China and Hong Kong, China)"Total2019</v>
          </cell>
          <cell r="B464" t="str">
            <v>TJ</v>
          </cell>
          <cell r="C464" t="str">
            <v>"China (P.R. of China and Hong Kong, China)"</v>
          </cell>
          <cell r="D464" t="str">
            <v>TOTAL</v>
          </cell>
          <cell r="E464" t="str">
            <v>Total</v>
          </cell>
          <cell r="F464" t="str">
            <v>TES</v>
          </cell>
          <cell r="G464" t="str">
            <v>Total energy supply</v>
          </cell>
          <cell r="H464">
            <v>2019</v>
          </cell>
          <cell r="I464">
            <v>2019</v>
          </cell>
          <cell r="J464">
            <v>142493255.80000001</v>
          </cell>
        </row>
        <row r="465">
          <cell r="A465" t="str">
            <v>"China (P.R. of China and Hong Kong, China)"Total2020</v>
          </cell>
          <cell r="B465" t="str">
            <v>TJ</v>
          </cell>
          <cell r="C465" t="str">
            <v>"China (P.R. of China and Hong Kong, China)"</v>
          </cell>
          <cell r="D465" t="str">
            <v>TOTAL</v>
          </cell>
          <cell r="E465" t="str">
            <v>Total</v>
          </cell>
          <cell r="F465" t="str">
            <v>TES</v>
          </cell>
          <cell r="G465" t="str">
            <v>Total energy supply</v>
          </cell>
          <cell r="H465">
            <v>2020</v>
          </cell>
          <cell r="I465">
            <v>2020</v>
          </cell>
          <cell r="K465" t="str">
            <v>L</v>
          </cell>
          <cell r="L465" t="str">
            <v>Missing value; data exist but were not collected</v>
          </cell>
        </row>
        <row r="466">
          <cell r="A466" t="str">
            <v>"China (P.R. of China and Hong Kong, China)"Memo: Renewables2005</v>
          </cell>
          <cell r="B466" t="str">
            <v>TJ</v>
          </cell>
          <cell r="C466" t="str">
            <v>"China (P.R. of China and Hong Kong, China)"</v>
          </cell>
          <cell r="D466" t="str">
            <v>MRENEW</v>
          </cell>
          <cell r="E466" t="str">
            <v>Memo: Renewables</v>
          </cell>
          <cell r="F466" t="str">
            <v>TES</v>
          </cell>
          <cell r="G466" t="str">
            <v>Total energy supply</v>
          </cell>
          <cell r="H466">
            <v>2005</v>
          </cell>
          <cell r="I466">
            <v>2005</v>
          </cell>
          <cell r="J466">
            <v>8700805.1940000001</v>
          </cell>
        </row>
        <row r="467">
          <cell r="A467" t="str">
            <v>"China (P.R. of China and Hong Kong, China)"Memo: Renewables2006</v>
          </cell>
          <cell r="B467" t="str">
            <v>TJ</v>
          </cell>
          <cell r="C467" t="str">
            <v>"China (P.R. of China and Hong Kong, China)"</v>
          </cell>
          <cell r="D467" t="str">
            <v>MRENEW</v>
          </cell>
          <cell r="E467" t="str">
            <v>Memo: Renewables</v>
          </cell>
          <cell r="F467" t="str">
            <v>TES</v>
          </cell>
          <cell r="G467" t="str">
            <v>Total energy supply</v>
          </cell>
          <cell r="H467">
            <v>2006</v>
          </cell>
          <cell r="I467">
            <v>2006</v>
          </cell>
          <cell r="J467">
            <v>8804507.7919999994</v>
          </cell>
        </row>
        <row r="468">
          <cell r="A468" t="str">
            <v>"China (P.R. of China and Hong Kong, China)"Memo: Renewables2007</v>
          </cell>
          <cell r="B468" t="str">
            <v>TJ</v>
          </cell>
          <cell r="C468" t="str">
            <v>"China (P.R. of China and Hong Kong, China)"</v>
          </cell>
          <cell r="D468" t="str">
            <v>MRENEW</v>
          </cell>
          <cell r="E468" t="str">
            <v>Memo: Renewables</v>
          </cell>
          <cell r="F468" t="str">
            <v>TES</v>
          </cell>
          <cell r="G468" t="str">
            <v>Total energy supply</v>
          </cell>
          <cell r="H468">
            <v>2007</v>
          </cell>
          <cell r="I468">
            <v>2007</v>
          </cell>
          <cell r="J468">
            <v>8559157.8000000007</v>
          </cell>
        </row>
        <row r="469">
          <cell r="A469" t="str">
            <v>"China (P.R. of China and Hong Kong, China)"Memo: Renewables2008</v>
          </cell>
          <cell r="B469" t="str">
            <v>TJ</v>
          </cell>
          <cell r="C469" t="str">
            <v>"China (P.R. of China and Hong Kong, China)"</v>
          </cell>
          <cell r="D469" t="str">
            <v>MRENEW</v>
          </cell>
          <cell r="E469" t="str">
            <v>Memo: Renewables</v>
          </cell>
          <cell r="F469" t="str">
            <v>TES</v>
          </cell>
          <cell r="G469" t="str">
            <v>Total energy supply</v>
          </cell>
          <cell r="H469">
            <v>2008</v>
          </cell>
          <cell r="I469">
            <v>2008</v>
          </cell>
          <cell r="J469">
            <v>8556857.7980000004</v>
          </cell>
        </row>
        <row r="470">
          <cell r="A470" t="str">
            <v>"China (P.R. of China and Hong Kong, China)"Memo: Renewables2009</v>
          </cell>
          <cell r="B470" t="str">
            <v>TJ</v>
          </cell>
          <cell r="C470" t="str">
            <v>"China (P.R. of China and Hong Kong, China)"</v>
          </cell>
          <cell r="D470" t="str">
            <v>MRENEW</v>
          </cell>
          <cell r="E470" t="str">
            <v>Memo: Renewables</v>
          </cell>
          <cell r="F470" t="str">
            <v>TES</v>
          </cell>
          <cell r="G470" t="str">
            <v>Total energy supply</v>
          </cell>
          <cell r="H470">
            <v>2009</v>
          </cell>
          <cell r="I470">
            <v>2009</v>
          </cell>
          <cell r="J470">
            <v>8574509.602</v>
          </cell>
        </row>
        <row r="471">
          <cell r="A471" t="str">
            <v>"China (P.R. of China and Hong Kong, China)"Memo: Renewables2010</v>
          </cell>
          <cell r="B471" t="str">
            <v>TJ</v>
          </cell>
          <cell r="C471" t="str">
            <v>"China (P.R. of China and Hong Kong, China)"</v>
          </cell>
          <cell r="D471" t="str">
            <v>MRENEW</v>
          </cell>
          <cell r="E471" t="str">
            <v>Memo: Renewables</v>
          </cell>
          <cell r="F471" t="str">
            <v>TES</v>
          </cell>
          <cell r="G471" t="str">
            <v>Total energy supply</v>
          </cell>
          <cell r="H471">
            <v>2010</v>
          </cell>
          <cell r="I471">
            <v>2010</v>
          </cell>
          <cell r="J471">
            <v>8651590.2060000002</v>
          </cell>
        </row>
        <row r="472">
          <cell r="A472" t="str">
            <v>"China (P.R. of China and Hong Kong, China)"Memo: Renewables2011</v>
          </cell>
          <cell r="B472" t="str">
            <v>TJ</v>
          </cell>
          <cell r="C472" t="str">
            <v>"China (P.R. of China and Hong Kong, China)"</v>
          </cell>
          <cell r="D472" t="str">
            <v>MRENEW</v>
          </cell>
          <cell r="E472" t="str">
            <v>Memo: Renewables</v>
          </cell>
          <cell r="F472" t="str">
            <v>TES</v>
          </cell>
          <cell r="G472" t="str">
            <v>Total energy supply</v>
          </cell>
          <cell r="H472">
            <v>2011</v>
          </cell>
          <cell r="I472">
            <v>2011</v>
          </cell>
          <cell r="J472">
            <v>8503045.6070000008</v>
          </cell>
        </row>
        <row r="473">
          <cell r="A473" t="str">
            <v>"China (P.R. of China and Hong Kong, China)"Memo: Renewables2012</v>
          </cell>
          <cell r="B473" t="str">
            <v>TJ</v>
          </cell>
          <cell r="C473" t="str">
            <v>"China (P.R. of China and Hong Kong, China)"</v>
          </cell>
          <cell r="D473" t="str">
            <v>MRENEW</v>
          </cell>
          <cell r="E473" t="str">
            <v>Memo: Renewables</v>
          </cell>
          <cell r="F473" t="str">
            <v>TES</v>
          </cell>
          <cell r="G473" t="str">
            <v>Total energy supply</v>
          </cell>
          <cell r="H473">
            <v>2012</v>
          </cell>
          <cell r="I473">
            <v>2012</v>
          </cell>
          <cell r="J473">
            <v>9079710.8039999995</v>
          </cell>
        </row>
        <row r="474">
          <cell r="A474" t="str">
            <v>"China (P.R. of China and Hong Kong, China)"Memo: Renewables2013</v>
          </cell>
          <cell r="B474" t="str">
            <v>TJ</v>
          </cell>
          <cell r="C474" t="str">
            <v>"China (P.R. of China and Hong Kong, China)"</v>
          </cell>
          <cell r="D474" t="str">
            <v>MRENEW</v>
          </cell>
          <cell r="E474" t="str">
            <v>Memo: Renewables</v>
          </cell>
          <cell r="F474" t="str">
            <v>TES</v>
          </cell>
          <cell r="G474" t="str">
            <v>Total energy supply</v>
          </cell>
          <cell r="H474">
            <v>2013</v>
          </cell>
          <cell r="I474">
            <v>2013</v>
          </cell>
          <cell r="J474">
            <v>9459137.2090000007</v>
          </cell>
        </row>
        <row r="475">
          <cell r="A475" t="str">
            <v>"China (P.R. of China and Hong Kong, China)"Memo: Renewables2014</v>
          </cell>
          <cell r="B475" t="str">
            <v>TJ</v>
          </cell>
          <cell r="C475" t="str">
            <v>"China (P.R. of China and Hong Kong, China)"</v>
          </cell>
          <cell r="D475" t="str">
            <v>MRENEW</v>
          </cell>
          <cell r="E475" t="str">
            <v>Memo: Renewables</v>
          </cell>
          <cell r="F475" t="str">
            <v>TES</v>
          </cell>
          <cell r="G475" t="str">
            <v>Total energy supply</v>
          </cell>
          <cell r="H475">
            <v>2014</v>
          </cell>
          <cell r="I475">
            <v>2014</v>
          </cell>
          <cell r="J475">
            <v>10198691.800000001</v>
          </cell>
        </row>
        <row r="476">
          <cell r="A476" t="str">
            <v>"China (P.R. of China and Hong Kong, China)"Memo: Renewables2015</v>
          </cell>
          <cell r="B476" t="str">
            <v>TJ</v>
          </cell>
          <cell r="C476" t="str">
            <v>"China (P.R. of China and Hong Kong, China)"</v>
          </cell>
          <cell r="D476" t="str">
            <v>MRENEW</v>
          </cell>
          <cell r="E476" t="str">
            <v>Memo: Renewables</v>
          </cell>
          <cell r="F476" t="str">
            <v>TES</v>
          </cell>
          <cell r="G476" t="str">
            <v>Total energy supply</v>
          </cell>
          <cell r="H476">
            <v>2015</v>
          </cell>
          <cell r="I476">
            <v>2015</v>
          </cell>
          <cell r="J476">
            <v>10629699.189999999</v>
          </cell>
        </row>
        <row r="477">
          <cell r="A477" t="str">
            <v>"China (P.R. of China and Hong Kong, China)"Memo: Renewables2016</v>
          </cell>
          <cell r="B477" t="str">
            <v>TJ</v>
          </cell>
          <cell r="C477" t="str">
            <v>"China (P.R. of China and Hong Kong, China)"</v>
          </cell>
          <cell r="D477" t="str">
            <v>MRENEW</v>
          </cell>
          <cell r="E477" t="str">
            <v>Memo: Renewables</v>
          </cell>
          <cell r="F477" t="str">
            <v>TES</v>
          </cell>
          <cell r="G477" t="str">
            <v>Total energy supply</v>
          </cell>
          <cell r="H477">
            <v>2016</v>
          </cell>
          <cell r="I477">
            <v>2016</v>
          </cell>
          <cell r="J477">
            <v>11135305.800000001</v>
          </cell>
        </row>
        <row r="478">
          <cell r="A478" t="str">
            <v>"China (P.R. of China and Hong Kong, China)"Memo: Renewables2017</v>
          </cell>
          <cell r="B478" t="str">
            <v>TJ</v>
          </cell>
          <cell r="C478" t="str">
            <v>"China (P.R. of China and Hong Kong, China)"</v>
          </cell>
          <cell r="D478" t="str">
            <v>MRENEW</v>
          </cell>
          <cell r="E478" t="str">
            <v>Memo: Renewables</v>
          </cell>
          <cell r="F478" t="str">
            <v>TES</v>
          </cell>
          <cell r="G478" t="str">
            <v>Total energy supply</v>
          </cell>
          <cell r="H478">
            <v>2017</v>
          </cell>
          <cell r="I478">
            <v>2017</v>
          </cell>
          <cell r="J478">
            <v>11889554.33</v>
          </cell>
        </row>
        <row r="479">
          <cell r="A479" t="str">
            <v>"China (P.R. of China and Hong Kong, China)"Memo: Renewables2018</v>
          </cell>
          <cell r="B479" t="str">
            <v>TJ</v>
          </cell>
          <cell r="C479" t="str">
            <v>"China (P.R. of China and Hong Kong, China)"</v>
          </cell>
          <cell r="D479" t="str">
            <v>MRENEW</v>
          </cell>
          <cell r="E479" t="str">
            <v>Memo: Renewables</v>
          </cell>
          <cell r="F479" t="str">
            <v>TES</v>
          </cell>
          <cell r="G479" t="str">
            <v>Total energy supply</v>
          </cell>
          <cell r="H479">
            <v>2018</v>
          </cell>
          <cell r="I479">
            <v>2018</v>
          </cell>
          <cell r="J479">
            <v>12713926.359999999</v>
          </cell>
        </row>
        <row r="480">
          <cell r="A480" t="str">
            <v>"China (P.R. of China and Hong Kong, China)"Memo: Renewables2019</v>
          </cell>
          <cell r="B480" t="str">
            <v>TJ</v>
          </cell>
          <cell r="C480" t="str">
            <v>"China (P.R. of China and Hong Kong, China)"</v>
          </cell>
          <cell r="D480" t="str">
            <v>MRENEW</v>
          </cell>
          <cell r="E480" t="str">
            <v>Memo: Renewables</v>
          </cell>
          <cell r="F480" t="str">
            <v>TES</v>
          </cell>
          <cell r="G480" t="str">
            <v>Total energy supply</v>
          </cell>
          <cell r="H480">
            <v>2019</v>
          </cell>
          <cell r="I480">
            <v>2019</v>
          </cell>
          <cell r="J480">
            <v>13731376.07</v>
          </cell>
        </row>
        <row r="481">
          <cell r="A481" t="str">
            <v>"China (P.R. of China and Hong Kong, China)"Memo: Renewables2020</v>
          </cell>
          <cell r="B481" t="str">
            <v>TJ</v>
          </cell>
          <cell r="C481" t="str">
            <v>"China (P.R. of China and Hong Kong, China)"</v>
          </cell>
          <cell r="D481" t="str">
            <v>MRENEW</v>
          </cell>
          <cell r="E481" t="str">
            <v>Memo: Renewables</v>
          </cell>
          <cell r="F481" t="str">
            <v>TES</v>
          </cell>
          <cell r="G481" t="str">
            <v>Total energy supply</v>
          </cell>
          <cell r="H481">
            <v>2020</v>
          </cell>
          <cell r="I481">
            <v>2020</v>
          </cell>
          <cell r="K481" t="str">
            <v>L</v>
          </cell>
          <cell r="L481" t="str">
            <v>Missing value; data exist but were not collected</v>
          </cell>
        </row>
        <row r="482">
          <cell r="A482" t="str">
            <v>World marine bunkersPrimary solid biofuels2005</v>
          </cell>
          <cell r="B482" t="str">
            <v>TJ</v>
          </cell>
          <cell r="C482" t="str">
            <v>World marine bunkers</v>
          </cell>
          <cell r="D482" t="str">
            <v>PRIMSBIO</v>
          </cell>
          <cell r="E482" t="str">
            <v>Primary solid biofuels</v>
          </cell>
          <cell r="F482" t="str">
            <v>TES</v>
          </cell>
          <cell r="G482" t="str">
            <v>Total energy supply</v>
          </cell>
          <cell r="H482">
            <v>2005</v>
          </cell>
          <cell r="I482">
            <v>2005</v>
          </cell>
          <cell r="J482">
            <v>0</v>
          </cell>
        </row>
        <row r="483">
          <cell r="A483" t="str">
            <v>World marine bunkersPrimary solid biofuels2006</v>
          </cell>
          <cell r="B483" t="str">
            <v>TJ</v>
          </cell>
          <cell r="C483" t="str">
            <v>World marine bunkers</v>
          </cell>
          <cell r="D483" t="str">
            <v>PRIMSBIO</v>
          </cell>
          <cell r="E483" t="str">
            <v>Primary solid biofuels</v>
          </cell>
          <cell r="F483" t="str">
            <v>TES</v>
          </cell>
          <cell r="G483" t="str">
            <v>Total energy supply</v>
          </cell>
          <cell r="H483">
            <v>2006</v>
          </cell>
          <cell r="I483">
            <v>2006</v>
          </cell>
          <cell r="J483">
            <v>0</v>
          </cell>
        </row>
        <row r="484">
          <cell r="A484" t="str">
            <v>World marine bunkersPrimary solid biofuels2007</v>
          </cell>
          <cell r="B484" t="str">
            <v>TJ</v>
          </cell>
          <cell r="C484" t="str">
            <v>World marine bunkers</v>
          </cell>
          <cell r="D484" t="str">
            <v>PRIMSBIO</v>
          </cell>
          <cell r="E484" t="str">
            <v>Primary solid biofuels</v>
          </cell>
          <cell r="F484" t="str">
            <v>TES</v>
          </cell>
          <cell r="G484" t="str">
            <v>Total energy supply</v>
          </cell>
          <cell r="H484">
            <v>2007</v>
          </cell>
          <cell r="I484">
            <v>2007</v>
          </cell>
          <cell r="J484">
            <v>0</v>
          </cell>
        </row>
        <row r="485">
          <cell r="A485" t="str">
            <v>World marine bunkersPrimary solid biofuels2008</v>
          </cell>
          <cell r="B485" t="str">
            <v>TJ</v>
          </cell>
          <cell r="C485" t="str">
            <v>World marine bunkers</v>
          </cell>
          <cell r="D485" t="str">
            <v>PRIMSBIO</v>
          </cell>
          <cell r="E485" t="str">
            <v>Primary solid biofuels</v>
          </cell>
          <cell r="F485" t="str">
            <v>TES</v>
          </cell>
          <cell r="G485" t="str">
            <v>Total energy supply</v>
          </cell>
          <cell r="H485">
            <v>2008</v>
          </cell>
          <cell r="I485">
            <v>2008</v>
          </cell>
          <cell r="J485">
            <v>0</v>
          </cell>
        </row>
        <row r="486">
          <cell r="A486" t="str">
            <v>World marine bunkersPrimary solid biofuels2009</v>
          </cell>
          <cell r="B486" t="str">
            <v>TJ</v>
          </cell>
          <cell r="C486" t="str">
            <v>World marine bunkers</v>
          </cell>
          <cell r="D486" t="str">
            <v>PRIMSBIO</v>
          </cell>
          <cell r="E486" t="str">
            <v>Primary solid biofuels</v>
          </cell>
          <cell r="F486" t="str">
            <v>TES</v>
          </cell>
          <cell r="G486" t="str">
            <v>Total energy supply</v>
          </cell>
          <cell r="H486">
            <v>2009</v>
          </cell>
          <cell r="I486">
            <v>2009</v>
          </cell>
          <cell r="J486">
            <v>0</v>
          </cell>
        </row>
        <row r="487">
          <cell r="A487" t="str">
            <v>World marine bunkersPrimary solid biofuels2010</v>
          </cell>
          <cell r="B487" t="str">
            <v>TJ</v>
          </cell>
          <cell r="C487" t="str">
            <v>World marine bunkers</v>
          </cell>
          <cell r="D487" t="str">
            <v>PRIMSBIO</v>
          </cell>
          <cell r="E487" t="str">
            <v>Primary solid biofuels</v>
          </cell>
          <cell r="F487" t="str">
            <v>TES</v>
          </cell>
          <cell r="G487" t="str">
            <v>Total energy supply</v>
          </cell>
          <cell r="H487">
            <v>2010</v>
          </cell>
          <cell r="I487">
            <v>2010</v>
          </cell>
          <cell r="J487">
            <v>0</v>
          </cell>
        </row>
        <row r="488">
          <cell r="A488" t="str">
            <v>World marine bunkersPrimary solid biofuels2011</v>
          </cell>
          <cell r="B488" t="str">
            <v>TJ</v>
          </cell>
          <cell r="C488" t="str">
            <v>World marine bunkers</v>
          </cell>
          <cell r="D488" t="str">
            <v>PRIMSBIO</v>
          </cell>
          <cell r="E488" t="str">
            <v>Primary solid biofuels</v>
          </cell>
          <cell r="F488" t="str">
            <v>TES</v>
          </cell>
          <cell r="G488" t="str">
            <v>Total energy supply</v>
          </cell>
          <cell r="H488">
            <v>2011</v>
          </cell>
          <cell r="I488">
            <v>2011</v>
          </cell>
          <cell r="J488">
            <v>0</v>
          </cell>
        </row>
        <row r="489">
          <cell r="A489" t="str">
            <v>World marine bunkersPrimary solid biofuels2012</v>
          </cell>
          <cell r="B489" t="str">
            <v>TJ</v>
          </cell>
          <cell r="C489" t="str">
            <v>World marine bunkers</v>
          </cell>
          <cell r="D489" t="str">
            <v>PRIMSBIO</v>
          </cell>
          <cell r="E489" t="str">
            <v>Primary solid biofuels</v>
          </cell>
          <cell r="F489" t="str">
            <v>TES</v>
          </cell>
          <cell r="G489" t="str">
            <v>Total energy supply</v>
          </cell>
          <cell r="H489">
            <v>2012</v>
          </cell>
          <cell r="I489">
            <v>2012</v>
          </cell>
          <cell r="J489">
            <v>0</v>
          </cell>
        </row>
        <row r="490">
          <cell r="A490" t="str">
            <v>World marine bunkersPrimary solid biofuels2013</v>
          </cell>
          <cell r="B490" t="str">
            <v>TJ</v>
          </cell>
          <cell r="C490" t="str">
            <v>World marine bunkers</v>
          </cell>
          <cell r="D490" t="str">
            <v>PRIMSBIO</v>
          </cell>
          <cell r="E490" t="str">
            <v>Primary solid biofuels</v>
          </cell>
          <cell r="F490" t="str">
            <v>TES</v>
          </cell>
          <cell r="G490" t="str">
            <v>Total energy supply</v>
          </cell>
          <cell r="H490">
            <v>2013</v>
          </cell>
          <cell r="I490">
            <v>2013</v>
          </cell>
          <cell r="J490">
            <v>0</v>
          </cell>
        </row>
        <row r="491">
          <cell r="A491" t="str">
            <v>World marine bunkersPrimary solid biofuels2014</v>
          </cell>
          <cell r="B491" t="str">
            <v>TJ</v>
          </cell>
          <cell r="C491" t="str">
            <v>World marine bunkers</v>
          </cell>
          <cell r="D491" t="str">
            <v>PRIMSBIO</v>
          </cell>
          <cell r="E491" t="str">
            <v>Primary solid biofuels</v>
          </cell>
          <cell r="F491" t="str">
            <v>TES</v>
          </cell>
          <cell r="G491" t="str">
            <v>Total energy supply</v>
          </cell>
          <cell r="H491">
            <v>2014</v>
          </cell>
          <cell r="I491">
            <v>2014</v>
          </cell>
          <cell r="J491">
            <v>0</v>
          </cell>
        </row>
        <row r="492">
          <cell r="A492" t="str">
            <v>World marine bunkersPrimary solid biofuels2015</v>
          </cell>
          <cell r="B492" t="str">
            <v>TJ</v>
          </cell>
          <cell r="C492" t="str">
            <v>World marine bunkers</v>
          </cell>
          <cell r="D492" t="str">
            <v>PRIMSBIO</v>
          </cell>
          <cell r="E492" t="str">
            <v>Primary solid biofuels</v>
          </cell>
          <cell r="F492" t="str">
            <v>TES</v>
          </cell>
          <cell r="G492" t="str">
            <v>Total energy supply</v>
          </cell>
          <cell r="H492">
            <v>2015</v>
          </cell>
          <cell r="I492">
            <v>2015</v>
          </cell>
          <cell r="J492">
            <v>0</v>
          </cell>
        </row>
        <row r="493">
          <cell r="A493" t="str">
            <v>World marine bunkersPrimary solid biofuels2016</v>
          </cell>
          <cell r="B493" t="str">
            <v>TJ</v>
          </cell>
          <cell r="C493" t="str">
            <v>World marine bunkers</v>
          </cell>
          <cell r="D493" t="str">
            <v>PRIMSBIO</v>
          </cell>
          <cell r="E493" t="str">
            <v>Primary solid biofuels</v>
          </cell>
          <cell r="F493" t="str">
            <v>TES</v>
          </cell>
          <cell r="G493" t="str">
            <v>Total energy supply</v>
          </cell>
          <cell r="H493">
            <v>2016</v>
          </cell>
          <cell r="I493">
            <v>2016</v>
          </cell>
          <cell r="J493">
            <v>0</v>
          </cell>
        </row>
        <row r="494">
          <cell r="A494" t="str">
            <v>World marine bunkersPrimary solid biofuels2017</v>
          </cell>
          <cell r="B494" t="str">
            <v>TJ</v>
          </cell>
          <cell r="C494" t="str">
            <v>World marine bunkers</v>
          </cell>
          <cell r="D494" t="str">
            <v>PRIMSBIO</v>
          </cell>
          <cell r="E494" t="str">
            <v>Primary solid biofuels</v>
          </cell>
          <cell r="F494" t="str">
            <v>TES</v>
          </cell>
          <cell r="G494" t="str">
            <v>Total energy supply</v>
          </cell>
          <cell r="H494">
            <v>2017</v>
          </cell>
          <cell r="I494">
            <v>2017</v>
          </cell>
          <cell r="J494">
            <v>0</v>
          </cell>
        </row>
        <row r="495">
          <cell r="A495" t="str">
            <v>World marine bunkersPrimary solid biofuels2018</v>
          </cell>
          <cell r="B495" t="str">
            <v>TJ</v>
          </cell>
          <cell r="C495" t="str">
            <v>World marine bunkers</v>
          </cell>
          <cell r="D495" t="str">
            <v>PRIMSBIO</v>
          </cell>
          <cell r="E495" t="str">
            <v>Primary solid biofuels</v>
          </cell>
          <cell r="F495" t="str">
            <v>TES</v>
          </cell>
          <cell r="G495" t="str">
            <v>Total energy supply</v>
          </cell>
          <cell r="H495">
            <v>2018</v>
          </cell>
          <cell r="I495">
            <v>2018</v>
          </cell>
          <cell r="J495">
            <v>0</v>
          </cell>
        </row>
        <row r="496">
          <cell r="A496" t="str">
            <v>World marine bunkersPrimary solid biofuels2019</v>
          </cell>
          <cell r="B496" t="str">
            <v>TJ</v>
          </cell>
          <cell r="C496" t="str">
            <v>World marine bunkers</v>
          </cell>
          <cell r="D496" t="str">
            <v>PRIMSBIO</v>
          </cell>
          <cell r="E496" t="str">
            <v>Primary solid biofuels</v>
          </cell>
          <cell r="F496" t="str">
            <v>TES</v>
          </cell>
          <cell r="G496" t="str">
            <v>Total energy supply</v>
          </cell>
          <cell r="H496">
            <v>2019</v>
          </cell>
          <cell r="I496">
            <v>2019</v>
          </cell>
          <cell r="J496">
            <v>0</v>
          </cell>
        </row>
        <row r="497">
          <cell r="A497" t="str">
            <v>World marine bunkersPrimary solid biofuels2020</v>
          </cell>
          <cell r="B497" t="str">
            <v>TJ</v>
          </cell>
          <cell r="C497" t="str">
            <v>World marine bunkers</v>
          </cell>
          <cell r="D497" t="str">
            <v>PRIMSBIO</v>
          </cell>
          <cell r="E497" t="str">
            <v>Primary solid biofuels</v>
          </cell>
          <cell r="F497" t="str">
            <v>TES</v>
          </cell>
          <cell r="G497" t="str">
            <v>Total energy supply</v>
          </cell>
          <cell r="H497">
            <v>2020</v>
          </cell>
          <cell r="I497">
            <v>2020</v>
          </cell>
          <cell r="K497" t="str">
            <v>L</v>
          </cell>
          <cell r="L497" t="str">
            <v>Missing value; data exist but were not collected</v>
          </cell>
        </row>
        <row r="498">
          <cell r="A498" t="str">
            <v>World marine bunkersTotal2005</v>
          </cell>
          <cell r="B498" t="str">
            <v>TJ</v>
          </cell>
          <cell r="C498" t="str">
            <v>World marine bunkers</v>
          </cell>
          <cell r="D498" t="str">
            <v>TOTAL</v>
          </cell>
          <cell r="E498" t="str">
            <v>Total</v>
          </cell>
          <cell r="F498" t="str">
            <v>TES</v>
          </cell>
          <cell r="G498" t="str">
            <v>Total energy supply</v>
          </cell>
          <cell r="H498">
            <v>2005</v>
          </cell>
          <cell r="I498">
            <v>2005</v>
          </cell>
          <cell r="J498">
            <v>7433331.4790000003</v>
          </cell>
        </row>
        <row r="499">
          <cell r="A499" t="str">
            <v>World marine bunkersTotal2006</v>
          </cell>
          <cell r="B499" t="str">
            <v>TJ</v>
          </cell>
          <cell r="C499" t="str">
            <v>World marine bunkers</v>
          </cell>
          <cell r="D499" t="str">
            <v>TOTAL</v>
          </cell>
          <cell r="E499" t="str">
            <v>Total</v>
          </cell>
          <cell r="F499" t="str">
            <v>TES</v>
          </cell>
          <cell r="G499" t="str">
            <v>Total energy supply</v>
          </cell>
          <cell r="H499">
            <v>2006</v>
          </cell>
          <cell r="I499">
            <v>2006</v>
          </cell>
          <cell r="J499">
            <v>7917477.4639999997</v>
          </cell>
        </row>
        <row r="500">
          <cell r="A500" t="str">
            <v>World marine bunkersTotal2007</v>
          </cell>
          <cell r="B500" t="str">
            <v>TJ</v>
          </cell>
          <cell r="C500" t="str">
            <v>World marine bunkers</v>
          </cell>
          <cell r="D500" t="str">
            <v>TOTAL</v>
          </cell>
          <cell r="E500" t="str">
            <v>Total</v>
          </cell>
          <cell r="F500" t="str">
            <v>TES</v>
          </cell>
          <cell r="G500" t="str">
            <v>Total energy supply</v>
          </cell>
          <cell r="H500">
            <v>2007</v>
          </cell>
          <cell r="I500">
            <v>2007</v>
          </cell>
          <cell r="J500">
            <v>8386182.1670000004</v>
          </cell>
        </row>
        <row r="501">
          <cell r="A501" t="str">
            <v>World marine bunkersTotal2008</v>
          </cell>
          <cell r="B501" t="str">
            <v>TJ</v>
          </cell>
          <cell r="C501" t="str">
            <v>World marine bunkers</v>
          </cell>
          <cell r="D501" t="str">
            <v>TOTAL</v>
          </cell>
          <cell r="E501" t="str">
            <v>Total</v>
          </cell>
          <cell r="F501" t="str">
            <v>TES</v>
          </cell>
          <cell r="G501" t="str">
            <v>Total energy supply</v>
          </cell>
          <cell r="H501">
            <v>2008</v>
          </cell>
          <cell r="I501">
            <v>2008</v>
          </cell>
          <cell r="J501">
            <v>8397915.523</v>
          </cell>
        </row>
        <row r="502">
          <cell r="A502" t="str">
            <v>World marine bunkersTotal2009</v>
          </cell>
          <cell r="B502" t="str">
            <v>TJ</v>
          </cell>
          <cell r="C502" t="str">
            <v>World marine bunkers</v>
          </cell>
          <cell r="D502" t="str">
            <v>TOTAL</v>
          </cell>
          <cell r="E502" t="str">
            <v>Total</v>
          </cell>
          <cell r="F502" t="str">
            <v>TES</v>
          </cell>
          <cell r="G502" t="str">
            <v>Total energy supply</v>
          </cell>
          <cell r="H502">
            <v>2009</v>
          </cell>
          <cell r="I502">
            <v>2009</v>
          </cell>
          <cell r="J502">
            <v>7991339.7589999996</v>
          </cell>
        </row>
        <row r="503">
          <cell r="A503" t="str">
            <v>World marine bunkersTotal2010</v>
          </cell>
          <cell r="B503" t="str">
            <v>TJ</v>
          </cell>
          <cell r="C503" t="str">
            <v>World marine bunkers</v>
          </cell>
          <cell r="D503" t="str">
            <v>TOTAL</v>
          </cell>
          <cell r="E503" t="str">
            <v>Total</v>
          </cell>
          <cell r="F503" t="str">
            <v>TES</v>
          </cell>
          <cell r="G503" t="str">
            <v>Total energy supply</v>
          </cell>
          <cell r="H503">
            <v>2010</v>
          </cell>
          <cell r="I503">
            <v>2010</v>
          </cell>
          <cell r="J503">
            <v>8602487.3110000007</v>
          </cell>
        </row>
        <row r="504">
          <cell r="A504" t="str">
            <v>World marine bunkersTotal2011</v>
          </cell>
          <cell r="B504" t="str">
            <v>TJ</v>
          </cell>
          <cell r="C504" t="str">
            <v>World marine bunkers</v>
          </cell>
          <cell r="D504" t="str">
            <v>TOTAL</v>
          </cell>
          <cell r="E504" t="str">
            <v>Total</v>
          </cell>
          <cell r="F504" t="str">
            <v>TES</v>
          </cell>
          <cell r="G504" t="str">
            <v>Total energy supply</v>
          </cell>
          <cell r="H504">
            <v>2011</v>
          </cell>
          <cell r="I504">
            <v>2011</v>
          </cell>
          <cell r="J504">
            <v>8608735.9969999995</v>
          </cell>
        </row>
        <row r="505">
          <cell r="A505" t="str">
            <v>World marine bunkersTotal2012</v>
          </cell>
          <cell r="B505" t="str">
            <v>TJ</v>
          </cell>
          <cell r="C505" t="str">
            <v>World marine bunkers</v>
          </cell>
          <cell r="D505" t="str">
            <v>TOTAL</v>
          </cell>
          <cell r="E505" t="str">
            <v>Total</v>
          </cell>
          <cell r="F505" t="str">
            <v>TES</v>
          </cell>
          <cell r="G505" t="str">
            <v>Total energy supply</v>
          </cell>
          <cell r="H505">
            <v>2012</v>
          </cell>
          <cell r="I505">
            <v>2012</v>
          </cell>
          <cell r="J505">
            <v>8003177.233</v>
          </cell>
        </row>
        <row r="506">
          <cell r="A506" t="str">
            <v>World marine bunkersTotal2013</v>
          </cell>
          <cell r="B506" t="str">
            <v>TJ</v>
          </cell>
          <cell r="C506" t="str">
            <v>World marine bunkers</v>
          </cell>
          <cell r="D506" t="str">
            <v>TOTAL</v>
          </cell>
          <cell r="E506" t="str">
            <v>Total</v>
          </cell>
          <cell r="F506" t="str">
            <v>TES</v>
          </cell>
          <cell r="G506" t="str">
            <v>Total energy supply</v>
          </cell>
          <cell r="H506">
            <v>2013</v>
          </cell>
          <cell r="I506">
            <v>2013</v>
          </cell>
          <cell r="J506">
            <v>7985820.1579999998</v>
          </cell>
        </row>
        <row r="507">
          <cell r="A507" t="str">
            <v>World marine bunkersTotal2014</v>
          </cell>
          <cell r="B507" t="str">
            <v>TJ</v>
          </cell>
          <cell r="C507" t="str">
            <v>World marine bunkers</v>
          </cell>
          <cell r="D507" t="str">
            <v>TOTAL</v>
          </cell>
          <cell r="E507" t="str">
            <v>Total</v>
          </cell>
          <cell r="F507" t="str">
            <v>TES</v>
          </cell>
          <cell r="G507" t="str">
            <v>Total energy supply</v>
          </cell>
          <cell r="H507">
            <v>2014</v>
          </cell>
          <cell r="I507">
            <v>2014</v>
          </cell>
          <cell r="J507">
            <v>8275285.4330000002</v>
          </cell>
        </row>
        <row r="508">
          <cell r="A508" t="str">
            <v>World marine bunkersTotal2015</v>
          </cell>
          <cell r="B508" t="str">
            <v>TJ</v>
          </cell>
          <cell r="C508" t="str">
            <v>World marine bunkers</v>
          </cell>
          <cell r="D508" t="str">
            <v>TOTAL</v>
          </cell>
          <cell r="E508" t="str">
            <v>Total</v>
          </cell>
          <cell r="F508" t="str">
            <v>TES</v>
          </cell>
          <cell r="G508" t="str">
            <v>Total energy supply</v>
          </cell>
          <cell r="H508">
            <v>2015</v>
          </cell>
          <cell r="I508">
            <v>2015</v>
          </cell>
          <cell r="J508">
            <v>8610421.9169999994</v>
          </cell>
        </row>
        <row r="509">
          <cell r="A509" t="str">
            <v>World marine bunkersTotal2016</v>
          </cell>
          <cell r="B509" t="str">
            <v>TJ</v>
          </cell>
          <cell r="C509" t="str">
            <v>World marine bunkers</v>
          </cell>
          <cell r="D509" t="str">
            <v>TOTAL</v>
          </cell>
          <cell r="E509" t="str">
            <v>Total</v>
          </cell>
          <cell r="F509" t="str">
            <v>TES</v>
          </cell>
          <cell r="G509" t="str">
            <v>Total energy supply</v>
          </cell>
          <cell r="H509">
            <v>2016</v>
          </cell>
          <cell r="I509">
            <v>2016</v>
          </cell>
          <cell r="J509">
            <v>8843394.0079999994</v>
          </cell>
        </row>
        <row r="510">
          <cell r="A510" t="str">
            <v>World marine bunkersTotal2017</v>
          </cell>
          <cell r="B510" t="str">
            <v>TJ</v>
          </cell>
          <cell r="C510" t="str">
            <v>World marine bunkers</v>
          </cell>
          <cell r="D510" t="str">
            <v>TOTAL</v>
          </cell>
          <cell r="E510" t="str">
            <v>Total</v>
          </cell>
          <cell r="F510" t="str">
            <v>TES</v>
          </cell>
          <cell r="G510" t="str">
            <v>Total energy supply</v>
          </cell>
          <cell r="H510">
            <v>2017</v>
          </cell>
          <cell r="I510">
            <v>2017</v>
          </cell>
          <cell r="J510">
            <v>9153271.8039999995</v>
          </cell>
        </row>
        <row r="511">
          <cell r="A511" t="str">
            <v>World marine bunkersTotal2018</v>
          </cell>
          <cell r="B511" t="str">
            <v>TJ</v>
          </cell>
          <cell r="C511" t="str">
            <v>World marine bunkers</v>
          </cell>
          <cell r="D511" t="str">
            <v>TOTAL</v>
          </cell>
          <cell r="E511" t="str">
            <v>Total</v>
          </cell>
          <cell r="F511" t="str">
            <v>TES</v>
          </cell>
          <cell r="G511" t="str">
            <v>Total energy supply</v>
          </cell>
          <cell r="H511">
            <v>2018</v>
          </cell>
          <cell r="I511">
            <v>2018</v>
          </cell>
          <cell r="J511">
            <v>9133825.2359999996</v>
          </cell>
        </row>
        <row r="512">
          <cell r="A512" t="str">
            <v>World marine bunkersTotal2019</v>
          </cell>
          <cell r="B512" t="str">
            <v>TJ</v>
          </cell>
          <cell r="C512" t="str">
            <v>World marine bunkers</v>
          </cell>
          <cell r="D512" t="str">
            <v>TOTAL</v>
          </cell>
          <cell r="E512" t="str">
            <v>Total</v>
          </cell>
          <cell r="F512" t="str">
            <v>TES</v>
          </cell>
          <cell r="G512" t="str">
            <v>Total energy supply</v>
          </cell>
          <cell r="H512">
            <v>2019</v>
          </cell>
          <cell r="I512">
            <v>2019</v>
          </cell>
          <cell r="J512">
            <v>8947509.0810000002</v>
          </cell>
        </row>
        <row r="513">
          <cell r="A513" t="str">
            <v>World marine bunkersTotal2020</v>
          </cell>
          <cell r="B513" t="str">
            <v>TJ</v>
          </cell>
          <cell r="C513" t="str">
            <v>World marine bunkers</v>
          </cell>
          <cell r="D513" t="str">
            <v>TOTAL</v>
          </cell>
          <cell r="E513" t="str">
            <v>Total</v>
          </cell>
          <cell r="F513" t="str">
            <v>TES</v>
          </cell>
          <cell r="G513" t="str">
            <v>Total energy supply</v>
          </cell>
          <cell r="H513">
            <v>2020</v>
          </cell>
          <cell r="I513">
            <v>2020</v>
          </cell>
          <cell r="K513" t="str">
            <v>L</v>
          </cell>
          <cell r="L513" t="str">
            <v>Missing value; data exist but were not collected</v>
          </cell>
        </row>
        <row r="514">
          <cell r="A514" t="str">
            <v>World marine bunkersMemo: Renewables2005</v>
          </cell>
          <cell r="B514" t="str">
            <v>TJ</v>
          </cell>
          <cell r="C514" t="str">
            <v>World marine bunkers</v>
          </cell>
          <cell r="D514" t="str">
            <v>MRENEW</v>
          </cell>
          <cell r="E514" t="str">
            <v>Memo: Renewables</v>
          </cell>
          <cell r="F514" t="str">
            <v>TES</v>
          </cell>
          <cell r="G514" t="str">
            <v>Total energy supply</v>
          </cell>
          <cell r="H514">
            <v>2005</v>
          </cell>
          <cell r="I514">
            <v>2005</v>
          </cell>
          <cell r="J514">
            <v>0</v>
          </cell>
        </row>
        <row r="515">
          <cell r="A515" t="str">
            <v>World marine bunkersMemo: Renewables2006</v>
          </cell>
          <cell r="B515" t="str">
            <v>TJ</v>
          </cell>
          <cell r="C515" t="str">
            <v>World marine bunkers</v>
          </cell>
          <cell r="D515" t="str">
            <v>MRENEW</v>
          </cell>
          <cell r="E515" t="str">
            <v>Memo: Renewables</v>
          </cell>
          <cell r="F515" t="str">
            <v>TES</v>
          </cell>
          <cell r="G515" t="str">
            <v>Total energy supply</v>
          </cell>
          <cell r="H515">
            <v>2006</v>
          </cell>
          <cell r="I515">
            <v>2006</v>
          </cell>
          <cell r="J515">
            <v>0</v>
          </cell>
        </row>
        <row r="516">
          <cell r="A516" t="str">
            <v>World marine bunkersMemo: Renewables2007</v>
          </cell>
          <cell r="B516" t="str">
            <v>TJ</v>
          </cell>
          <cell r="C516" t="str">
            <v>World marine bunkers</v>
          </cell>
          <cell r="D516" t="str">
            <v>MRENEW</v>
          </cell>
          <cell r="E516" t="str">
            <v>Memo: Renewables</v>
          </cell>
          <cell r="F516" t="str">
            <v>TES</v>
          </cell>
          <cell r="G516" t="str">
            <v>Total energy supply</v>
          </cell>
          <cell r="H516">
            <v>2007</v>
          </cell>
          <cell r="I516">
            <v>2007</v>
          </cell>
          <cell r="J516">
            <v>0</v>
          </cell>
        </row>
        <row r="517">
          <cell r="A517" t="str">
            <v>World marine bunkersMemo: Renewables2008</v>
          </cell>
          <cell r="B517" t="str">
            <v>TJ</v>
          </cell>
          <cell r="C517" t="str">
            <v>World marine bunkers</v>
          </cell>
          <cell r="D517" t="str">
            <v>MRENEW</v>
          </cell>
          <cell r="E517" t="str">
            <v>Memo: Renewables</v>
          </cell>
          <cell r="F517" t="str">
            <v>TES</v>
          </cell>
          <cell r="G517" t="str">
            <v>Total energy supply</v>
          </cell>
          <cell r="H517">
            <v>2008</v>
          </cell>
          <cell r="I517">
            <v>2008</v>
          </cell>
          <cell r="J517">
            <v>0</v>
          </cell>
        </row>
        <row r="518">
          <cell r="A518" t="str">
            <v>World marine bunkersMemo: Renewables2009</v>
          </cell>
          <cell r="B518" t="str">
            <v>TJ</v>
          </cell>
          <cell r="C518" t="str">
            <v>World marine bunkers</v>
          </cell>
          <cell r="D518" t="str">
            <v>MRENEW</v>
          </cell>
          <cell r="E518" t="str">
            <v>Memo: Renewables</v>
          </cell>
          <cell r="F518" t="str">
            <v>TES</v>
          </cell>
          <cell r="G518" t="str">
            <v>Total energy supply</v>
          </cell>
          <cell r="H518">
            <v>2009</v>
          </cell>
          <cell r="I518">
            <v>2009</v>
          </cell>
          <cell r="J518">
            <v>0</v>
          </cell>
        </row>
        <row r="519">
          <cell r="A519" t="str">
            <v>World marine bunkersMemo: Renewables2010</v>
          </cell>
          <cell r="B519" t="str">
            <v>TJ</v>
          </cell>
          <cell r="C519" t="str">
            <v>World marine bunkers</v>
          </cell>
          <cell r="D519" t="str">
            <v>MRENEW</v>
          </cell>
          <cell r="E519" t="str">
            <v>Memo: Renewables</v>
          </cell>
          <cell r="F519" t="str">
            <v>TES</v>
          </cell>
          <cell r="G519" t="str">
            <v>Total energy supply</v>
          </cell>
          <cell r="H519">
            <v>2010</v>
          </cell>
          <cell r="I519">
            <v>2010</v>
          </cell>
          <cell r="J519">
            <v>0</v>
          </cell>
        </row>
        <row r="520">
          <cell r="A520" t="str">
            <v>World marine bunkersMemo: Renewables2011</v>
          </cell>
          <cell r="B520" t="str">
            <v>TJ</v>
          </cell>
          <cell r="C520" t="str">
            <v>World marine bunkers</v>
          </cell>
          <cell r="D520" t="str">
            <v>MRENEW</v>
          </cell>
          <cell r="E520" t="str">
            <v>Memo: Renewables</v>
          </cell>
          <cell r="F520" t="str">
            <v>TES</v>
          </cell>
          <cell r="G520" t="str">
            <v>Total energy supply</v>
          </cell>
          <cell r="H520">
            <v>2011</v>
          </cell>
          <cell r="I520">
            <v>2011</v>
          </cell>
          <cell r="J520">
            <v>0</v>
          </cell>
        </row>
        <row r="521">
          <cell r="A521" t="str">
            <v>World marine bunkersMemo: Renewables2012</v>
          </cell>
          <cell r="B521" t="str">
            <v>TJ</v>
          </cell>
          <cell r="C521" t="str">
            <v>World marine bunkers</v>
          </cell>
          <cell r="D521" t="str">
            <v>MRENEW</v>
          </cell>
          <cell r="E521" t="str">
            <v>Memo: Renewables</v>
          </cell>
          <cell r="F521" t="str">
            <v>TES</v>
          </cell>
          <cell r="G521" t="str">
            <v>Total energy supply</v>
          </cell>
          <cell r="H521">
            <v>2012</v>
          </cell>
          <cell r="I521">
            <v>2012</v>
          </cell>
          <cell r="J521">
            <v>1215.1601000000001</v>
          </cell>
        </row>
        <row r="522">
          <cell r="A522" t="str">
            <v>World marine bunkersMemo: Renewables2013</v>
          </cell>
          <cell r="B522" t="str">
            <v>TJ</v>
          </cell>
          <cell r="C522" t="str">
            <v>World marine bunkers</v>
          </cell>
          <cell r="D522" t="str">
            <v>MRENEW</v>
          </cell>
          <cell r="E522" t="str">
            <v>Memo: Renewables</v>
          </cell>
          <cell r="F522" t="str">
            <v>TES</v>
          </cell>
          <cell r="G522" t="str">
            <v>Total energy supply</v>
          </cell>
          <cell r="H522">
            <v>2013</v>
          </cell>
          <cell r="I522">
            <v>2013</v>
          </cell>
          <cell r="J522">
            <v>1980.2643</v>
          </cell>
        </row>
        <row r="523">
          <cell r="A523" t="str">
            <v>World marine bunkersMemo: Renewables2014</v>
          </cell>
          <cell r="B523" t="str">
            <v>TJ</v>
          </cell>
          <cell r="C523" t="str">
            <v>World marine bunkers</v>
          </cell>
          <cell r="D523" t="str">
            <v>MRENEW</v>
          </cell>
          <cell r="E523" t="str">
            <v>Memo: Renewables</v>
          </cell>
          <cell r="F523" t="str">
            <v>TES</v>
          </cell>
          <cell r="G523" t="str">
            <v>Total energy supply</v>
          </cell>
          <cell r="H523">
            <v>2014</v>
          </cell>
          <cell r="I523">
            <v>2014</v>
          </cell>
          <cell r="J523">
            <v>5040.6727000000001</v>
          </cell>
        </row>
        <row r="524">
          <cell r="A524" t="str">
            <v>World marine bunkersMemo: Renewables2015</v>
          </cell>
          <cell r="B524" t="str">
            <v>TJ</v>
          </cell>
          <cell r="C524" t="str">
            <v>World marine bunkers</v>
          </cell>
          <cell r="D524" t="str">
            <v>MRENEW</v>
          </cell>
          <cell r="E524" t="str">
            <v>Memo: Renewables</v>
          </cell>
          <cell r="F524" t="str">
            <v>TES</v>
          </cell>
          <cell r="G524" t="str">
            <v>Total energy supply</v>
          </cell>
          <cell r="H524">
            <v>2015</v>
          </cell>
          <cell r="I524">
            <v>2015</v>
          </cell>
          <cell r="J524">
            <v>7335.9769999999999</v>
          </cell>
        </row>
        <row r="525">
          <cell r="A525" t="str">
            <v>World marine bunkersMemo: Renewables2016</v>
          </cell>
          <cell r="B525" t="str">
            <v>TJ</v>
          </cell>
          <cell r="C525" t="str">
            <v>World marine bunkers</v>
          </cell>
          <cell r="D525" t="str">
            <v>MRENEW</v>
          </cell>
          <cell r="E525" t="str">
            <v>Memo: Renewables</v>
          </cell>
          <cell r="F525" t="str">
            <v>TES</v>
          </cell>
          <cell r="G525" t="str">
            <v>Total energy supply</v>
          </cell>
          <cell r="H525">
            <v>2016</v>
          </cell>
          <cell r="I525">
            <v>2016</v>
          </cell>
          <cell r="J525">
            <v>7001.7154</v>
          </cell>
        </row>
        <row r="526">
          <cell r="A526" t="str">
            <v>World marine bunkersMemo: Renewables2017</v>
          </cell>
          <cell r="B526" t="str">
            <v>TJ</v>
          </cell>
          <cell r="C526" t="str">
            <v>World marine bunkers</v>
          </cell>
          <cell r="D526" t="str">
            <v>MRENEW</v>
          </cell>
          <cell r="E526" t="str">
            <v>Memo: Renewables</v>
          </cell>
          <cell r="F526" t="str">
            <v>TES</v>
          </cell>
          <cell r="G526" t="str">
            <v>Total energy supply</v>
          </cell>
          <cell r="H526">
            <v>2017</v>
          </cell>
          <cell r="I526">
            <v>2017</v>
          </cell>
          <cell r="J526">
            <v>9279.3806999999997</v>
          </cell>
        </row>
        <row r="527">
          <cell r="A527" t="str">
            <v>World marine bunkersMemo: Renewables2018</v>
          </cell>
          <cell r="B527" t="str">
            <v>TJ</v>
          </cell>
          <cell r="C527" t="str">
            <v>World marine bunkers</v>
          </cell>
          <cell r="D527" t="str">
            <v>MRENEW</v>
          </cell>
          <cell r="E527" t="str">
            <v>Memo: Renewables</v>
          </cell>
          <cell r="F527" t="str">
            <v>TES</v>
          </cell>
          <cell r="G527" t="str">
            <v>Total energy supply</v>
          </cell>
          <cell r="H527">
            <v>2018</v>
          </cell>
          <cell r="I527">
            <v>2018</v>
          </cell>
          <cell r="J527">
            <v>6438.4987000000001</v>
          </cell>
        </row>
        <row r="528">
          <cell r="A528" t="str">
            <v>World marine bunkersMemo: Renewables2019</v>
          </cell>
          <cell r="B528" t="str">
            <v>TJ</v>
          </cell>
          <cell r="C528" t="str">
            <v>World marine bunkers</v>
          </cell>
          <cell r="D528" t="str">
            <v>MRENEW</v>
          </cell>
          <cell r="E528" t="str">
            <v>Memo: Renewables</v>
          </cell>
          <cell r="F528" t="str">
            <v>TES</v>
          </cell>
          <cell r="G528" t="str">
            <v>Total energy supply</v>
          </cell>
          <cell r="H528">
            <v>2019</v>
          </cell>
          <cell r="I528">
            <v>2019</v>
          </cell>
          <cell r="J528">
            <v>10551.9753</v>
          </cell>
        </row>
        <row r="529">
          <cell r="A529" t="str">
            <v>World marine bunkersMemo: Renewables2020</v>
          </cell>
          <cell r="B529" t="str">
            <v>TJ</v>
          </cell>
          <cell r="C529" t="str">
            <v>World marine bunkers</v>
          </cell>
          <cell r="D529" t="str">
            <v>MRENEW</v>
          </cell>
          <cell r="E529" t="str">
            <v>Memo: Renewables</v>
          </cell>
          <cell r="F529" t="str">
            <v>TES</v>
          </cell>
          <cell r="G529" t="str">
            <v>Total energy supply</v>
          </cell>
          <cell r="H529">
            <v>2020</v>
          </cell>
          <cell r="I529">
            <v>2020</v>
          </cell>
          <cell r="K529" t="str">
            <v>L</v>
          </cell>
          <cell r="L529" t="str">
            <v>Missing value; data exist but were not collected</v>
          </cell>
        </row>
        <row r="530">
          <cell r="A530" t="str">
            <v>World aviation bunkersPrimary solid biofuels2005</v>
          </cell>
          <cell r="B530" t="str">
            <v>TJ</v>
          </cell>
          <cell r="C530" t="str">
            <v>World aviation bunkers</v>
          </cell>
          <cell r="D530" t="str">
            <v>PRIMSBIO</v>
          </cell>
          <cell r="E530" t="str">
            <v>Primary solid biofuels</v>
          </cell>
          <cell r="F530" t="str">
            <v>TES</v>
          </cell>
          <cell r="G530" t="str">
            <v>Total energy supply</v>
          </cell>
          <cell r="H530">
            <v>2005</v>
          </cell>
          <cell r="I530">
            <v>2005</v>
          </cell>
          <cell r="J530">
            <v>0</v>
          </cell>
        </row>
        <row r="531">
          <cell r="A531" t="str">
            <v>World aviation bunkersPrimary solid biofuels2006</v>
          </cell>
          <cell r="B531" t="str">
            <v>TJ</v>
          </cell>
          <cell r="C531" t="str">
            <v>World aviation bunkers</v>
          </cell>
          <cell r="D531" t="str">
            <v>PRIMSBIO</v>
          </cell>
          <cell r="E531" t="str">
            <v>Primary solid biofuels</v>
          </cell>
          <cell r="F531" t="str">
            <v>TES</v>
          </cell>
          <cell r="G531" t="str">
            <v>Total energy supply</v>
          </cell>
          <cell r="H531">
            <v>2006</v>
          </cell>
          <cell r="I531">
            <v>2006</v>
          </cell>
          <cell r="J531">
            <v>0</v>
          </cell>
        </row>
        <row r="532">
          <cell r="A532" t="str">
            <v>World aviation bunkersPrimary solid biofuels2007</v>
          </cell>
          <cell r="B532" t="str">
            <v>TJ</v>
          </cell>
          <cell r="C532" t="str">
            <v>World aviation bunkers</v>
          </cell>
          <cell r="D532" t="str">
            <v>PRIMSBIO</v>
          </cell>
          <cell r="E532" t="str">
            <v>Primary solid biofuels</v>
          </cell>
          <cell r="F532" t="str">
            <v>TES</v>
          </cell>
          <cell r="G532" t="str">
            <v>Total energy supply</v>
          </cell>
          <cell r="H532">
            <v>2007</v>
          </cell>
          <cell r="I532">
            <v>2007</v>
          </cell>
          <cell r="J532">
            <v>0</v>
          </cell>
        </row>
        <row r="533">
          <cell r="A533" t="str">
            <v>World aviation bunkersPrimary solid biofuels2008</v>
          </cell>
          <cell r="B533" t="str">
            <v>TJ</v>
          </cell>
          <cell r="C533" t="str">
            <v>World aviation bunkers</v>
          </cell>
          <cell r="D533" t="str">
            <v>PRIMSBIO</v>
          </cell>
          <cell r="E533" t="str">
            <v>Primary solid biofuels</v>
          </cell>
          <cell r="F533" t="str">
            <v>TES</v>
          </cell>
          <cell r="G533" t="str">
            <v>Total energy supply</v>
          </cell>
          <cell r="H533">
            <v>2008</v>
          </cell>
          <cell r="I533">
            <v>2008</v>
          </cell>
          <cell r="J533">
            <v>0</v>
          </cell>
        </row>
        <row r="534">
          <cell r="A534" t="str">
            <v>World aviation bunkersPrimary solid biofuels2009</v>
          </cell>
          <cell r="B534" t="str">
            <v>TJ</v>
          </cell>
          <cell r="C534" t="str">
            <v>World aviation bunkers</v>
          </cell>
          <cell r="D534" t="str">
            <v>PRIMSBIO</v>
          </cell>
          <cell r="E534" t="str">
            <v>Primary solid biofuels</v>
          </cell>
          <cell r="F534" t="str">
            <v>TES</v>
          </cell>
          <cell r="G534" t="str">
            <v>Total energy supply</v>
          </cell>
          <cell r="H534">
            <v>2009</v>
          </cell>
          <cell r="I534">
            <v>2009</v>
          </cell>
          <cell r="J534">
            <v>0</v>
          </cell>
        </row>
        <row r="535">
          <cell r="A535" t="str">
            <v>World aviation bunkersPrimary solid biofuels2010</v>
          </cell>
          <cell r="B535" t="str">
            <v>TJ</v>
          </cell>
          <cell r="C535" t="str">
            <v>World aviation bunkers</v>
          </cell>
          <cell r="D535" t="str">
            <v>PRIMSBIO</v>
          </cell>
          <cell r="E535" t="str">
            <v>Primary solid biofuels</v>
          </cell>
          <cell r="F535" t="str">
            <v>TES</v>
          </cell>
          <cell r="G535" t="str">
            <v>Total energy supply</v>
          </cell>
          <cell r="H535">
            <v>2010</v>
          </cell>
          <cell r="I535">
            <v>2010</v>
          </cell>
          <cell r="J535">
            <v>0</v>
          </cell>
        </row>
        <row r="536">
          <cell r="A536" t="str">
            <v>World aviation bunkersPrimary solid biofuels2011</v>
          </cell>
          <cell r="B536" t="str">
            <v>TJ</v>
          </cell>
          <cell r="C536" t="str">
            <v>World aviation bunkers</v>
          </cell>
          <cell r="D536" t="str">
            <v>PRIMSBIO</v>
          </cell>
          <cell r="E536" t="str">
            <v>Primary solid biofuels</v>
          </cell>
          <cell r="F536" t="str">
            <v>TES</v>
          </cell>
          <cell r="G536" t="str">
            <v>Total energy supply</v>
          </cell>
          <cell r="H536">
            <v>2011</v>
          </cell>
          <cell r="I536">
            <v>2011</v>
          </cell>
          <cell r="J536">
            <v>0</v>
          </cell>
        </row>
        <row r="537">
          <cell r="A537" t="str">
            <v>World aviation bunkersPrimary solid biofuels2012</v>
          </cell>
          <cell r="B537" t="str">
            <v>TJ</v>
          </cell>
          <cell r="C537" t="str">
            <v>World aviation bunkers</v>
          </cell>
          <cell r="D537" t="str">
            <v>PRIMSBIO</v>
          </cell>
          <cell r="E537" t="str">
            <v>Primary solid biofuels</v>
          </cell>
          <cell r="F537" t="str">
            <v>TES</v>
          </cell>
          <cell r="G537" t="str">
            <v>Total energy supply</v>
          </cell>
          <cell r="H537">
            <v>2012</v>
          </cell>
          <cell r="I537">
            <v>2012</v>
          </cell>
          <cell r="J537">
            <v>0</v>
          </cell>
        </row>
        <row r="538">
          <cell r="A538" t="str">
            <v>World aviation bunkersPrimary solid biofuels2013</v>
          </cell>
          <cell r="B538" t="str">
            <v>TJ</v>
          </cell>
          <cell r="C538" t="str">
            <v>World aviation bunkers</v>
          </cell>
          <cell r="D538" t="str">
            <v>PRIMSBIO</v>
          </cell>
          <cell r="E538" t="str">
            <v>Primary solid biofuels</v>
          </cell>
          <cell r="F538" t="str">
            <v>TES</v>
          </cell>
          <cell r="G538" t="str">
            <v>Total energy supply</v>
          </cell>
          <cell r="H538">
            <v>2013</v>
          </cell>
          <cell r="I538">
            <v>2013</v>
          </cell>
          <cell r="J538">
            <v>0</v>
          </cell>
        </row>
        <row r="539">
          <cell r="A539" t="str">
            <v>World aviation bunkersPrimary solid biofuels2014</v>
          </cell>
          <cell r="B539" t="str">
            <v>TJ</v>
          </cell>
          <cell r="C539" t="str">
            <v>World aviation bunkers</v>
          </cell>
          <cell r="D539" t="str">
            <v>PRIMSBIO</v>
          </cell>
          <cell r="E539" t="str">
            <v>Primary solid biofuels</v>
          </cell>
          <cell r="F539" t="str">
            <v>TES</v>
          </cell>
          <cell r="G539" t="str">
            <v>Total energy supply</v>
          </cell>
          <cell r="H539">
            <v>2014</v>
          </cell>
          <cell r="I539">
            <v>2014</v>
          </cell>
          <cell r="J539">
            <v>0</v>
          </cell>
        </row>
        <row r="540">
          <cell r="A540" t="str">
            <v>World aviation bunkersPrimary solid biofuels2015</v>
          </cell>
          <cell r="B540" t="str">
            <v>TJ</v>
          </cell>
          <cell r="C540" t="str">
            <v>World aviation bunkers</v>
          </cell>
          <cell r="D540" t="str">
            <v>PRIMSBIO</v>
          </cell>
          <cell r="E540" t="str">
            <v>Primary solid biofuels</v>
          </cell>
          <cell r="F540" t="str">
            <v>TES</v>
          </cell>
          <cell r="G540" t="str">
            <v>Total energy supply</v>
          </cell>
          <cell r="H540">
            <v>2015</v>
          </cell>
          <cell r="I540">
            <v>2015</v>
          </cell>
          <cell r="J540">
            <v>0</v>
          </cell>
        </row>
        <row r="541">
          <cell r="A541" t="str">
            <v>World aviation bunkersPrimary solid biofuels2016</v>
          </cell>
          <cell r="B541" t="str">
            <v>TJ</v>
          </cell>
          <cell r="C541" t="str">
            <v>World aviation bunkers</v>
          </cell>
          <cell r="D541" t="str">
            <v>PRIMSBIO</v>
          </cell>
          <cell r="E541" t="str">
            <v>Primary solid biofuels</v>
          </cell>
          <cell r="F541" t="str">
            <v>TES</v>
          </cell>
          <cell r="G541" t="str">
            <v>Total energy supply</v>
          </cell>
          <cell r="H541">
            <v>2016</v>
          </cell>
          <cell r="I541">
            <v>2016</v>
          </cell>
          <cell r="J541">
            <v>0</v>
          </cell>
        </row>
        <row r="542">
          <cell r="A542" t="str">
            <v>World aviation bunkersPrimary solid biofuels2017</v>
          </cell>
          <cell r="B542" t="str">
            <v>TJ</v>
          </cell>
          <cell r="C542" t="str">
            <v>World aviation bunkers</v>
          </cell>
          <cell r="D542" t="str">
            <v>PRIMSBIO</v>
          </cell>
          <cell r="E542" t="str">
            <v>Primary solid biofuels</v>
          </cell>
          <cell r="F542" t="str">
            <v>TES</v>
          </cell>
          <cell r="G542" t="str">
            <v>Total energy supply</v>
          </cell>
          <cell r="H542">
            <v>2017</v>
          </cell>
          <cell r="I542">
            <v>2017</v>
          </cell>
          <cell r="J542">
            <v>0</v>
          </cell>
        </row>
        <row r="543">
          <cell r="A543" t="str">
            <v>World aviation bunkersPrimary solid biofuels2018</v>
          </cell>
          <cell r="B543" t="str">
            <v>TJ</v>
          </cell>
          <cell r="C543" t="str">
            <v>World aviation bunkers</v>
          </cell>
          <cell r="D543" t="str">
            <v>PRIMSBIO</v>
          </cell>
          <cell r="E543" t="str">
            <v>Primary solid biofuels</v>
          </cell>
          <cell r="F543" t="str">
            <v>TES</v>
          </cell>
          <cell r="G543" t="str">
            <v>Total energy supply</v>
          </cell>
          <cell r="H543">
            <v>2018</v>
          </cell>
          <cell r="I543">
            <v>2018</v>
          </cell>
          <cell r="J543">
            <v>0</v>
          </cell>
        </row>
        <row r="544">
          <cell r="A544" t="str">
            <v>World aviation bunkersPrimary solid biofuels2019</v>
          </cell>
          <cell r="B544" t="str">
            <v>TJ</v>
          </cell>
          <cell r="C544" t="str">
            <v>World aviation bunkers</v>
          </cell>
          <cell r="D544" t="str">
            <v>PRIMSBIO</v>
          </cell>
          <cell r="E544" t="str">
            <v>Primary solid biofuels</v>
          </cell>
          <cell r="F544" t="str">
            <v>TES</v>
          </cell>
          <cell r="G544" t="str">
            <v>Total energy supply</v>
          </cell>
          <cell r="H544">
            <v>2019</v>
          </cell>
          <cell r="I544">
            <v>2019</v>
          </cell>
          <cell r="J544">
            <v>0</v>
          </cell>
        </row>
        <row r="545">
          <cell r="A545" t="str">
            <v>World aviation bunkersPrimary solid biofuels2020</v>
          </cell>
          <cell r="B545" t="str">
            <v>TJ</v>
          </cell>
          <cell r="C545" t="str">
            <v>World aviation bunkers</v>
          </cell>
          <cell r="D545" t="str">
            <v>PRIMSBIO</v>
          </cell>
          <cell r="E545" t="str">
            <v>Primary solid biofuels</v>
          </cell>
          <cell r="F545" t="str">
            <v>TES</v>
          </cell>
          <cell r="G545" t="str">
            <v>Total energy supply</v>
          </cell>
          <cell r="H545">
            <v>2020</v>
          </cell>
          <cell r="I545">
            <v>2020</v>
          </cell>
          <cell r="K545" t="str">
            <v>L</v>
          </cell>
          <cell r="L545" t="str">
            <v>Missing value; data exist but were not collected</v>
          </cell>
        </row>
        <row r="546">
          <cell r="A546" t="str">
            <v>World aviation bunkersTotal2005</v>
          </cell>
          <cell r="B546" t="str">
            <v>TJ</v>
          </cell>
          <cell r="C546" t="str">
            <v>World aviation bunkers</v>
          </cell>
          <cell r="D546" t="str">
            <v>TOTAL</v>
          </cell>
          <cell r="E546" t="str">
            <v>Total</v>
          </cell>
          <cell r="F546" t="str">
            <v>TES</v>
          </cell>
          <cell r="G546" t="str">
            <v>Total energy supply</v>
          </cell>
          <cell r="H546">
            <v>2005</v>
          </cell>
          <cell r="I546">
            <v>2005</v>
          </cell>
          <cell r="J546">
            <v>5858387.1639999999</v>
          </cell>
        </row>
        <row r="547">
          <cell r="A547" t="str">
            <v>World aviation bunkersTotal2006</v>
          </cell>
          <cell r="B547" t="str">
            <v>TJ</v>
          </cell>
          <cell r="C547" t="str">
            <v>World aviation bunkers</v>
          </cell>
          <cell r="D547" t="str">
            <v>TOTAL</v>
          </cell>
          <cell r="E547" t="str">
            <v>Total</v>
          </cell>
          <cell r="F547" t="str">
            <v>TES</v>
          </cell>
          <cell r="G547" t="str">
            <v>Total energy supply</v>
          </cell>
          <cell r="H547">
            <v>2006</v>
          </cell>
          <cell r="I547">
            <v>2006</v>
          </cell>
          <cell r="J547">
            <v>6072458.4950000001</v>
          </cell>
        </row>
        <row r="548">
          <cell r="A548" t="str">
            <v>World aviation bunkersTotal2007</v>
          </cell>
          <cell r="B548" t="str">
            <v>TJ</v>
          </cell>
          <cell r="C548" t="str">
            <v>World aviation bunkers</v>
          </cell>
          <cell r="D548" t="str">
            <v>TOTAL</v>
          </cell>
          <cell r="E548" t="str">
            <v>Total</v>
          </cell>
          <cell r="F548" t="str">
            <v>TES</v>
          </cell>
          <cell r="G548" t="str">
            <v>Total energy supply</v>
          </cell>
          <cell r="H548">
            <v>2007</v>
          </cell>
          <cell r="I548">
            <v>2007</v>
          </cell>
          <cell r="J548">
            <v>6267045.1330000004</v>
          </cell>
        </row>
        <row r="549">
          <cell r="A549" t="str">
            <v>World aviation bunkersTotal2008</v>
          </cell>
          <cell r="B549" t="str">
            <v>TJ</v>
          </cell>
          <cell r="C549" t="str">
            <v>World aviation bunkers</v>
          </cell>
          <cell r="D549" t="str">
            <v>TOTAL</v>
          </cell>
          <cell r="E549" t="str">
            <v>Total</v>
          </cell>
          <cell r="F549" t="str">
            <v>TES</v>
          </cell>
          <cell r="G549" t="str">
            <v>Total energy supply</v>
          </cell>
          <cell r="H549">
            <v>2008</v>
          </cell>
          <cell r="I549">
            <v>2008</v>
          </cell>
          <cell r="J549">
            <v>6376647.6189999999</v>
          </cell>
        </row>
        <row r="550">
          <cell r="A550" t="str">
            <v>World aviation bunkersTotal2009</v>
          </cell>
          <cell r="B550" t="str">
            <v>TJ</v>
          </cell>
          <cell r="C550" t="str">
            <v>World aviation bunkers</v>
          </cell>
          <cell r="D550" t="str">
            <v>TOTAL</v>
          </cell>
          <cell r="E550" t="str">
            <v>Total</v>
          </cell>
          <cell r="F550" t="str">
            <v>TES</v>
          </cell>
          <cell r="G550" t="str">
            <v>Total energy supply</v>
          </cell>
          <cell r="H550">
            <v>2009</v>
          </cell>
          <cell r="I550">
            <v>2009</v>
          </cell>
          <cell r="J550">
            <v>6073275.6830000002</v>
          </cell>
        </row>
        <row r="551">
          <cell r="A551" t="str">
            <v>World aviation bunkersTotal2010</v>
          </cell>
          <cell r="B551" t="str">
            <v>TJ</v>
          </cell>
          <cell r="C551" t="str">
            <v>World aviation bunkers</v>
          </cell>
          <cell r="D551" t="str">
            <v>TOTAL</v>
          </cell>
          <cell r="E551" t="str">
            <v>Total</v>
          </cell>
          <cell r="F551" t="str">
            <v>TES</v>
          </cell>
          <cell r="G551" t="str">
            <v>Total energy supply</v>
          </cell>
          <cell r="H551">
            <v>2010</v>
          </cell>
          <cell r="I551">
            <v>2010</v>
          </cell>
          <cell r="J551">
            <v>6408859.5559999999</v>
          </cell>
        </row>
        <row r="552">
          <cell r="A552" t="str">
            <v>World aviation bunkersTotal2011</v>
          </cell>
          <cell r="B552" t="str">
            <v>TJ</v>
          </cell>
          <cell r="C552" t="str">
            <v>World aviation bunkers</v>
          </cell>
          <cell r="D552" t="str">
            <v>TOTAL</v>
          </cell>
          <cell r="E552" t="str">
            <v>Total</v>
          </cell>
          <cell r="F552" t="str">
            <v>TES</v>
          </cell>
          <cell r="G552" t="str">
            <v>Total energy supply</v>
          </cell>
          <cell r="H552">
            <v>2011</v>
          </cell>
          <cell r="I552">
            <v>2011</v>
          </cell>
          <cell r="J552">
            <v>6603436.3720000004</v>
          </cell>
        </row>
        <row r="553">
          <cell r="A553" t="str">
            <v>World aviation bunkersTotal2012</v>
          </cell>
          <cell r="B553" t="str">
            <v>TJ</v>
          </cell>
          <cell r="C553" t="str">
            <v>World aviation bunkers</v>
          </cell>
          <cell r="D553" t="str">
            <v>TOTAL</v>
          </cell>
          <cell r="E553" t="str">
            <v>Total</v>
          </cell>
          <cell r="F553" t="str">
            <v>TES</v>
          </cell>
          <cell r="G553" t="str">
            <v>Total energy supply</v>
          </cell>
          <cell r="H553">
            <v>2012</v>
          </cell>
          <cell r="I553">
            <v>2012</v>
          </cell>
          <cell r="J553">
            <v>6612296.1349999998</v>
          </cell>
        </row>
        <row r="554">
          <cell r="A554" t="str">
            <v>World aviation bunkersTotal2013</v>
          </cell>
          <cell r="B554" t="str">
            <v>TJ</v>
          </cell>
          <cell r="C554" t="str">
            <v>World aviation bunkers</v>
          </cell>
          <cell r="D554" t="str">
            <v>TOTAL</v>
          </cell>
          <cell r="E554" t="str">
            <v>Total</v>
          </cell>
          <cell r="F554" t="str">
            <v>TES</v>
          </cell>
          <cell r="G554" t="str">
            <v>Total energy supply</v>
          </cell>
          <cell r="H554">
            <v>2013</v>
          </cell>
          <cell r="I554">
            <v>2013</v>
          </cell>
          <cell r="J554">
            <v>6726500.4289999995</v>
          </cell>
        </row>
        <row r="555">
          <cell r="A555" t="str">
            <v>World aviation bunkersTotal2014</v>
          </cell>
          <cell r="B555" t="str">
            <v>TJ</v>
          </cell>
          <cell r="C555" t="str">
            <v>World aviation bunkers</v>
          </cell>
          <cell r="D555" t="str">
            <v>TOTAL</v>
          </cell>
          <cell r="E555" t="str">
            <v>Total</v>
          </cell>
          <cell r="F555" t="str">
            <v>TES</v>
          </cell>
          <cell r="G555" t="str">
            <v>Total energy supply</v>
          </cell>
          <cell r="H555">
            <v>2014</v>
          </cell>
          <cell r="I555">
            <v>2014</v>
          </cell>
          <cell r="J555">
            <v>6946355.0659999996</v>
          </cell>
        </row>
        <row r="556">
          <cell r="A556" t="str">
            <v>World aviation bunkersTotal2015</v>
          </cell>
          <cell r="B556" t="str">
            <v>TJ</v>
          </cell>
          <cell r="C556" t="str">
            <v>World aviation bunkers</v>
          </cell>
          <cell r="D556" t="str">
            <v>TOTAL</v>
          </cell>
          <cell r="E556" t="str">
            <v>Total</v>
          </cell>
          <cell r="F556" t="str">
            <v>TES</v>
          </cell>
          <cell r="G556" t="str">
            <v>Total energy supply</v>
          </cell>
          <cell r="H556">
            <v>2015</v>
          </cell>
          <cell r="I556">
            <v>2015</v>
          </cell>
          <cell r="J556">
            <v>7338539.8650000002</v>
          </cell>
        </row>
        <row r="557">
          <cell r="A557" t="str">
            <v>World aviation bunkersTotal2016</v>
          </cell>
          <cell r="B557" t="str">
            <v>TJ</v>
          </cell>
          <cell r="C557" t="str">
            <v>World aviation bunkers</v>
          </cell>
          <cell r="D557" t="str">
            <v>TOTAL</v>
          </cell>
          <cell r="E557" t="str">
            <v>Total</v>
          </cell>
          <cell r="F557" t="str">
            <v>TES</v>
          </cell>
          <cell r="G557" t="str">
            <v>Total energy supply</v>
          </cell>
          <cell r="H557">
            <v>2016</v>
          </cell>
          <cell r="I557">
            <v>2016</v>
          </cell>
          <cell r="J557">
            <v>7668049.3190000001</v>
          </cell>
        </row>
        <row r="558">
          <cell r="A558" t="str">
            <v>World aviation bunkersTotal2017</v>
          </cell>
          <cell r="B558" t="str">
            <v>TJ</v>
          </cell>
          <cell r="C558" t="str">
            <v>World aviation bunkers</v>
          </cell>
          <cell r="D558" t="str">
            <v>TOTAL</v>
          </cell>
          <cell r="E558" t="str">
            <v>Total</v>
          </cell>
          <cell r="F558" t="str">
            <v>TES</v>
          </cell>
          <cell r="G558" t="str">
            <v>Total energy supply</v>
          </cell>
          <cell r="H558">
            <v>2017</v>
          </cell>
          <cell r="I558">
            <v>2017</v>
          </cell>
          <cell r="J558">
            <v>8143829.1069999998</v>
          </cell>
        </row>
        <row r="559">
          <cell r="A559" t="str">
            <v>World aviation bunkersTotal2018</v>
          </cell>
          <cell r="B559" t="str">
            <v>TJ</v>
          </cell>
          <cell r="C559" t="str">
            <v>World aviation bunkers</v>
          </cell>
          <cell r="D559" t="str">
            <v>TOTAL</v>
          </cell>
          <cell r="E559" t="str">
            <v>Total</v>
          </cell>
          <cell r="F559" t="str">
            <v>TES</v>
          </cell>
          <cell r="G559" t="str">
            <v>Total energy supply</v>
          </cell>
          <cell r="H559">
            <v>2018</v>
          </cell>
          <cell r="I559">
            <v>2018</v>
          </cell>
          <cell r="J559">
            <v>8526940.8259999994</v>
          </cell>
        </row>
        <row r="560">
          <cell r="A560" t="str">
            <v>World aviation bunkersTotal2019</v>
          </cell>
          <cell r="B560" t="str">
            <v>TJ</v>
          </cell>
          <cell r="C560" t="str">
            <v>World aviation bunkers</v>
          </cell>
          <cell r="D560" t="str">
            <v>TOTAL</v>
          </cell>
          <cell r="E560" t="str">
            <v>Total</v>
          </cell>
          <cell r="F560" t="str">
            <v>TES</v>
          </cell>
          <cell r="G560" t="str">
            <v>Total energy supply</v>
          </cell>
          <cell r="H560">
            <v>2019</v>
          </cell>
          <cell r="I560">
            <v>2019</v>
          </cell>
          <cell r="J560">
            <v>8640960.7410000004</v>
          </cell>
        </row>
        <row r="561">
          <cell r="A561" t="str">
            <v>World aviation bunkersTotal2020</v>
          </cell>
          <cell r="B561" t="str">
            <v>TJ</v>
          </cell>
          <cell r="C561" t="str">
            <v>World aviation bunkers</v>
          </cell>
          <cell r="D561" t="str">
            <v>TOTAL</v>
          </cell>
          <cell r="E561" t="str">
            <v>Total</v>
          </cell>
          <cell r="F561" t="str">
            <v>TES</v>
          </cell>
          <cell r="G561" t="str">
            <v>Total energy supply</v>
          </cell>
          <cell r="H561">
            <v>2020</v>
          </cell>
          <cell r="I561">
            <v>2020</v>
          </cell>
          <cell r="K561" t="str">
            <v>L</v>
          </cell>
          <cell r="L561" t="str">
            <v>Missing value; data exist but were not collected</v>
          </cell>
        </row>
        <row r="562">
          <cell r="A562" t="str">
            <v>World aviation bunkersMemo: Renewables2005</v>
          </cell>
          <cell r="B562" t="str">
            <v>TJ</v>
          </cell>
          <cell r="C562" t="str">
            <v>World aviation bunkers</v>
          </cell>
          <cell r="D562" t="str">
            <v>MRENEW</v>
          </cell>
          <cell r="E562" t="str">
            <v>Memo: Renewables</v>
          </cell>
          <cell r="F562" t="str">
            <v>TES</v>
          </cell>
          <cell r="G562" t="str">
            <v>Total energy supply</v>
          </cell>
          <cell r="H562">
            <v>2005</v>
          </cell>
          <cell r="I562">
            <v>2005</v>
          </cell>
          <cell r="J562">
            <v>0</v>
          </cell>
        </row>
        <row r="563">
          <cell r="A563" t="str">
            <v>World aviation bunkersMemo: Renewables2006</v>
          </cell>
          <cell r="B563" t="str">
            <v>TJ</v>
          </cell>
          <cell r="C563" t="str">
            <v>World aviation bunkers</v>
          </cell>
          <cell r="D563" t="str">
            <v>MRENEW</v>
          </cell>
          <cell r="E563" t="str">
            <v>Memo: Renewables</v>
          </cell>
          <cell r="F563" t="str">
            <v>TES</v>
          </cell>
          <cell r="G563" t="str">
            <v>Total energy supply</v>
          </cell>
          <cell r="H563">
            <v>2006</v>
          </cell>
          <cell r="I563">
            <v>2006</v>
          </cell>
          <cell r="J563">
            <v>0</v>
          </cell>
        </row>
        <row r="564">
          <cell r="A564" t="str">
            <v>World aviation bunkersMemo: Renewables2007</v>
          </cell>
          <cell r="B564" t="str">
            <v>TJ</v>
          </cell>
          <cell r="C564" t="str">
            <v>World aviation bunkers</v>
          </cell>
          <cell r="D564" t="str">
            <v>MRENEW</v>
          </cell>
          <cell r="E564" t="str">
            <v>Memo: Renewables</v>
          </cell>
          <cell r="F564" t="str">
            <v>TES</v>
          </cell>
          <cell r="G564" t="str">
            <v>Total energy supply</v>
          </cell>
          <cell r="H564">
            <v>2007</v>
          </cell>
          <cell r="I564">
            <v>2007</v>
          </cell>
          <cell r="J564">
            <v>0</v>
          </cell>
        </row>
        <row r="565">
          <cell r="A565" t="str">
            <v>World aviation bunkersMemo: Renewables2008</v>
          </cell>
          <cell r="B565" t="str">
            <v>TJ</v>
          </cell>
          <cell r="C565" t="str">
            <v>World aviation bunkers</v>
          </cell>
          <cell r="D565" t="str">
            <v>MRENEW</v>
          </cell>
          <cell r="E565" t="str">
            <v>Memo: Renewables</v>
          </cell>
          <cell r="F565" t="str">
            <v>TES</v>
          </cell>
          <cell r="G565" t="str">
            <v>Total energy supply</v>
          </cell>
          <cell r="H565">
            <v>2008</v>
          </cell>
          <cell r="I565">
            <v>2008</v>
          </cell>
          <cell r="J565">
            <v>0</v>
          </cell>
        </row>
        <row r="566">
          <cell r="A566" t="str">
            <v>World aviation bunkersMemo: Renewables2009</v>
          </cell>
          <cell r="B566" t="str">
            <v>TJ</v>
          </cell>
          <cell r="C566" t="str">
            <v>World aviation bunkers</v>
          </cell>
          <cell r="D566" t="str">
            <v>MRENEW</v>
          </cell>
          <cell r="E566" t="str">
            <v>Memo: Renewables</v>
          </cell>
          <cell r="F566" t="str">
            <v>TES</v>
          </cell>
          <cell r="G566" t="str">
            <v>Total energy supply</v>
          </cell>
          <cell r="H566">
            <v>2009</v>
          </cell>
          <cell r="I566">
            <v>2009</v>
          </cell>
          <cell r="J566">
            <v>0</v>
          </cell>
        </row>
        <row r="567">
          <cell r="A567" t="str">
            <v>World aviation bunkersMemo: Renewables2010</v>
          </cell>
          <cell r="B567" t="str">
            <v>TJ</v>
          </cell>
          <cell r="C567" t="str">
            <v>World aviation bunkers</v>
          </cell>
          <cell r="D567" t="str">
            <v>MRENEW</v>
          </cell>
          <cell r="E567" t="str">
            <v>Memo: Renewables</v>
          </cell>
          <cell r="F567" t="str">
            <v>TES</v>
          </cell>
          <cell r="G567" t="str">
            <v>Total energy supply</v>
          </cell>
          <cell r="H567">
            <v>2010</v>
          </cell>
          <cell r="I567">
            <v>2010</v>
          </cell>
          <cell r="J567">
            <v>0</v>
          </cell>
        </row>
        <row r="568">
          <cell r="A568" t="str">
            <v>World aviation bunkersMemo: Renewables2011</v>
          </cell>
          <cell r="B568" t="str">
            <v>TJ</v>
          </cell>
          <cell r="C568" t="str">
            <v>World aviation bunkers</v>
          </cell>
          <cell r="D568" t="str">
            <v>MRENEW</v>
          </cell>
          <cell r="E568" t="str">
            <v>Memo: Renewables</v>
          </cell>
          <cell r="F568" t="str">
            <v>TES</v>
          </cell>
          <cell r="G568" t="str">
            <v>Total energy supply</v>
          </cell>
          <cell r="H568">
            <v>2011</v>
          </cell>
          <cell r="I568">
            <v>2011</v>
          </cell>
          <cell r="J568">
            <v>0</v>
          </cell>
        </row>
        <row r="569">
          <cell r="A569" t="str">
            <v>World aviation bunkersMemo: Renewables2012</v>
          </cell>
          <cell r="B569" t="str">
            <v>TJ</v>
          </cell>
          <cell r="C569" t="str">
            <v>World aviation bunkers</v>
          </cell>
          <cell r="D569" t="str">
            <v>MRENEW</v>
          </cell>
          <cell r="E569" t="str">
            <v>Memo: Renewables</v>
          </cell>
          <cell r="F569" t="str">
            <v>TES</v>
          </cell>
          <cell r="G569" t="str">
            <v>Total energy supply</v>
          </cell>
          <cell r="H569">
            <v>2012</v>
          </cell>
          <cell r="I569">
            <v>2012</v>
          </cell>
          <cell r="J569">
            <v>0</v>
          </cell>
        </row>
        <row r="570">
          <cell r="A570" t="str">
            <v>World aviation bunkersMemo: Renewables2013</v>
          </cell>
          <cell r="B570" t="str">
            <v>TJ</v>
          </cell>
          <cell r="C570" t="str">
            <v>World aviation bunkers</v>
          </cell>
          <cell r="D570" t="str">
            <v>MRENEW</v>
          </cell>
          <cell r="E570" t="str">
            <v>Memo: Renewables</v>
          </cell>
          <cell r="F570" t="str">
            <v>TES</v>
          </cell>
          <cell r="G570" t="str">
            <v>Total energy supply</v>
          </cell>
          <cell r="H570">
            <v>2013</v>
          </cell>
          <cell r="I570">
            <v>2013</v>
          </cell>
          <cell r="J570">
            <v>0</v>
          </cell>
        </row>
        <row r="571">
          <cell r="A571" t="str">
            <v>World aviation bunkersMemo: Renewables2014</v>
          </cell>
          <cell r="B571" t="str">
            <v>TJ</v>
          </cell>
          <cell r="C571" t="str">
            <v>World aviation bunkers</v>
          </cell>
          <cell r="D571" t="str">
            <v>MRENEW</v>
          </cell>
          <cell r="E571" t="str">
            <v>Memo: Renewables</v>
          </cell>
          <cell r="F571" t="str">
            <v>TES</v>
          </cell>
          <cell r="G571" t="str">
            <v>Total energy supply</v>
          </cell>
          <cell r="H571">
            <v>2014</v>
          </cell>
          <cell r="I571">
            <v>2014</v>
          </cell>
          <cell r="J571">
            <v>0</v>
          </cell>
        </row>
        <row r="572">
          <cell r="A572" t="str">
            <v>World aviation bunkersMemo: Renewables2015</v>
          </cell>
          <cell r="B572" t="str">
            <v>TJ</v>
          </cell>
          <cell r="C572" t="str">
            <v>World aviation bunkers</v>
          </cell>
          <cell r="D572" t="str">
            <v>MRENEW</v>
          </cell>
          <cell r="E572" t="str">
            <v>Memo: Renewables</v>
          </cell>
          <cell r="F572" t="str">
            <v>TES</v>
          </cell>
          <cell r="G572" t="str">
            <v>Total energy supply</v>
          </cell>
          <cell r="H572">
            <v>2015</v>
          </cell>
          <cell r="I572">
            <v>2015</v>
          </cell>
          <cell r="J572">
            <v>0</v>
          </cell>
        </row>
        <row r="573">
          <cell r="A573" t="str">
            <v>World aviation bunkersMemo: Renewables2016</v>
          </cell>
          <cell r="B573" t="str">
            <v>TJ</v>
          </cell>
          <cell r="C573" t="str">
            <v>World aviation bunkers</v>
          </cell>
          <cell r="D573" t="str">
            <v>MRENEW</v>
          </cell>
          <cell r="E573" t="str">
            <v>Memo: Renewables</v>
          </cell>
          <cell r="F573" t="str">
            <v>TES</v>
          </cell>
          <cell r="G573" t="str">
            <v>Total energy supply</v>
          </cell>
          <cell r="H573">
            <v>2016</v>
          </cell>
          <cell r="I573">
            <v>2016</v>
          </cell>
          <cell r="J573">
            <v>0</v>
          </cell>
        </row>
        <row r="574">
          <cell r="A574" t="str">
            <v>World aviation bunkersMemo: Renewables2017</v>
          </cell>
          <cell r="B574" t="str">
            <v>TJ</v>
          </cell>
          <cell r="C574" t="str">
            <v>World aviation bunkers</v>
          </cell>
          <cell r="D574" t="str">
            <v>MRENEW</v>
          </cell>
          <cell r="E574" t="str">
            <v>Memo: Renewables</v>
          </cell>
          <cell r="F574" t="str">
            <v>TES</v>
          </cell>
          <cell r="G574" t="str">
            <v>Total energy supply</v>
          </cell>
          <cell r="H574">
            <v>2017</v>
          </cell>
          <cell r="I574">
            <v>2017</v>
          </cell>
          <cell r="J574">
            <v>0</v>
          </cell>
        </row>
        <row r="575">
          <cell r="A575" t="str">
            <v>World aviation bunkersMemo: Renewables2018</v>
          </cell>
          <cell r="B575" t="str">
            <v>TJ</v>
          </cell>
          <cell r="C575" t="str">
            <v>World aviation bunkers</v>
          </cell>
          <cell r="D575" t="str">
            <v>MRENEW</v>
          </cell>
          <cell r="E575" t="str">
            <v>Memo: Renewables</v>
          </cell>
          <cell r="F575" t="str">
            <v>TES</v>
          </cell>
          <cell r="G575" t="str">
            <v>Total energy supply</v>
          </cell>
          <cell r="H575">
            <v>2018</v>
          </cell>
          <cell r="I575">
            <v>2018</v>
          </cell>
          <cell r="J575">
            <v>0.1842</v>
          </cell>
        </row>
        <row r="576">
          <cell r="A576" t="str">
            <v>World aviation bunkersMemo: Renewables2019</v>
          </cell>
          <cell r="B576" t="str">
            <v>TJ</v>
          </cell>
          <cell r="C576" t="str">
            <v>World aviation bunkers</v>
          </cell>
          <cell r="D576" t="str">
            <v>MRENEW</v>
          </cell>
          <cell r="E576" t="str">
            <v>Memo: Renewables</v>
          </cell>
          <cell r="F576" t="str">
            <v>TES</v>
          </cell>
          <cell r="G576" t="str">
            <v>Total energy supply</v>
          </cell>
          <cell r="H576">
            <v>2019</v>
          </cell>
          <cell r="I576">
            <v>2019</v>
          </cell>
          <cell r="J576">
            <v>0</v>
          </cell>
        </row>
        <row r="577">
          <cell r="A577" t="str">
            <v>World aviation bunkersMemo: Renewables2020</v>
          </cell>
          <cell r="B577" t="str">
            <v>TJ</v>
          </cell>
          <cell r="C577" t="str">
            <v>World aviation bunkers</v>
          </cell>
          <cell r="D577" t="str">
            <v>MRENEW</v>
          </cell>
          <cell r="E577" t="str">
            <v>Memo: Renewables</v>
          </cell>
          <cell r="F577" t="str">
            <v>TES</v>
          </cell>
          <cell r="G577" t="str">
            <v>Total energy supply</v>
          </cell>
          <cell r="H577">
            <v>2020</v>
          </cell>
          <cell r="I577">
            <v>2020</v>
          </cell>
          <cell r="K577" t="str">
            <v>L</v>
          </cell>
          <cell r="L577" t="str">
            <v>Missing value; data exist but were not collected</v>
          </cell>
        </row>
        <row r="578">
          <cell r="A578" t="str">
            <v>AlbaniaPrimary solid biofuels2005</v>
          </cell>
          <cell r="B578" t="str">
            <v>TJ</v>
          </cell>
          <cell r="C578" t="str">
            <v>Albania</v>
          </cell>
          <cell r="D578" t="str">
            <v>PRIMSBIO</v>
          </cell>
          <cell r="E578" t="str">
            <v>Primary solid biofuels</v>
          </cell>
          <cell r="F578" t="str">
            <v>TES</v>
          </cell>
          <cell r="G578" t="str">
            <v>Total energy supply</v>
          </cell>
          <cell r="H578">
            <v>2005</v>
          </cell>
          <cell r="I578">
            <v>2005</v>
          </cell>
          <cell r="J578">
            <v>9630.0000999999993</v>
          </cell>
        </row>
        <row r="579">
          <cell r="A579" t="str">
            <v>AlbaniaPrimary solid biofuels2006</v>
          </cell>
          <cell r="B579" t="str">
            <v>TJ</v>
          </cell>
          <cell r="C579" t="str">
            <v>Albania</v>
          </cell>
          <cell r="D579" t="str">
            <v>PRIMSBIO</v>
          </cell>
          <cell r="E579" t="str">
            <v>Primary solid biofuels</v>
          </cell>
          <cell r="F579" t="str">
            <v>TES</v>
          </cell>
          <cell r="G579" t="str">
            <v>Total energy supply</v>
          </cell>
          <cell r="H579">
            <v>2006</v>
          </cell>
          <cell r="I579">
            <v>2006</v>
          </cell>
          <cell r="J579">
            <v>9630.0000999999993</v>
          </cell>
        </row>
        <row r="580">
          <cell r="A580" t="str">
            <v>AlbaniaPrimary solid biofuels2007</v>
          </cell>
          <cell r="B580" t="str">
            <v>TJ</v>
          </cell>
          <cell r="C580" t="str">
            <v>Albania</v>
          </cell>
          <cell r="D580" t="str">
            <v>PRIMSBIO</v>
          </cell>
          <cell r="E580" t="str">
            <v>Primary solid biofuels</v>
          </cell>
          <cell r="F580" t="str">
            <v>TES</v>
          </cell>
          <cell r="G580" t="str">
            <v>Total energy supply</v>
          </cell>
          <cell r="H580">
            <v>2007</v>
          </cell>
          <cell r="I580">
            <v>2007</v>
          </cell>
          <cell r="J580">
            <v>9002.0010000000002</v>
          </cell>
        </row>
        <row r="581">
          <cell r="A581" t="str">
            <v>AlbaniaPrimary solid biofuels2008</v>
          </cell>
          <cell r="B581" t="str">
            <v>TJ</v>
          </cell>
          <cell r="C581" t="str">
            <v>Albania</v>
          </cell>
          <cell r="D581" t="str">
            <v>PRIMSBIO</v>
          </cell>
          <cell r="E581" t="str">
            <v>Primary solid biofuels</v>
          </cell>
          <cell r="F581" t="str">
            <v>TES</v>
          </cell>
          <cell r="G581" t="str">
            <v>Total energy supply</v>
          </cell>
          <cell r="H581">
            <v>2008</v>
          </cell>
          <cell r="I581">
            <v>2008</v>
          </cell>
          <cell r="J581">
            <v>9002.0010000000002</v>
          </cell>
        </row>
        <row r="582">
          <cell r="A582" t="str">
            <v>AlbaniaPrimary solid biofuels2009</v>
          </cell>
          <cell r="B582" t="str">
            <v>TJ</v>
          </cell>
          <cell r="C582" t="str">
            <v>Albania</v>
          </cell>
          <cell r="D582" t="str">
            <v>PRIMSBIO</v>
          </cell>
          <cell r="E582" t="str">
            <v>Primary solid biofuels</v>
          </cell>
          <cell r="F582" t="str">
            <v>TES</v>
          </cell>
          <cell r="G582" t="str">
            <v>Total energy supply</v>
          </cell>
          <cell r="H582">
            <v>2009</v>
          </cell>
          <cell r="I582">
            <v>2009</v>
          </cell>
          <cell r="J582">
            <v>8791.9994999999999</v>
          </cell>
        </row>
        <row r="583">
          <cell r="A583" t="str">
            <v>AlbaniaPrimary solid biofuels2010</v>
          </cell>
          <cell r="B583" t="str">
            <v>TJ</v>
          </cell>
          <cell r="C583" t="str">
            <v>Albania</v>
          </cell>
          <cell r="D583" t="str">
            <v>PRIMSBIO</v>
          </cell>
          <cell r="E583" t="str">
            <v>Primary solid biofuels</v>
          </cell>
          <cell r="F583" t="str">
            <v>TES</v>
          </cell>
          <cell r="G583" t="str">
            <v>Total energy supply</v>
          </cell>
          <cell r="H583">
            <v>2010</v>
          </cell>
          <cell r="I583">
            <v>2010</v>
          </cell>
          <cell r="J583">
            <v>8582.9986000000008</v>
          </cell>
        </row>
        <row r="584">
          <cell r="A584" t="str">
            <v>AlbaniaPrimary solid biofuels2011</v>
          </cell>
          <cell r="B584" t="str">
            <v>TJ</v>
          </cell>
          <cell r="C584" t="str">
            <v>Albania</v>
          </cell>
          <cell r="D584" t="str">
            <v>PRIMSBIO</v>
          </cell>
          <cell r="E584" t="str">
            <v>Primary solid biofuels</v>
          </cell>
          <cell r="F584" t="str">
            <v>TES</v>
          </cell>
          <cell r="G584" t="str">
            <v>Total energy supply</v>
          </cell>
          <cell r="H584">
            <v>2011</v>
          </cell>
          <cell r="I584">
            <v>2011</v>
          </cell>
          <cell r="J584">
            <v>8709.0004000000008</v>
          </cell>
        </row>
        <row r="585">
          <cell r="A585" t="str">
            <v>AlbaniaPrimary solid biofuels2012</v>
          </cell>
          <cell r="B585" t="str">
            <v>TJ</v>
          </cell>
          <cell r="C585" t="str">
            <v>Albania</v>
          </cell>
          <cell r="D585" t="str">
            <v>PRIMSBIO</v>
          </cell>
          <cell r="E585" t="str">
            <v>Primary solid biofuels</v>
          </cell>
          <cell r="F585" t="str">
            <v>TES</v>
          </cell>
          <cell r="G585" t="str">
            <v>Total energy supply</v>
          </cell>
          <cell r="H585">
            <v>2012</v>
          </cell>
          <cell r="I585">
            <v>2012</v>
          </cell>
          <cell r="J585">
            <v>8646.0015999999996</v>
          </cell>
        </row>
        <row r="586">
          <cell r="A586" t="str">
            <v>AlbaniaPrimary solid biofuels2013</v>
          </cell>
          <cell r="B586" t="str">
            <v>TJ</v>
          </cell>
          <cell r="C586" t="str">
            <v>Albania</v>
          </cell>
          <cell r="D586" t="str">
            <v>PRIMSBIO</v>
          </cell>
          <cell r="E586" t="str">
            <v>Primary solid biofuels</v>
          </cell>
          <cell r="F586" t="str">
            <v>TES</v>
          </cell>
          <cell r="G586" t="str">
            <v>Total energy supply</v>
          </cell>
          <cell r="H586">
            <v>2013</v>
          </cell>
          <cell r="I586">
            <v>2013</v>
          </cell>
          <cell r="J586">
            <v>8436.0000999999993</v>
          </cell>
        </row>
        <row r="587">
          <cell r="A587" t="str">
            <v>AlbaniaPrimary solid biofuels2014</v>
          </cell>
          <cell r="B587" t="str">
            <v>TJ</v>
          </cell>
          <cell r="C587" t="str">
            <v>Albania</v>
          </cell>
          <cell r="D587" t="str">
            <v>PRIMSBIO</v>
          </cell>
          <cell r="E587" t="str">
            <v>Primary solid biofuels</v>
          </cell>
          <cell r="F587" t="str">
            <v>TES</v>
          </cell>
          <cell r="G587" t="str">
            <v>Total energy supply</v>
          </cell>
          <cell r="H587">
            <v>2014</v>
          </cell>
          <cell r="I587">
            <v>2014</v>
          </cell>
          <cell r="J587">
            <v>8088.9980999999998</v>
          </cell>
        </row>
        <row r="588">
          <cell r="A588" t="str">
            <v>AlbaniaPrimary solid biofuels2015</v>
          </cell>
          <cell r="B588" t="str">
            <v>TJ</v>
          </cell>
          <cell r="C588" t="str">
            <v>Albania</v>
          </cell>
          <cell r="D588" t="str">
            <v>PRIMSBIO</v>
          </cell>
          <cell r="E588" t="str">
            <v>Primary solid biofuels</v>
          </cell>
          <cell r="F588" t="str">
            <v>TES</v>
          </cell>
          <cell r="G588" t="str">
            <v>Total energy supply</v>
          </cell>
          <cell r="H588">
            <v>2015</v>
          </cell>
          <cell r="I588">
            <v>2015</v>
          </cell>
          <cell r="J588">
            <v>8555.0015000000003</v>
          </cell>
        </row>
        <row r="589">
          <cell r="A589" t="str">
            <v>AlbaniaPrimary solid biofuels2016</v>
          </cell>
          <cell r="B589" t="str">
            <v>TJ</v>
          </cell>
          <cell r="C589" t="str">
            <v>Albania</v>
          </cell>
          <cell r="D589" t="str">
            <v>PRIMSBIO</v>
          </cell>
          <cell r="E589" t="str">
            <v>Primary solid biofuels</v>
          </cell>
          <cell r="F589" t="str">
            <v>TES</v>
          </cell>
          <cell r="G589" t="str">
            <v>Total energy supply</v>
          </cell>
          <cell r="H589">
            <v>2016</v>
          </cell>
          <cell r="I589">
            <v>2016</v>
          </cell>
          <cell r="J589">
            <v>7861.0016999999998</v>
          </cell>
        </row>
        <row r="590">
          <cell r="A590" t="str">
            <v>AlbaniaPrimary solid biofuels2017</v>
          </cell>
          <cell r="B590" t="str">
            <v>TJ</v>
          </cell>
          <cell r="C590" t="str">
            <v>Albania</v>
          </cell>
          <cell r="D590" t="str">
            <v>PRIMSBIO</v>
          </cell>
          <cell r="E590" t="str">
            <v>Primary solid biofuels</v>
          </cell>
          <cell r="F590" t="str">
            <v>TES</v>
          </cell>
          <cell r="G590" t="str">
            <v>Total energy supply</v>
          </cell>
          <cell r="H590">
            <v>2017</v>
          </cell>
          <cell r="I590">
            <v>2017</v>
          </cell>
          <cell r="J590">
            <v>6896.0783000000001</v>
          </cell>
        </row>
        <row r="591">
          <cell r="A591" t="str">
            <v>AlbaniaPrimary solid biofuels2018</v>
          </cell>
          <cell r="B591" t="str">
            <v>TJ</v>
          </cell>
          <cell r="C591" t="str">
            <v>Albania</v>
          </cell>
          <cell r="D591" t="str">
            <v>PRIMSBIO</v>
          </cell>
          <cell r="E591" t="str">
            <v>Primary solid biofuels</v>
          </cell>
          <cell r="F591" t="str">
            <v>TES</v>
          </cell>
          <cell r="G591" t="str">
            <v>Total energy supply</v>
          </cell>
          <cell r="H591">
            <v>2018</v>
          </cell>
          <cell r="I591">
            <v>2018</v>
          </cell>
          <cell r="J591">
            <v>6644.8702999999996</v>
          </cell>
        </row>
        <row r="592">
          <cell r="A592" t="str">
            <v>AlbaniaPrimary solid biofuels2019</v>
          </cell>
          <cell r="B592" t="str">
            <v>TJ</v>
          </cell>
          <cell r="C592" t="str">
            <v>Albania</v>
          </cell>
          <cell r="D592" t="str">
            <v>PRIMSBIO</v>
          </cell>
          <cell r="E592" t="str">
            <v>Primary solid biofuels</v>
          </cell>
          <cell r="F592" t="str">
            <v>TES</v>
          </cell>
          <cell r="G592" t="str">
            <v>Total energy supply</v>
          </cell>
          <cell r="H592">
            <v>2019</v>
          </cell>
          <cell r="I592">
            <v>2019</v>
          </cell>
          <cell r="J592">
            <v>6577.5506999999998</v>
          </cell>
        </row>
        <row r="593">
          <cell r="A593" t="str">
            <v>AlbaniaPrimary solid biofuels2020</v>
          </cell>
          <cell r="B593" t="str">
            <v>TJ</v>
          </cell>
          <cell r="C593" t="str">
            <v>Albania</v>
          </cell>
          <cell r="D593" t="str">
            <v>PRIMSBIO</v>
          </cell>
          <cell r="E593" t="str">
            <v>Primary solid biofuels</v>
          </cell>
          <cell r="F593" t="str">
            <v>TES</v>
          </cell>
          <cell r="G593" t="str">
            <v>Total energy supply</v>
          </cell>
          <cell r="H593">
            <v>2020</v>
          </cell>
          <cell r="I593">
            <v>2020</v>
          </cell>
          <cell r="J593">
            <v>6698.8380999999999</v>
          </cell>
        </row>
        <row r="594">
          <cell r="A594" t="str">
            <v>AlbaniaTotal2005</v>
          </cell>
          <cell r="B594" t="str">
            <v>TJ</v>
          </cell>
          <cell r="C594" t="str">
            <v>Albania</v>
          </cell>
          <cell r="D594" t="str">
            <v>TOTAL</v>
          </cell>
          <cell r="E594" t="str">
            <v>Total</v>
          </cell>
          <cell r="F594" t="str">
            <v>TES</v>
          </cell>
          <cell r="G594" t="str">
            <v>Total energy supply</v>
          </cell>
          <cell r="H594">
            <v>2005</v>
          </cell>
          <cell r="I594">
            <v>2005</v>
          </cell>
          <cell r="J594">
            <v>90917.823199999999</v>
          </cell>
        </row>
        <row r="595">
          <cell r="A595" t="str">
            <v>AlbaniaTotal2006</v>
          </cell>
          <cell r="B595" t="str">
            <v>TJ</v>
          </cell>
          <cell r="C595" t="str">
            <v>Albania</v>
          </cell>
          <cell r="D595" t="str">
            <v>TOTAL</v>
          </cell>
          <cell r="E595" t="str">
            <v>Total</v>
          </cell>
          <cell r="F595" t="str">
            <v>TES</v>
          </cell>
          <cell r="G595" t="str">
            <v>Total energy supply</v>
          </cell>
          <cell r="H595">
            <v>2006</v>
          </cell>
          <cell r="I595">
            <v>2006</v>
          </cell>
          <cell r="J595">
            <v>88693.606599999999</v>
          </cell>
        </row>
        <row r="596">
          <cell r="A596" t="str">
            <v>AlbaniaTotal2007</v>
          </cell>
          <cell r="B596" t="str">
            <v>TJ</v>
          </cell>
          <cell r="C596" t="str">
            <v>Albania</v>
          </cell>
          <cell r="D596" t="str">
            <v>TOTAL</v>
          </cell>
          <cell r="E596" t="str">
            <v>Total</v>
          </cell>
          <cell r="F596" t="str">
            <v>TES</v>
          </cell>
          <cell r="G596" t="str">
            <v>Total energy supply</v>
          </cell>
          <cell r="H596">
            <v>2007</v>
          </cell>
          <cell r="I596">
            <v>2007</v>
          </cell>
          <cell r="J596">
            <v>84675.676999999996</v>
          </cell>
        </row>
        <row r="597">
          <cell r="A597" t="str">
            <v>AlbaniaTotal2008</v>
          </cell>
          <cell r="B597" t="str">
            <v>TJ</v>
          </cell>
          <cell r="C597" t="str">
            <v>Albania</v>
          </cell>
          <cell r="D597" t="str">
            <v>TOTAL</v>
          </cell>
          <cell r="E597" t="str">
            <v>Total</v>
          </cell>
          <cell r="F597" t="str">
            <v>TES</v>
          </cell>
          <cell r="G597" t="str">
            <v>Total energy supply</v>
          </cell>
          <cell r="H597">
            <v>2008</v>
          </cell>
          <cell r="I597">
            <v>2008</v>
          </cell>
          <cell r="J597">
            <v>87895.464399999997</v>
          </cell>
        </row>
        <row r="598">
          <cell r="A598" t="str">
            <v>AlbaniaTotal2009</v>
          </cell>
          <cell r="B598" t="str">
            <v>TJ</v>
          </cell>
          <cell r="C598" t="str">
            <v>Albania</v>
          </cell>
          <cell r="D598" t="str">
            <v>TOTAL</v>
          </cell>
          <cell r="E598" t="str">
            <v>Total</v>
          </cell>
          <cell r="F598" t="str">
            <v>TES</v>
          </cell>
          <cell r="G598" t="str">
            <v>Total energy supply</v>
          </cell>
          <cell r="H598">
            <v>2009</v>
          </cell>
          <cell r="I598">
            <v>2009</v>
          </cell>
          <cell r="J598">
            <v>89973.741699999999</v>
          </cell>
        </row>
        <row r="599">
          <cell r="A599" t="str">
            <v>AlbaniaTotal2010</v>
          </cell>
          <cell r="B599" t="str">
            <v>TJ</v>
          </cell>
          <cell r="C599" t="str">
            <v>Albania</v>
          </cell>
          <cell r="D599" t="str">
            <v>TOTAL</v>
          </cell>
          <cell r="E599" t="str">
            <v>Total</v>
          </cell>
          <cell r="F599" t="str">
            <v>TES</v>
          </cell>
          <cell r="G599" t="str">
            <v>Total energy supply</v>
          </cell>
          <cell r="H599">
            <v>2010</v>
          </cell>
          <cell r="I599">
            <v>2010</v>
          </cell>
          <cell r="J599">
            <v>89161.644799999995</v>
          </cell>
        </row>
        <row r="600">
          <cell r="A600" t="str">
            <v>AlbaniaTotal2011</v>
          </cell>
          <cell r="B600" t="str">
            <v>TJ</v>
          </cell>
          <cell r="C600" t="str">
            <v>Albania</v>
          </cell>
          <cell r="D600" t="str">
            <v>TOTAL</v>
          </cell>
          <cell r="E600" t="str">
            <v>Total</v>
          </cell>
          <cell r="F600" t="str">
            <v>TES</v>
          </cell>
          <cell r="G600" t="str">
            <v>Total energy supply</v>
          </cell>
          <cell r="H600">
            <v>2011</v>
          </cell>
          <cell r="I600">
            <v>2011</v>
          </cell>
          <cell r="J600">
            <v>93281.309500000003</v>
          </cell>
        </row>
        <row r="601">
          <cell r="A601" t="str">
            <v>AlbaniaTotal2012</v>
          </cell>
          <cell r="B601" t="str">
            <v>TJ</v>
          </cell>
          <cell r="C601" t="str">
            <v>Albania</v>
          </cell>
          <cell r="D601" t="str">
            <v>TOTAL</v>
          </cell>
          <cell r="E601" t="str">
            <v>Total</v>
          </cell>
          <cell r="F601" t="str">
            <v>TES</v>
          </cell>
          <cell r="G601" t="str">
            <v>Total energy supply</v>
          </cell>
          <cell r="H601">
            <v>2012</v>
          </cell>
          <cell r="I601">
            <v>2012</v>
          </cell>
          <cell r="J601">
            <v>83774.706999999995</v>
          </cell>
        </row>
        <row r="602">
          <cell r="A602" t="str">
            <v>AlbaniaTotal2013</v>
          </cell>
          <cell r="B602" t="str">
            <v>TJ</v>
          </cell>
          <cell r="C602" t="str">
            <v>Albania</v>
          </cell>
          <cell r="D602" t="str">
            <v>TOTAL</v>
          </cell>
          <cell r="E602" t="str">
            <v>Total</v>
          </cell>
          <cell r="F602" t="str">
            <v>TES</v>
          </cell>
          <cell r="G602" t="str">
            <v>Total energy supply</v>
          </cell>
          <cell r="H602">
            <v>2013</v>
          </cell>
          <cell r="I602">
            <v>2013</v>
          </cell>
          <cell r="J602">
            <v>97419.802200000006</v>
          </cell>
        </row>
        <row r="603">
          <cell r="A603" t="str">
            <v>AlbaniaTotal2014</v>
          </cell>
          <cell r="B603" t="str">
            <v>TJ</v>
          </cell>
          <cell r="C603" t="str">
            <v>Albania</v>
          </cell>
          <cell r="D603" t="str">
            <v>TOTAL</v>
          </cell>
          <cell r="E603" t="str">
            <v>Total</v>
          </cell>
          <cell r="F603" t="str">
            <v>TES</v>
          </cell>
          <cell r="G603" t="str">
            <v>Total energy supply</v>
          </cell>
          <cell r="H603">
            <v>2014</v>
          </cell>
          <cell r="I603">
            <v>2014</v>
          </cell>
          <cell r="J603">
            <v>98084.732999999993</v>
          </cell>
        </row>
        <row r="604">
          <cell r="A604" t="str">
            <v>AlbaniaTotal2015</v>
          </cell>
          <cell r="B604" t="str">
            <v>TJ</v>
          </cell>
          <cell r="C604" t="str">
            <v>Albania</v>
          </cell>
          <cell r="D604" t="str">
            <v>TOTAL</v>
          </cell>
          <cell r="E604" t="str">
            <v>Total</v>
          </cell>
          <cell r="F604" t="str">
            <v>TES</v>
          </cell>
          <cell r="G604" t="str">
            <v>Total energy supply</v>
          </cell>
          <cell r="H604">
            <v>2015</v>
          </cell>
          <cell r="I604">
            <v>2015</v>
          </cell>
          <cell r="J604">
            <v>91980.705199999997</v>
          </cell>
        </row>
        <row r="605">
          <cell r="A605" t="str">
            <v>AlbaniaTotal2016</v>
          </cell>
          <cell r="B605" t="str">
            <v>TJ</v>
          </cell>
          <cell r="C605" t="str">
            <v>Albania</v>
          </cell>
          <cell r="D605" t="str">
            <v>TOTAL</v>
          </cell>
          <cell r="E605" t="str">
            <v>Total</v>
          </cell>
          <cell r="F605" t="str">
            <v>TES</v>
          </cell>
          <cell r="G605" t="str">
            <v>Total energy supply</v>
          </cell>
          <cell r="H605">
            <v>2016</v>
          </cell>
          <cell r="I605">
            <v>2016</v>
          </cell>
          <cell r="J605">
            <v>94689.259099999996</v>
          </cell>
        </row>
        <row r="606">
          <cell r="A606" t="str">
            <v>AlbaniaTotal2017</v>
          </cell>
          <cell r="B606" t="str">
            <v>TJ</v>
          </cell>
          <cell r="C606" t="str">
            <v>Albania</v>
          </cell>
          <cell r="D606" t="str">
            <v>TOTAL</v>
          </cell>
          <cell r="E606" t="str">
            <v>Total</v>
          </cell>
          <cell r="F606" t="str">
            <v>TES</v>
          </cell>
          <cell r="G606" t="str">
            <v>Total energy supply</v>
          </cell>
          <cell r="H606">
            <v>2017</v>
          </cell>
          <cell r="I606">
            <v>2017</v>
          </cell>
          <cell r="J606">
            <v>98876.875599999999</v>
          </cell>
        </row>
        <row r="607">
          <cell r="A607" t="str">
            <v>AlbaniaTotal2018</v>
          </cell>
          <cell r="B607" t="str">
            <v>TJ</v>
          </cell>
          <cell r="C607" t="str">
            <v>Albania</v>
          </cell>
          <cell r="D607" t="str">
            <v>TOTAL</v>
          </cell>
          <cell r="E607" t="str">
            <v>Total</v>
          </cell>
          <cell r="F607" t="str">
            <v>TES</v>
          </cell>
          <cell r="G607" t="str">
            <v>Total energy supply</v>
          </cell>
          <cell r="H607">
            <v>2018</v>
          </cell>
          <cell r="I607">
            <v>2018</v>
          </cell>
          <cell r="J607">
            <v>98123.984299999996</v>
          </cell>
        </row>
        <row r="608">
          <cell r="A608" t="str">
            <v>AlbaniaTotal2019</v>
          </cell>
          <cell r="B608" t="str">
            <v>TJ</v>
          </cell>
          <cell r="C608" t="str">
            <v>Albania</v>
          </cell>
          <cell r="D608" t="str">
            <v>TOTAL</v>
          </cell>
          <cell r="E608" t="str">
            <v>Total</v>
          </cell>
          <cell r="F608" t="str">
            <v>TES</v>
          </cell>
          <cell r="G608" t="str">
            <v>Total energy supply</v>
          </cell>
          <cell r="H608">
            <v>2019</v>
          </cell>
          <cell r="I608">
            <v>2019</v>
          </cell>
          <cell r="J608">
            <v>97472.731700000004</v>
          </cell>
        </row>
        <row r="609">
          <cell r="A609" t="str">
            <v>AlbaniaTotal2020</v>
          </cell>
          <cell r="B609" t="str">
            <v>TJ</v>
          </cell>
          <cell r="C609" t="str">
            <v>Albania</v>
          </cell>
          <cell r="D609" t="str">
            <v>TOTAL</v>
          </cell>
          <cell r="E609" t="str">
            <v>Total</v>
          </cell>
          <cell r="F609" t="str">
            <v>TES</v>
          </cell>
          <cell r="G609" t="str">
            <v>Total energy supply</v>
          </cell>
          <cell r="H609">
            <v>2020</v>
          </cell>
          <cell r="I609">
            <v>2020</v>
          </cell>
          <cell r="K609" t="str">
            <v>L</v>
          </cell>
          <cell r="L609" t="str">
            <v>Missing value; data exist but were not collected</v>
          </cell>
        </row>
        <row r="610">
          <cell r="A610" t="str">
            <v>AlbaniaMemo: Renewables2005</v>
          </cell>
          <cell r="B610" t="str">
            <v>TJ</v>
          </cell>
          <cell r="C610" t="str">
            <v>Albania</v>
          </cell>
          <cell r="D610" t="str">
            <v>MRENEW</v>
          </cell>
          <cell r="E610" t="str">
            <v>Memo: Renewables</v>
          </cell>
          <cell r="F610" t="str">
            <v>TES</v>
          </cell>
          <cell r="G610" t="str">
            <v>Total energy supply</v>
          </cell>
          <cell r="H610">
            <v>2005</v>
          </cell>
          <cell r="I610">
            <v>2005</v>
          </cell>
          <cell r="J610">
            <v>29068.797500000001</v>
          </cell>
        </row>
        <row r="611">
          <cell r="A611" t="str">
            <v>AlbaniaMemo: Renewables2006</v>
          </cell>
          <cell r="B611" t="str">
            <v>TJ</v>
          </cell>
          <cell r="C611" t="str">
            <v>Albania</v>
          </cell>
          <cell r="D611" t="str">
            <v>MRENEW</v>
          </cell>
          <cell r="E611" t="str">
            <v>Memo: Renewables</v>
          </cell>
          <cell r="F611" t="str">
            <v>TES</v>
          </cell>
          <cell r="G611" t="str">
            <v>Total energy supply</v>
          </cell>
          <cell r="H611">
            <v>2006</v>
          </cell>
          <cell r="I611">
            <v>2006</v>
          </cell>
          <cell r="J611">
            <v>29277.597399999999</v>
          </cell>
        </row>
        <row r="612">
          <cell r="A612" t="str">
            <v>AlbaniaMemo: Renewables2007</v>
          </cell>
          <cell r="B612" t="str">
            <v>TJ</v>
          </cell>
          <cell r="C612" t="str">
            <v>Albania</v>
          </cell>
          <cell r="D612" t="str">
            <v>MRENEW</v>
          </cell>
          <cell r="E612" t="str">
            <v>Memo: Renewables</v>
          </cell>
          <cell r="F612" t="str">
            <v>TES</v>
          </cell>
          <cell r="G612" t="str">
            <v>Total energy supply</v>
          </cell>
          <cell r="H612">
            <v>2007</v>
          </cell>
          <cell r="I612">
            <v>2007</v>
          </cell>
          <cell r="J612">
            <v>19302.797600000002</v>
          </cell>
        </row>
        <row r="613">
          <cell r="A613" t="str">
            <v>AlbaniaMemo: Renewables2008</v>
          </cell>
          <cell r="B613" t="str">
            <v>TJ</v>
          </cell>
          <cell r="C613" t="str">
            <v>Albania</v>
          </cell>
          <cell r="D613" t="str">
            <v>MRENEW</v>
          </cell>
          <cell r="E613" t="str">
            <v>Memo: Renewables</v>
          </cell>
          <cell r="F613" t="str">
            <v>TES</v>
          </cell>
          <cell r="G613" t="str">
            <v>Total energy supply</v>
          </cell>
          <cell r="H613">
            <v>2008</v>
          </cell>
          <cell r="I613">
            <v>2008</v>
          </cell>
          <cell r="J613">
            <v>22943.1993</v>
          </cell>
        </row>
        <row r="614">
          <cell r="A614" t="str">
            <v>AlbaniaMemo: Renewables2009</v>
          </cell>
          <cell r="B614" t="str">
            <v>TJ</v>
          </cell>
          <cell r="C614" t="str">
            <v>Albania</v>
          </cell>
          <cell r="D614" t="str">
            <v>MRENEW</v>
          </cell>
          <cell r="E614" t="str">
            <v>Memo: Renewables</v>
          </cell>
          <cell r="F614" t="str">
            <v>TES</v>
          </cell>
          <cell r="G614" t="str">
            <v>Total energy supply</v>
          </cell>
          <cell r="H614">
            <v>2009</v>
          </cell>
          <cell r="I614">
            <v>2009</v>
          </cell>
          <cell r="J614">
            <v>27793.598699999999</v>
          </cell>
        </row>
        <row r="615">
          <cell r="A615" t="str">
            <v>AlbaniaMemo: Renewables2010</v>
          </cell>
          <cell r="B615" t="str">
            <v>TJ</v>
          </cell>
          <cell r="C615" t="str">
            <v>Albania</v>
          </cell>
          <cell r="D615" t="str">
            <v>MRENEW</v>
          </cell>
          <cell r="E615" t="str">
            <v>Memo: Renewables</v>
          </cell>
          <cell r="F615" t="str">
            <v>TES</v>
          </cell>
          <cell r="G615" t="str">
            <v>Total energy supply</v>
          </cell>
          <cell r="H615">
            <v>2010</v>
          </cell>
          <cell r="I615">
            <v>2010</v>
          </cell>
          <cell r="J615">
            <v>36105.200599999996</v>
          </cell>
        </row>
        <row r="616">
          <cell r="A616" t="str">
            <v>AlbaniaMemo: Renewables2011</v>
          </cell>
          <cell r="B616" t="str">
            <v>TJ</v>
          </cell>
          <cell r="C616" t="str">
            <v>Albania</v>
          </cell>
          <cell r="D616" t="str">
            <v>MRENEW</v>
          </cell>
          <cell r="E616" t="str">
            <v>Memo: Renewables</v>
          </cell>
          <cell r="F616" t="str">
            <v>TES</v>
          </cell>
          <cell r="G616" t="str">
            <v>Total energy supply</v>
          </cell>
          <cell r="H616">
            <v>2011</v>
          </cell>
          <cell r="I616">
            <v>2011</v>
          </cell>
          <cell r="J616">
            <v>24074.1963</v>
          </cell>
        </row>
        <row r="617">
          <cell r="A617" t="str">
            <v>AlbaniaMemo: Renewables2012</v>
          </cell>
          <cell r="B617" t="str">
            <v>TJ</v>
          </cell>
          <cell r="C617" t="str">
            <v>Albania</v>
          </cell>
          <cell r="D617" t="str">
            <v>MRENEW</v>
          </cell>
          <cell r="E617" t="str">
            <v>Memo: Renewables</v>
          </cell>
          <cell r="F617" t="str">
            <v>TES</v>
          </cell>
          <cell r="G617" t="str">
            <v>Total energy supply</v>
          </cell>
          <cell r="H617">
            <v>2012</v>
          </cell>
          <cell r="I617">
            <v>2012</v>
          </cell>
          <cell r="J617">
            <v>26150.003400000001</v>
          </cell>
        </row>
        <row r="618">
          <cell r="A618" t="str">
            <v>AlbaniaMemo: Renewables2013</v>
          </cell>
          <cell r="B618" t="str">
            <v>TJ</v>
          </cell>
          <cell r="C618" t="str">
            <v>Albania</v>
          </cell>
          <cell r="D618" t="str">
            <v>MRENEW</v>
          </cell>
          <cell r="E618" t="str">
            <v>Memo: Renewables</v>
          </cell>
          <cell r="F618" t="str">
            <v>TES</v>
          </cell>
          <cell r="G618" t="str">
            <v>Total energy supply</v>
          </cell>
          <cell r="H618">
            <v>2013</v>
          </cell>
          <cell r="I618">
            <v>2013</v>
          </cell>
          <cell r="J618">
            <v>33986.3992</v>
          </cell>
        </row>
        <row r="619">
          <cell r="A619" t="str">
            <v>AlbaniaMemo: Renewables2014</v>
          </cell>
          <cell r="B619" t="str">
            <v>TJ</v>
          </cell>
          <cell r="C619" t="str">
            <v>Albania</v>
          </cell>
          <cell r="D619" t="str">
            <v>MRENEW</v>
          </cell>
          <cell r="E619" t="str">
            <v>Memo: Renewables</v>
          </cell>
          <cell r="F619" t="str">
            <v>TES</v>
          </cell>
          <cell r="G619" t="str">
            <v>Total energy supply</v>
          </cell>
          <cell r="H619">
            <v>2014</v>
          </cell>
          <cell r="I619">
            <v>2014</v>
          </cell>
          <cell r="J619">
            <v>26695.2294</v>
          </cell>
        </row>
        <row r="620">
          <cell r="A620" t="str">
            <v>AlbaniaMemo: Renewables2015</v>
          </cell>
          <cell r="B620" t="str">
            <v>TJ</v>
          </cell>
          <cell r="C620" t="str">
            <v>Albania</v>
          </cell>
          <cell r="D620" t="str">
            <v>MRENEW</v>
          </cell>
          <cell r="E620" t="str">
            <v>Memo: Renewables</v>
          </cell>
          <cell r="F620" t="str">
            <v>TES</v>
          </cell>
          <cell r="G620" t="str">
            <v>Total energy supply</v>
          </cell>
          <cell r="H620">
            <v>2015</v>
          </cell>
          <cell r="I620">
            <v>2015</v>
          </cell>
          <cell r="J620">
            <v>31562.183400000002</v>
          </cell>
        </row>
        <row r="621">
          <cell r="A621" t="str">
            <v>AlbaniaMemo: Renewables2016</v>
          </cell>
          <cell r="B621" t="str">
            <v>TJ</v>
          </cell>
          <cell r="C621" t="str">
            <v>Albania</v>
          </cell>
          <cell r="D621" t="str">
            <v>MRENEW</v>
          </cell>
          <cell r="E621" t="str">
            <v>Memo: Renewables</v>
          </cell>
          <cell r="F621" t="str">
            <v>TES</v>
          </cell>
          <cell r="G621" t="str">
            <v>Total energy supply</v>
          </cell>
          <cell r="H621">
            <v>2016</v>
          </cell>
          <cell r="I621">
            <v>2016</v>
          </cell>
          <cell r="J621">
            <v>39838.858999999997</v>
          </cell>
        </row>
        <row r="622">
          <cell r="A622" t="str">
            <v>AlbaniaMemo: Renewables2017</v>
          </cell>
          <cell r="B622" t="str">
            <v>TJ</v>
          </cell>
          <cell r="C622" t="str">
            <v>Albania</v>
          </cell>
          <cell r="D622" t="str">
            <v>MRENEW</v>
          </cell>
          <cell r="E622" t="str">
            <v>Memo: Renewables</v>
          </cell>
          <cell r="F622" t="str">
            <v>TES</v>
          </cell>
          <cell r="G622" t="str">
            <v>Total energy supply</v>
          </cell>
          <cell r="H622">
            <v>2017</v>
          </cell>
          <cell r="I622">
            <v>2017</v>
          </cell>
          <cell r="J622">
            <v>27077.098999999998</v>
          </cell>
        </row>
        <row r="623">
          <cell r="A623" t="str">
            <v>AlbaniaMemo: Renewables2018</v>
          </cell>
          <cell r="B623" t="str">
            <v>TJ</v>
          </cell>
          <cell r="C623" t="str">
            <v>Albania</v>
          </cell>
          <cell r="D623" t="str">
            <v>MRENEW</v>
          </cell>
          <cell r="E623" t="str">
            <v>Memo: Renewables</v>
          </cell>
          <cell r="F623" t="str">
            <v>TES</v>
          </cell>
          <cell r="G623" t="str">
            <v>Total energy supply</v>
          </cell>
          <cell r="H623">
            <v>2018</v>
          </cell>
          <cell r="I623">
            <v>2018</v>
          </cell>
          <cell r="J623">
            <v>42689.311999999998</v>
          </cell>
        </row>
        <row r="624">
          <cell r="A624" t="str">
            <v>AlbaniaMemo: Renewables2019</v>
          </cell>
          <cell r="B624" t="str">
            <v>TJ</v>
          </cell>
          <cell r="C624" t="str">
            <v>Albania</v>
          </cell>
          <cell r="D624" t="str">
            <v>MRENEW</v>
          </cell>
          <cell r="E624" t="str">
            <v>Memo: Renewables</v>
          </cell>
          <cell r="F624" t="str">
            <v>TES</v>
          </cell>
          <cell r="G624" t="str">
            <v>Total energy supply</v>
          </cell>
          <cell r="H624">
            <v>2019</v>
          </cell>
          <cell r="I624">
            <v>2019</v>
          </cell>
          <cell r="J624">
            <v>30970.693299999999</v>
          </cell>
        </row>
        <row r="625">
          <cell r="A625" t="str">
            <v>AlbaniaMemo: Renewables2020</v>
          </cell>
          <cell r="B625" t="str">
            <v>TJ</v>
          </cell>
          <cell r="C625" t="str">
            <v>Albania</v>
          </cell>
          <cell r="D625" t="str">
            <v>MRENEW</v>
          </cell>
          <cell r="E625" t="str">
            <v>Memo: Renewables</v>
          </cell>
          <cell r="F625" t="str">
            <v>TES</v>
          </cell>
          <cell r="G625" t="str">
            <v>Total energy supply</v>
          </cell>
          <cell r="H625">
            <v>2020</v>
          </cell>
          <cell r="I625">
            <v>2020</v>
          </cell>
          <cell r="J625">
            <v>30116.782800000001</v>
          </cell>
        </row>
        <row r="626">
          <cell r="A626" t="str">
            <v>AlgeriaPrimary solid biofuels2005</v>
          </cell>
          <cell r="B626" t="str">
            <v>TJ</v>
          </cell>
          <cell r="C626" t="str">
            <v>Algeria</v>
          </cell>
          <cell r="D626" t="str">
            <v>PRIMSBIO</v>
          </cell>
          <cell r="E626" t="str">
            <v>Primary solid biofuels</v>
          </cell>
          <cell r="F626" t="str">
            <v>TES</v>
          </cell>
          <cell r="G626" t="str">
            <v>Total energy supply</v>
          </cell>
          <cell r="H626">
            <v>2005</v>
          </cell>
          <cell r="I626">
            <v>2005</v>
          </cell>
          <cell r="J626">
            <v>2988.9983999999999</v>
          </cell>
        </row>
        <row r="627">
          <cell r="A627" t="str">
            <v>AlgeriaPrimary solid biofuels2006</v>
          </cell>
          <cell r="B627" t="str">
            <v>TJ</v>
          </cell>
          <cell r="C627" t="str">
            <v>Algeria</v>
          </cell>
          <cell r="D627" t="str">
            <v>PRIMSBIO</v>
          </cell>
          <cell r="E627" t="str">
            <v>Primary solid biofuels</v>
          </cell>
          <cell r="F627" t="str">
            <v>TES</v>
          </cell>
          <cell r="G627" t="str">
            <v>Total energy supply</v>
          </cell>
          <cell r="H627">
            <v>2006</v>
          </cell>
          <cell r="I627">
            <v>2006</v>
          </cell>
          <cell r="J627">
            <v>2698.9996999999998</v>
          </cell>
        </row>
        <row r="628">
          <cell r="A628" t="str">
            <v>AlgeriaPrimary solid biofuels2007</v>
          </cell>
          <cell r="B628" t="str">
            <v>TJ</v>
          </cell>
          <cell r="C628" t="str">
            <v>Algeria</v>
          </cell>
          <cell r="D628" t="str">
            <v>PRIMSBIO</v>
          </cell>
          <cell r="E628" t="str">
            <v>Primary solid biofuels</v>
          </cell>
          <cell r="F628" t="str">
            <v>TES</v>
          </cell>
          <cell r="G628" t="str">
            <v>Total energy supply</v>
          </cell>
          <cell r="H628">
            <v>2007</v>
          </cell>
          <cell r="I628">
            <v>2007</v>
          </cell>
          <cell r="J628">
            <v>2988.9983999999999</v>
          </cell>
        </row>
        <row r="629">
          <cell r="A629" t="str">
            <v>AlgeriaPrimary solid biofuels2008</v>
          </cell>
          <cell r="B629" t="str">
            <v>TJ</v>
          </cell>
          <cell r="C629" t="str">
            <v>Algeria</v>
          </cell>
          <cell r="D629" t="str">
            <v>PRIMSBIO</v>
          </cell>
          <cell r="E629" t="str">
            <v>Primary solid biofuels</v>
          </cell>
          <cell r="F629" t="str">
            <v>TES</v>
          </cell>
          <cell r="G629" t="str">
            <v>Total energy supply</v>
          </cell>
          <cell r="H629">
            <v>2008</v>
          </cell>
          <cell r="I629">
            <v>2008</v>
          </cell>
          <cell r="J629">
            <v>1949.0015000000001</v>
          </cell>
        </row>
        <row r="630">
          <cell r="A630" t="str">
            <v>AlgeriaPrimary solid biofuels2009</v>
          </cell>
          <cell r="B630" t="str">
            <v>TJ</v>
          </cell>
          <cell r="C630" t="str">
            <v>Algeria</v>
          </cell>
          <cell r="D630" t="str">
            <v>PRIMSBIO</v>
          </cell>
          <cell r="E630" t="str">
            <v>Primary solid biofuels</v>
          </cell>
          <cell r="F630" t="str">
            <v>TES</v>
          </cell>
          <cell r="G630" t="str">
            <v>Total energy supply</v>
          </cell>
          <cell r="H630">
            <v>2009</v>
          </cell>
          <cell r="I630">
            <v>2009</v>
          </cell>
          <cell r="J630">
            <v>2246.0005000000001</v>
          </cell>
        </row>
        <row r="631">
          <cell r="A631" t="str">
            <v>AlgeriaPrimary solid biofuels2010</v>
          </cell>
          <cell r="B631" t="str">
            <v>TJ</v>
          </cell>
          <cell r="C631" t="str">
            <v>Algeria</v>
          </cell>
          <cell r="D631" t="str">
            <v>PRIMSBIO</v>
          </cell>
          <cell r="E631" t="str">
            <v>Primary solid biofuels</v>
          </cell>
          <cell r="F631" t="str">
            <v>TES</v>
          </cell>
          <cell r="G631" t="str">
            <v>Total energy supply</v>
          </cell>
          <cell r="H631">
            <v>2010</v>
          </cell>
          <cell r="I631">
            <v>2010</v>
          </cell>
          <cell r="J631">
            <v>2169.0010000000002</v>
          </cell>
        </row>
        <row r="632">
          <cell r="A632" t="str">
            <v>AlgeriaPrimary solid biofuels2011</v>
          </cell>
          <cell r="B632" t="str">
            <v>TJ</v>
          </cell>
          <cell r="C632" t="str">
            <v>Algeria</v>
          </cell>
          <cell r="D632" t="str">
            <v>PRIMSBIO</v>
          </cell>
          <cell r="E632" t="str">
            <v>Primary solid biofuels</v>
          </cell>
          <cell r="F632" t="str">
            <v>TES</v>
          </cell>
          <cell r="G632" t="str">
            <v>Total energy supply</v>
          </cell>
          <cell r="H632">
            <v>2011</v>
          </cell>
          <cell r="I632">
            <v>2011</v>
          </cell>
          <cell r="J632">
            <v>673.99940000000004</v>
          </cell>
        </row>
        <row r="633">
          <cell r="A633" t="str">
            <v>AlgeriaPrimary solid biofuels2012</v>
          </cell>
          <cell r="B633" t="str">
            <v>TJ</v>
          </cell>
          <cell r="C633" t="str">
            <v>Algeria</v>
          </cell>
          <cell r="D633" t="str">
            <v>PRIMSBIO</v>
          </cell>
          <cell r="E633" t="str">
            <v>Primary solid biofuels</v>
          </cell>
          <cell r="F633" t="str">
            <v>TES</v>
          </cell>
          <cell r="G633" t="str">
            <v>Total energy supply</v>
          </cell>
          <cell r="H633">
            <v>2012</v>
          </cell>
          <cell r="I633">
            <v>2012</v>
          </cell>
          <cell r="J633">
            <v>652.00199999999995</v>
          </cell>
        </row>
        <row r="634">
          <cell r="A634" t="str">
            <v>AlgeriaPrimary solid biofuels2013</v>
          </cell>
          <cell r="B634" t="str">
            <v>TJ</v>
          </cell>
          <cell r="C634" t="str">
            <v>Algeria</v>
          </cell>
          <cell r="D634" t="str">
            <v>PRIMSBIO</v>
          </cell>
          <cell r="E634" t="str">
            <v>Primary solid biofuels</v>
          </cell>
          <cell r="F634" t="str">
            <v>TES</v>
          </cell>
          <cell r="G634" t="str">
            <v>Total energy supply</v>
          </cell>
          <cell r="H634">
            <v>2013</v>
          </cell>
          <cell r="I634">
            <v>2013</v>
          </cell>
          <cell r="J634">
            <v>918.00199999999995</v>
          </cell>
        </row>
        <row r="635">
          <cell r="A635" t="str">
            <v>AlgeriaPrimary solid biofuels2014</v>
          </cell>
          <cell r="B635" t="str">
            <v>TJ</v>
          </cell>
          <cell r="C635" t="str">
            <v>Algeria</v>
          </cell>
          <cell r="D635" t="str">
            <v>PRIMSBIO</v>
          </cell>
          <cell r="E635" t="str">
            <v>Primary solid biofuels</v>
          </cell>
          <cell r="F635" t="str">
            <v>TES</v>
          </cell>
          <cell r="G635" t="str">
            <v>Total energy supply</v>
          </cell>
          <cell r="H635">
            <v>2014</v>
          </cell>
          <cell r="I635">
            <v>2014</v>
          </cell>
          <cell r="J635">
            <v>250.99870000000001</v>
          </cell>
        </row>
        <row r="636">
          <cell r="A636" t="str">
            <v>AlgeriaPrimary solid biofuels2015</v>
          </cell>
          <cell r="B636" t="str">
            <v>TJ</v>
          </cell>
          <cell r="C636" t="str">
            <v>Algeria</v>
          </cell>
          <cell r="D636" t="str">
            <v>PRIMSBIO</v>
          </cell>
          <cell r="E636" t="str">
            <v>Primary solid biofuels</v>
          </cell>
          <cell r="F636" t="str">
            <v>TES</v>
          </cell>
          <cell r="G636" t="str">
            <v>Total energy supply</v>
          </cell>
          <cell r="H636">
            <v>2015</v>
          </cell>
          <cell r="I636">
            <v>2015</v>
          </cell>
          <cell r="J636">
            <v>250.99870000000001</v>
          </cell>
        </row>
        <row r="637">
          <cell r="A637" t="str">
            <v>AlgeriaPrimary solid biofuels2016</v>
          </cell>
          <cell r="B637" t="str">
            <v>TJ</v>
          </cell>
          <cell r="C637" t="str">
            <v>Algeria</v>
          </cell>
          <cell r="D637" t="str">
            <v>PRIMSBIO</v>
          </cell>
          <cell r="E637" t="str">
            <v>Primary solid biofuels</v>
          </cell>
          <cell r="F637" t="str">
            <v>TES</v>
          </cell>
          <cell r="G637" t="str">
            <v>Total energy supply</v>
          </cell>
          <cell r="H637">
            <v>2016</v>
          </cell>
          <cell r="I637">
            <v>2016</v>
          </cell>
          <cell r="J637">
            <v>250.99870000000001</v>
          </cell>
        </row>
        <row r="638">
          <cell r="A638" t="str">
            <v>AlgeriaPrimary solid biofuels2017</v>
          </cell>
          <cell r="B638" t="str">
            <v>TJ</v>
          </cell>
          <cell r="C638" t="str">
            <v>Algeria</v>
          </cell>
          <cell r="D638" t="str">
            <v>PRIMSBIO</v>
          </cell>
          <cell r="E638" t="str">
            <v>Primary solid biofuels</v>
          </cell>
          <cell r="F638" t="str">
            <v>TES</v>
          </cell>
          <cell r="G638" t="str">
            <v>Total energy supply</v>
          </cell>
          <cell r="H638">
            <v>2017</v>
          </cell>
          <cell r="I638">
            <v>2017</v>
          </cell>
          <cell r="J638">
            <v>418.68</v>
          </cell>
        </row>
        <row r="639">
          <cell r="A639" t="str">
            <v>AlgeriaPrimary solid biofuels2018</v>
          </cell>
          <cell r="B639" t="str">
            <v>TJ</v>
          </cell>
          <cell r="C639" t="str">
            <v>Algeria</v>
          </cell>
          <cell r="D639" t="str">
            <v>PRIMSBIO</v>
          </cell>
          <cell r="E639" t="str">
            <v>Primary solid biofuels</v>
          </cell>
          <cell r="F639" t="str">
            <v>TES</v>
          </cell>
          <cell r="G639" t="str">
            <v>Total energy supply</v>
          </cell>
          <cell r="H639">
            <v>2018</v>
          </cell>
          <cell r="I639">
            <v>2018</v>
          </cell>
          <cell r="J639">
            <v>921.096</v>
          </cell>
        </row>
        <row r="640">
          <cell r="A640" t="str">
            <v>AlgeriaPrimary solid biofuels2019</v>
          </cell>
          <cell r="B640" t="str">
            <v>TJ</v>
          </cell>
          <cell r="C640" t="str">
            <v>Algeria</v>
          </cell>
          <cell r="D640" t="str">
            <v>PRIMSBIO</v>
          </cell>
          <cell r="E640" t="str">
            <v>Primary solid biofuels</v>
          </cell>
          <cell r="F640" t="str">
            <v>TES</v>
          </cell>
          <cell r="G640" t="str">
            <v>Total energy supply</v>
          </cell>
          <cell r="H640">
            <v>2019</v>
          </cell>
          <cell r="I640">
            <v>2019</v>
          </cell>
          <cell r="J640">
            <v>418.68</v>
          </cell>
        </row>
        <row r="641">
          <cell r="A641" t="str">
            <v>AlgeriaPrimary solid biofuels2020</v>
          </cell>
          <cell r="B641" t="str">
            <v>TJ</v>
          </cell>
          <cell r="C641" t="str">
            <v>Algeria</v>
          </cell>
          <cell r="D641" t="str">
            <v>PRIMSBIO</v>
          </cell>
          <cell r="E641" t="str">
            <v>Primary solid biofuels</v>
          </cell>
          <cell r="F641" t="str">
            <v>TES</v>
          </cell>
          <cell r="G641" t="str">
            <v>Total energy supply</v>
          </cell>
          <cell r="H641">
            <v>2020</v>
          </cell>
          <cell r="I641">
            <v>2020</v>
          </cell>
          <cell r="K641" t="str">
            <v>L</v>
          </cell>
          <cell r="L641" t="str">
            <v>Missing value; data exist but were not collected</v>
          </cell>
        </row>
        <row r="642">
          <cell r="A642" t="str">
            <v>AlgeriaTotal2005</v>
          </cell>
          <cell r="B642" t="str">
            <v>TJ</v>
          </cell>
          <cell r="C642" t="str">
            <v>Algeria</v>
          </cell>
          <cell r="D642" t="str">
            <v>TOTAL</v>
          </cell>
          <cell r="E642" t="str">
            <v>Total</v>
          </cell>
          <cell r="F642" t="str">
            <v>TES</v>
          </cell>
          <cell r="G642" t="str">
            <v>Total energy supply</v>
          </cell>
          <cell r="H642">
            <v>2005</v>
          </cell>
          <cell r="I642">
            <v>2005</v>
          </cell>
          <cell r="J642">
            <v>1357560.0819999999</v>
          </cell>
        </row>
        <row r="643">
          <cell r="A643" t="str">
            <v>AlgeriaTotal2006</v>
          </cell>
          <cell r="B643" t="str">
            <v>TJ</v>
          </cell>
          <cell r="C643" t="str">
            <v>Algeria</v>
          </cell>
          <cell r="D643" t="str">
            <v>TOTAL</v>
          </cell>
          <cell r="E643" t="str">
            <v>Total</v>
          </cell>
          <cell r="F643" t="str">
            <v>TES</v>
          </cell>
          <cell r="G643" t="str">
            <v>Total energy supply</v>
          </cell>
          <cell r="H643">
            <v>2006</v>
          </cell>
          <cell r="I643">
            <v>2006</v>
          </cell>
          <cell r="J643">
            <v>1453696.6259999999</v>
          </cell>
        </row>
        <row r="644">
          <cell r="A644" t="str">
            <v>AlgeriaTotal2007</v>
          </cell>
          <cell r="B644" t="str">
            <v>TJ</v>
          </cell>
          <cell r="C644" t="str">
            <v>Algeria</v>
          </cell>
          <cell r="D644" t="str">
            <v>TOTAL</v>
          </cell>
          <cell r="E644" t="str">
            <v>Total</v>
          </cell>
          <cell r="F644" t="str">
            <v>TES</v>
          </cell>
          <cell r="G644" t="str">
            <v>Total energy supply</v>
          </cell>
          <cell r="H644">
            <v>2007</v>
          </cell>
          <cell r="I644">
            <v>2007</v>
          </cell>
          <cell r="J644">
            <v>1542611.6640000001</v>
          </cell>
        </row>
        <row r="645">
          <cell r="A645" t="str">
            <v>AlgeriaTotal2008</v>
          </cell>
          <cell r="B645" t="str">
            <v>TJ</v>
          </cell>
          <cell r="C645" t="str">
            <v>Algeria</v>
          </cell>
          <cell r="D645" t="str">
            <v>TOTAL</v>
          </cell>
          <cell r="E645" t="str">
            <v>Total</v>
          </cell>
          <cell r="F645" t="str">
            <v>TES</v>
          </cell>
          <cell r="G645" t="str">
            <v>Total energy supply</v>
          </cell>
          <cell r="H645">
            <v>2008</v>
          </cell>
          <cell r="I645">
            <v>2008</v>
          </cell>
          <cell r="J645">
            <v>1560818.621</v>
          </cell>
        </row>
        <row r="646">
          <cell r="A646" t="str">
            <v>AlgeriaTotal2009</v>
          </cell>
          <cell r="B646" t="str">
            <v>TJ</v>
          </cell>
          <cell r="C646" t="str">
            <v>Algeria</v>
          </cell>
          <cell r="D646" t="str">
            <v>TOTAL</v>
          </cell>
          <cell r="E646" t="str">
            <v>Total</v>
          </cell>
          <cell r="F646" t="str">
            <v>TES</v>
          </cell>
          <cell r="G646" t="str">
            <v>Total energy supply</v>
          </cell>
          <cell r="H646">
            <v>2009</v>
          </cell>
          <cell r="I646">
            <v>2009</v>
          </cell>
          <cell r="J646">
            <v>1706969.9280000001</v>
          </cell>
        </row>
        <row r="647">
          <cell r="A647" t="str">
            <v>AlgeriaTotal2010</v>
          </cell>
          <cell r="B647" t="str">
            <v>TJ</v>
          </cell>
          <cell r="C647" t="str">
            <v>Algeria</v>
          </cell>
          <cell r="D647" t="str">
            <v>TOTAL</v>
          </cell>
          <cell r="E647" t="str">
            <v>Total</v>
          </cell>
          <cell r="F647" t="str">
            <v>TES</v>
          </cell>
          <cell r="G647" t="str">
            <v>Total energy supply</v>
          </cell>
          <cell r="H647">
            <v>2010</v>
          </cell>
          <cell r="I647">
            <v>2010</v>
          </cell>
          <cell r="J647">
            <v>1744124.7509999999</v>
          </cell>
        </row>
        <row r="648">
          <cell r="A648" t="str">
            <v>AlgeriaTotal2011</v>
          </cell>
          <cell r="B648" t="str">
            <v>TJ</v>
          </cell>
          <cell r="C648" t="str">
            <v>Algeria</v>
          </cell>
          <cell r="D648" t="str">
            <v>TOTAL</v>
          </cell>
          <cell r="E648" t="str">
            <v>Total</v>
          </cell>
          <cell r="F648" t="str">
            <v>TES</v>
          </cell>
          <cell r="G648" t="str">
            <v>Total energy supply</v>
          </cell>
          <cell r="H648">
            <v>2011</v>
          </cell>
          <cell r="I648">
            <v>2011</v>
          </cell>
          <cell r="J648">
            <v>1814327.4269999999</v>
          </cell>
        </row>
        <row r="649">
          <cell r="A649" t="str">
            <v>AlgeriaTotal2012</v>
          </cell>
          <cell r="B649" t="str">
            <v>TJ</v>
          </cell>
          <cell r="C649" t="str">
            <v>Algeria</v>
          </cell>
          <cell r="D649" t="str">
            <v>TOTAL</v>
          </cell>
          <cell r="E649" t="str">
            <v>Total</v>
          </cell>
          <cell r="F649" t="str">
            <v>TES</v>
          </cell>
          <cell r="G649" t="str">
            <v>Total energy supply</v>
          </cell>
          <cell r="H649">
            <v>2012</v>
          </cell>
          <cell r="I649">
            <v>2012</v>
          </cell>
          <cell r="J649">
            <v>1984141.59</v>
          </cell>
        </row>
        <row r="650">
          <cell r="A650" t="str">
            <v>AlgeriaTotal2013</v>
          </cell>
          <cell r="B650" t="str">
            <v>TJ</v>
          </cell>
          <cell r="C650" t="str">
            <v>Algeria</v>
          </cell>
          <cell r="D650" t="str">
            <v>TOTAL</v>
          </cell>
          <cell r="E650" t="str">
            <v>Total</v>
          </cell>
          <cell r="F650" t="str">
            <v>TES</v>
          </cell>
          <cell r="G650" t="str">
            <v>Total energy supply</v>
          </cell>
          <cell r="H650">
            <v>2013</v>
          </cell>
          <cell r="I650">
            <v>2013</v>
          </cell>
          <cell r="J650">
            <v>2055406.2180000001</v>
          </cell>
        </row>
        <row r="651">
          <cell r="A651" t="str">
            <v>AlgeriaTotal2014</v>
          </cell>
          <cell r="B651" t="str">
            <v>TJ</v>
          </cell>
          <cell r="C651" t="str">
            <v>Algeria</v>
          </cell>
          <cell r="D651" t="str">
            <v>TOTAL</v>
          </cell>
          <cell r="E651" t="str">
            <v>Total</v>
          </cell>
          <cell r="F651" t="str">
            <v>TES</v>
          </cell>
          <cell r="G651" t="str">
            <v>Total energy supply</v>
          </cell>
          <cell r="H651">
            <v>2014</v>
          </cell>
          <cell r="I651">
            <v>2014</v>
          </cell>
          <cell r="J651">
            <v>2242280.7409999999</v>
          </cell>
        </row>
        <row r="652">
          <cell r="A652" t="str">
            <v>AlgeriaTotal2015</v>
          </cell>
          <cell r="B652" t="str">
            <v>TJ</v>
          </cell>
          <cell r="C652" t="str">
            <v>Algeria</v>
          </cell>
          <cell r="D652" t="str">
            <v>TOTAL</v>
          </cell>
          <cell r="E652" t="str">
            <v>Total</v>
          </cell>
          <cell r="F652" t="str">
            <v>TES</v>
          </cell>
          <cell r="G652" t="str">
            <v>Total energy supply</v>
          </cell>
          <cell r="H652">
            <v>2015</v>
          </cell>
          <cell r="I652">
            <v>2015</v>
          </cell>
          <cell r="J652">
            <v>2346019.4789999998</v>
          </cell>
        </row>
        <row r="653">
          <cell r="A653" t="str">
            <v>AlgeriaTotal2016</v>
          </cell>
          <cell r="B653" t="str">
            <v>TJ</v>
          </cell>
          <cell r="C653" t="str">
            <v>Algeria</v>
          </cell>
          <cell r="D653" t="str">
            <v>TOTAL</v>
          </cell>
          <cell r="E653" t="str">
            <v>Total</v>
          </cell>
          <cell r="F653" t="str">
            <v>TES</v>
          </cell>
          <cell r="G653" t="str">
            <v>Total energy supply</v>
          </cell>
          <cell r="H653">
            <v>2016</v>
          </cell>
          <cell r="I653">
            <v>2016</v>
          </cell>
          <cell r="J653">
            <v>2326758.3650000002</v>
          </cell>
        </row>
        <row r="654">
          <cell r="A654" t="str">
            <v>AlgeriaTotal2017</v>
          </cell>
          <cell r="B654" t="str">
            <v>TJ</v>
          </cell>
          <cell r="C654" t="str">
            <v>Algeria</v>
          </cell>
          <cell r="D654" t="str">
            <v>TOTAL</v>
          </cell>
          <cell r="E654" t="str">
            <v>Total</v>
          </cell>
          <cell r="F654" t="str">
            <v>TES</v>
          </cell>
          <cell r="G654" t="str">
            <v>Total energy supply</v>
          </cell>
          <cell r="H654">
            <v>2017</v>
          </cell>
          <cell r="I654">
            <v>2017</v>
          </cell>
          <cell r="J654">
            <v>2394770.3730000001</v>
          </cell>
        </row>
        <row r="655">
          <cell r="A655" t="str">
            <v>AlgeriaTotal2018</v>
          </cell>
          <cell r="B655" t="str">
            <v>TJ</v>
          </cell>
          <cell r="C655" t="str">
            <v>Algeria</v>
          </cell>
          <cell r="D655" t="str">
            <v>TOTAL</v>
          </cell>
          <cell r="E655" t="str">
            <v>Total</v>
          </cell>
          <cell r="F655" t="str">
            <v>TES</v>
          </cell>
          <cell r="G655" t="str">
            <v>Total energy supply</v>
          </cell>
          <cell r="H655">
            <v>2018</v>
          </cell>
          <cell r="I655">
            <v>2018</v>
          </cell>
          <cell r="J655">
            <v>2551770.4580000001</v>
          </cell>
        </row>
        <row r="656">
          <cell r="A656" t="str">
            <v>AlgeriaTotal2019</v>
          </cell>
          <cell r="B656" t="str">
            <v>TJ</v>
          </cell>
          <cell r="C656" t="str">
            <v>Algeria</v>
          </cell>
          <cell r="D656" t="str">
            <v>TOTAL</v>
          </cell>
          <cell r="E656" t="str">
            <v>Total</v>
          </cell>
          <cell r="F656" t="str">
            <v>TES</v>
          </cell>
          <cell r="G656" t="str">
            <v>Total energy supply</v>
          </cell>
          <cell r="H656">
            <v>2019</v>
          </cell>
          <cell r="I656">
            <v>2019</v>
          </cell>
          <cell r="J656">
            <v>2637230.787</v>
          </cell>
        </row>
        <row r="657">
          <cell r="A657" t="str">
            <v>AlgeriaTotal2020</v>
          </cell>
          <cell r="B657" t="str">
            <v>TJ</v>
          </cell>
          <cell r="C657" t="str">
            <v>Algeria</v>
          </cell>
          <cell r="D657" t="str">
            <v>TOTAL</v>
          </cell>
          <cell r="E657" t="str">
            <v>Total</v>
          </cell>
          <cell r="F657" t="str">
            <v>TES</v>
          </cell>
          <cell r="G657" t="str">
            <v>Total energy supply</v>
          </cell>
          <cell r="H657">
            <v>2020</v>
          </cell>
          <cell r="I657">
            <v>2020</v>
          </cell>
          <cell r="K657" t="str">
            <v>L</v>
          </cell>
          <cell r="L657" t="str">
            <v>Missing value; data exist but were not collected</v>
          </cell>
        </row>
        <row r="658">
          <cell r="A658" t="str">
            <v>AlgeriaMemo: Renewables2005</v>
          </cell>
          <cell r="B658" t="str">
            <v>TJ</v>
          </cell>
          <cell r="C658" t="str">
            <v>Algeria</v>
          </cell>
          <cell r="D658" t="str">
            <v>MRENEW</v>
          </cell>
          <cell r="E658" t="str">
            <v>Memo: Renewables</v>
          </cell>
          <cell r="F658" t="str">
            <v>TES</v>
          </cell>
          <cell r="G658" t="str">
            <v>Total energy supply</v>
          </cell>
          <cell r="H658">
            <v>2005</v>
          </cell>
          <cell r="I658">
            <v>2005</v>
          </cell>
          <cell r="J658">
            <v>4986.9979999999996</v>
          </cell>
        </row>
        <row r="659">
          <cell r="A659" t="str">
            <v>AlgeriaMemo: Renewables2006</v>
          </cell>
          <cell r="B659" t="str">
            <v>TJ</v>
          </cell>
          <cell r="C659" t="str">
            <v>Algeria</v>
          </cell>
          <cell r="D659" t="str">
            <v>MRENEW</v>
          </cell>
          <cell r="E659" t="str">
            <v>Memo: Renewables</v>
          </cell>
          <cell r="F659" t="str">
            <v>TES</v>
          </cell>
          <cell r="G659" t="str">
            <v>Total energy supply</v>
          </cell>
          <cell r="H659">
            <v>2006</v>
          </cell>
          <cell r="I659">
            <v>2006</v>
          </cell>
          <cell r="J659">
            <v>3483.7986000000001</v>
          </cell>
        </row>
        <row r="660">
          <cell r="A660" t="str">
            <v>AlgeriaMemo: Renewables2007</v>
          </cell>
          <cell r="B660" t="str">
            <v>TJ</v>
          </cell>
          <cell r="C660" t="str">
            <v>Algeria</v>
          </cell>
          <cell r="D660" t="str">
            <v>MRENEW</v>
          </cell>
          <cell r="E660" t="str">
            <v>Memo: Renewables</v>
          </cell>
          <cell r="F660" t="str">
            <v>TES</v>
          </cell>
          <cell r="G660" t="str">
            <v>Total energy supply</v>
          </cell>
          <cell r="H660">
            <v>2007</v>
          </cell>
          <cell r="I660">
            <v>2007</v>
          </cell>
          <cell r="J660">
            <v>3802.5983000000001</v>
          </cell>
        </row>
        <row r="661">
          <cell r="A661" t="str">
            <v>AlgeriaMemo: Renewables2008</v>
          </cell>
          <cell r="B661" t="str">
            <v>TJ</v>
          </cell>
          <cell r="C661" t="str">
            <v>Algeria</v>
          </cell>
          <cell r="D661" t="str">
            <v>MRENEW</v>
          </cell>
          <cell r="E661" t="str">
            <v>Memo: Renewables</v>
          </cell>
          <cell r="F661" t="str">
            <v>TES</v>
          </cell>
          <cell r="G661" t="str">
            <v>Total energy supply</v>
          </cell>
          <cell r="H661">
            <v>2008</v>
          </cell>
          <cell r="I661">
            <v>2008</v>
          </cell>
          <cell r="J661">
            <v>2967.8006</v>
          </cell>
        </row>
        <row r="662">
          <cell r="A662" t="str">
            <v>AlgeriaMemo: Renewables2009</v>
          </cell>
          <cell r="B662" t="str">
            <v>TJ</v>
          </cell>
          <cell r="C662" t="str">
            <v>Algeria</v>
          </cell>
          <cell r="D662" t="str">
            <v>MRENEW</v>
          </cell>
          <cell r="E662" t="str">
            <v>Memo: Renewables</v>
          </cell>
          <cell r="F662" t="str">
            <v>TES</v>
          </cell>
          <cell r="G662" t="str">
            <v>Total energy supply</v>
          </cell>
          <cell r="H662">
            <v>2009</v>
          </cell>
          <cell r="I662">
            <v>2009</v>
          </cell>
          <cell r="J662">
            <v>3347.6019999999999</v>
          </cell>
        </row>
        <row r="663">
          <cell r="A663" t="str">
            <v>AlgeriaMemo: Renewables2010</v>
          </cell>
          <cell r="B663" t="str">
            <v>TJ</v>
          </cell>
          <cell r="C663" t="str">
            <v>Algeria</v>
          </cell>
          <cell r="D663" t="str">
            <v>MRENEW</v>
          </cell>
          <cell r="E663" t="str">
            <v>Memo: Renewables</v>
          </cell>
          <cell r="F663" t="str">
            <v>TES</v>
          </cell>
          <cell r="G663" t="str">
            <v>Total energy supply</v>
          </cell>
          <cell r="H663">
            <v>2010</v>
          </cell>
          <cell r="I663">
            <v>2010</v>
          </cell>
          <cell r="J663">
            <v>2795.4007999999999</v>
          </cell>
        </row>
        <row r="664">
          <cell r="A664" t="str">
            <v>AlgeriaMemo: Renewables2011</v>
          </cell>
          <cell r="B664" t="str">
            <v>TJ</v>
          </cell>
          <cell r="C664" t="str">
            <v>Algeria</v>
          </cell>
          <cell r="D664" t="str">
            <v>MRENEW</v>
          </cell>
          <cell r="E664" t="str">
            <v>Memo: Renewables</v>
          </cell>
          <cell r="F664" t="str">
            <v>TES</v>
          </cell>
          <cell r="G664" t="str">
            <v>Total energy supply</v>
          </cell>
          <cell r="H664">
            <v>2011</v>
          </cell>
          <cell r="I664">
            <v>2011</v>
          </cell>
          <cell r="J664">
            <v>2481.1981999999998</v>
          </cell>
        </row>
        <row r="665">
          <cell r="A665" t="str">
            <v>AlgeriaMemo: Renewables2012</v>
          </cell>
          <cell r="B665" t="str">
            <v>TJ</v>
          </cell>
          <cell r="C665" t="str">
            <v>Algeria</v>
          </cell>
          <cell r="D665" t="str">
            <v>MRENEW</v>
          </cell>
          <cell r="E665" t="str">
            <v>Memo: Renewables</v>
          </cell>
          <cell r="F665" t="str">
            <v>TES</v>
          </cell>
          <cell r="G665" t="str">
            <v>Total energy supply</v>
          </cell>
          <cell r="H665">
            <v>2012</v>
          </cell>
          <cell r="I665">
            <v>2012</v>
          </cell>
          <cell r="J665">
            <v>2891.2031000000002</v>
          </cell>
        </row>
        <row r="666">
          <cell r="A666" t="str">
            <v>AlgeriaMemo: Renewables2013</v>
          </cell>
          <cell r="B666" t="str">
            <v>TJ</v>
          </cell>
          <cell r="C666" t="str">
            <v>Algeria</v>
          </cell>
          <cell r="D666" t="str">
            <v>MRENEW</v>
          </cell>
          <cell r="E666" t="str">
            <v>Memo: Renewables</v>
          </cell>
          <cell r="F666" t="str">
            <v>TES</v>
          </cell>
          <cell r="G666" t="str">
            <v>Total energy supply</v>
          </cell>
          <cell r="H666">
            <v>2013</v>
          </cell>
          <cell r="I666">
            <v>2013</v>
          </cell>
          <cell r="J666">
            <v>2106.0023000000001</v>
          </cell>
        </row>
        <row r="667">
          <cell r="A667" t="str">
            <v>AlgeriaMemo: Renewables2014</v>
          </cell>
          <cell r="B667" t="str">
            <v>TJ</v>
          </cell>
          <cell r="C667" t="str">
            <v>Algeria</v>
          </cell>
          <cell r="D667" t="str">
            <v>MRENEW</v>
          </cell>
          <cell r="E667" t="str">
            <v>Memo: Renewables</v>
          </cell>
          <cell r="F667" t="str">
            <v>TES</v>
          </cell>
          <cell r="G667" t="str">
            <v>Total energy supply</v>
          </cell>
          <cell r="H667">
            <v>2014</v>
          </cell>
          <cell r="I667">
            <v>2014</v>
          </cell>
          <cell r="J667">
            <v>1165.4000000000001</v>
          </cell>
        </row>
        <row r="668">
          <cell r="A668" t="str">
            <v>AlgeriaMemo: Renewables2015</v>
          </cell>
          <cell r="B668" t="str">
            <v>TJ</v>
          </cell>
          <cell r="C668" t="str">
            <v>Algeria</v>
          </cell>
          <cell r="D668" t="str">
            <v>MRENEW</v>
          </cell>
          <cell r="E668" t="str">
            <v>Memo: Renewables</v>
          </cell>
          <cell r="F668" t="str">
            <v>TES</v>
          </cell>
          <cell r="G668" t="str">
            <v>Total energy supply</v>
          </cell>
          <cell r="H668">
            <v>2015</v>
          </cell>
          <cell r="I668">
            <v>2015</v>
          </cell>
          <cell r="J668">
            <v>1050.2002</v>
          </cell>
        </row>
        <row r="669">
          <cell r="A669" t="str">
            <v>AlgeriaMemo: Renewables2016</v>
          </cell>
          <cell r="B669" t="str">
            <v>TJ</v>
          </cell>
          <cell r="C669" t="str">
            <v>Algeria</v>
          </cell>
          <cell r="D669" t="str">
            <v>MRENEW</v>
          </cell>
          <cell r="E669" t="str">
            <v>Memo: Renewables</v>
          </cell>
          <cell r="F669" t="str">
            <v>TES</v>
          </cell>
          <cell r="G669" t="str">
            <v>Total energy supply</v>
          </cell>
          <cell r="H669">
            <v>2016</v>
          </cell>
          <cell r="I669">
            <v>2016</v>
          </cell>
          <cell r="J669">
            <v>1453.4015999999999</v>
          </cell>
        </row>
        <row r="670">
          <cell r="A670" t="str">
            <v>AlgeriaMemo: Renewables2017</v>
          </cell>
          <cell r="B670" t="str">
            <v>TJ</v>
          </cell>
          <cell r="C670" t="str">
            <v>Algeria</v>
          </cell>
          <cell r="D670" t="str">
            <v>MRENEW</v>
          </cell>
          <cell r="E670" t="str">
            <v>Memo: Renewables</v>
          </cell>
          <cell r="F670" t="str">
            <v>TES</v>
          </cell>
          <cell r="G670" t="str">
            <v>Total energy supply</v>
          </cell>
          <cell r="H670">
            <v>2017</v>
          </cell>
          <cell r="I670">
            <v>2017</v>
          </cell>
          <cell r="J670">
            <v>2704.6812</v>
          </cell>
        </row>
        <row r="671">
          <cell r="A671" t="str">
            <v>AlgeriaMemo: Renewables2018</v>
          </cell>
          <cell r="B671" t="str">
            <v>TJ</v>
          </cell>
          <cell r="C671" t="str">
            <v>Algeria</v>
          </cell>
          <cell r="D671" t="str">
            <v>MRENEW</v>
          </cell>
          <cell r="E671" t="str">
            <v>Memo: Renewables</v>
          </cell>
          <cell r="F671" t="str">
            <v>TES</v>
          </cell>
          <cell r="G671" t="str">
            <v>Total energy supply</v>
          </cell>
          <cell r="H671">
            <v>2018</v>
          </cell>
          <cell r="I671">
            <v>2018</v>
          </cell>
          <cell r="J671">
            <v>3739.8968</v>
          </cell>
        </row>
        <row r="672">
          <cell r="A672" t="str">
            <v>AlgeriaMemo: Renewables2019</v>
          </cell>
          <cell r="B672" t="str">
            <v>TJ</v>
          </cell>
          <cell r="C672" t="str">
            <v>Algeria</v>
          </cell>
          <cell r="D672" t="str">
            <v>MRENEW</v>
          </cell>
          <cell r="E672" t="str">
            <v>Memo: Renewables</v>
          </cell>
          <cell r="F672" t="str">
            <v>TES</v>
          </cell>
          <cell r="G672" t="str">
            <v>Total energy supply</v>
          </cell>
          <cell r="H672">
            <v>2019</v>
          </cell>
          <cell r="I672">
            <v>2019</v>
          </cell>
          <cell r="J672">
            <v>3431.9032000000002</v>
          </cell>
        </row>
        <row r="673">
          <cell r="A673" t="str">
            <v>AlgeriaMemo: Renewables2020</v>
          </cell>
          <cell r="B673" t="str">
            <v>TJ</v>
          </cell>
          <cell r="C673" t="str">
            <v>Algeria</v>
          </cell>
          <cell r="D673" t="str">
            <v>MRENEW</v>
          </cell>
          <cell r="E673" t="str">
            <v>Memo: Renewables</v>
          </cell>
          <cell r="F673" t="str">
            <v>TES</v>
          </cell>
          <cell r="G673" t="str">
            <v>Total energy supply</v>
          </cell>
          <cell r="H673">
            <v>2020</v>
          </cell>
          <cell r="I673">
            <v>2020</v>
          </cell>
          <cell r="K673" t="str">
            <v>L</v>
          </cell>
          <cell r="L673" t="str">
            <v>Missing value; data exist but were not collected</v>
          </cell>
        </row>
        <row r="674">
          <cell r="A674" t="str">
            <v>AngolaPrimary solid biofuels2005</v>
          </cell>
          <cell r="B674" t="str">
            <v>TJ</v>
          </cell>
          <cell r="C674" t="str">
            <v>Angola</v>
          </cell>
          <cell r="D674" t="str">
            <v>PRIMSBIO</v>
          </cell>
          <cell r="E674" t="str">
            <v>Primary solid biofuels</v>
          </cell>
          <cell r="F674" t="str">
            <v>TES</v>
          </cell>
          <cell r="G674" t="str">
            <v>Total energy supply</v>
          </cell>
          <cell r="H674">
            <v>2005</v>
          </cell>
          <cell r="I674">
            <v>2005</v>
          </cell>
          <cell r="J674">
            <v>215908.0006</v>
          </cell>
        </row>
        <row r="675">
          <cell r="A675" t="str">
            <v>AngolaPrimary solid biofuels2006</v>
          </cell>
          <cell r="B675" t="str">
            <v>TJ</v>
          </cell>
          <cell r="C675" t="str">
            <v>Angola</v>
          </cell>
          <cell r="D675" t="str">
            <v>PRIMSBIO</v>
          </cell>
          <cell r="E675" t="str">
            <v>Primary solid biofuels</v>
          </cell>
          <cell r="F675" t="str">
            <v>TES</v>
          </cell>
          <cell r="G675" t="str">
            <v>Total energy supply</v>
          </cell>
          <cell r="H675">
            <v>2006</v>
          </cell>
          <cell r="I675">
            <v>2006</v>
          </cell>
          <cell r="J675">
            <v>219861.0013</v>
          </cell>
        </row>
        <row r="676">
          <cell r="A676" t="str">
            <v>AngolaPrimary solid biofuels2007</v>
          </cell>
          <cell r="B676" t="str">
            <v>TJ</v>
          </cell>
          <cell r="C676" t="str">
            <v>Angola</v>
          </cell>
          <cell r="D676" t="str">
            <v>PRIMSBIO</v>
          </cell>
          <cell r="E676" t="str">
            <v>Primary solid biofuels</v>
          </cell>
          <cell r="F676" t="str">
            <v>TES</v>
          </cell>
          <cell r="G676" t="str">
            <v>Total energy supply</v>
          </cell>
          <cell r="H676">
            <v>2007</v>
          </cell>
          <cell r="I676">
            <v>2007</v>
          </cell>
          <cell r="J676">
            <v>223833.9982</v>
          </cell>
        </row>
        <row r="677">
          <cell r="A677" t="str">
            <v>AngolaPrimary solid biofuels2008</v>
          </cell>
          <cell r="B677" t="str">
            <v>TJ</v>
          </cell>
          <cell r="C677" t="str">
            <v>Angola</v>
          </cell>
          <cell r="D677" t="str">
            <v>PRIMSBIO</v>
          </cell>
          <cell r="E677" t="str">
            <v>Primary solid biofuels</v>
          </cell>
          <cell r="F677" t="str">
            <v>TES</v>
          </cell>
          <cell r="G677" t="str">
            <v>Total energy supply</v>
          </cell>
          <cell r="H677">
            <v>2008</v>
          </cell>
          <cell r="I677">
            <v>2008</v>
          </cell>
          <cell r="J677">
            <v>227815.00030000001</v>
          </cell>
        </row>
        <row r="678">
          <cell r="A678" t="str">
            <v>AngolaPrimary solid biofuels2009</v>
          </cell>
          <cell r="B678" t="str">
            <v>TJ</v>
          </cell>
          <cell r="C678" t="str">
            <v>Angola</v>
          </cell>
          <cell r="D678" t="str">
            <v>PRIMSBIO</v>
          </cell>
          <cell r="E678" t="str">
            <v>Primary solid biofuels</v>
          </cell>
          <cell r="F678" t="str">
            <v>TES</v>
          </cell>
          <cell r="G678" t="str">
            <v>Total energy supply</v>
          </cell>
          <cell r="H678">
            <v>2009</v>
          </cell>
          <cell r="I678">
            <v>2009</v>
          </cell>
          <cell r="J678">
            <v>231830.99969999999</v>
          </cell>
        </row>
        <row r="679">
          <cell r="A679" t="str">
            <v>AngolaPrimary solid biofuels2010</v>
          </cell>
          <cell r="B679" t="str">
            <v>TJ</v>
          </cell>
          <cell r="C679" t="str">
            <v>Angola</v>
          </cell>
          <cell r="D679" t="str">
            <v>PRIMSBIO</v>
          </cell>
          <cell r="E679" t="str">
            <v>Primary solid biofuels</v>
          </cell>
          <cell r="F679" t="str">
            <v>TES</v>
          </cell>
          <cell r="G679" t="str">
            <v>Total energy supply</v>
          </cell>
          <cell r="H679">
            <v>2010</v>
          </cell>
          <cell r="I679">
            <v>2010</v>
          </cell>
          <cell r="J679">
            <v>235864.0018</v>
          </cell>
        </row>
        <row r="680">
          <cell r="A680" t="str">
            <v>AngolaPrimary solid biofuels2011</v>
          </cell>
          <cell r="B680" t="str">
            <v>TJ</v>
          </cell>
          <cell r="C680" t="str">
            <v>Angola</v>
          </cell>
          <cell r="D680" t="str">
            <v>PRIMSBIO</v>
          </cell>
          <cell r="E680" t="str">
            <v>Primary solid biofuels</v>
          </cell>
          <cell r="F680" t="str">
            <v>TES</v>
          </cell>
          <cell r="G680" t="str">
            <v>Total energy supply</v>
          </cell>
          <cell r="H680">
            <v>2011</v>
          </cell>
          <cell r="I680">
            <v>2011</v>
          </cell>
          <cell r="J680">
            <v>239909.99969999999</v>
          </cell>
        </row>
        <row r="681">
          <cell r="A681" t="str">
            <v>AngolaPrimary solid biofuels2012</v>
          </cell>
          <cell r="B681" t="str">
            <v>TJ</v>
          </cell>
          <cell r="C681" t="str">
            <v>Angola</v>
          </cell>
          <cell r="D681" t="str">
            <v>PRIMSBIO</v>
          </cell>
          <cell r="E681" t="str">
            <v>Primary solid biofuels</v>
          </cell>
          <cell r="F681" t="str">
            <v>TES</v>
          </cell>
          <cell r="G681" t="str">
            <v>Total energy supply</v>
          </cell>
          <cell r="H681">
            <v>2012</v>
          </cell>
          <cell r="I681">
            <v>2012</v>
          </cell>
          <cell r="J681">
            <v>243943.0018</v>
          </cell>
        </row>
        <row r="682">
          <cell r="A682" t="str">
            <v>AngolaPrimary solid biofuels2013</v>
          </cell>
          <cell r="B682" t="str">
            <v>TJ</v>
          </cell>
          <cell r="C682" t="str">
            <v>Angola</v>
          </cell>
          <cell r="D682" t="str">
            <v>PRIMSBIO</v>
          </cell>
          <cell r="E682" t="str">
            <v>Primary solid biofuels</v>
          </cell>
          <cell r="F682" t="str">
            <v>TES</v>
          </cell>
          <cell r="G682" t="str">
            <v>Total energy supply</v>
          </cell>
          <cell r="H682">
            <v>2013</v>
          </cell>
          <cell r="I682">
            <v>2013</v>
          </cell>
          <cell r="J682">
            <v>247922.99900000001</v>
          </cell>
        </row>
        <row r="683">
          <cell r="A683" t="str">
            <v>AngolaPrimary solid biofuels2014</v>
          </cell>
          <cell r="B683" t="str">
            <v>TJ</v>
          </cell>
          <cell r="C683" t="str">
            <v>Angola</v>
          </cell>
          <cell r="D683" t="str">
            <v>PRIMSBIO</v>
          </cell>
          <cell r="E683" t="str">
            <v>Primary solid biofuels</v>
          </cell>
          <cell r="F683" t="str">
            <v>TES</v>
          </cell>
          <cell r="G683" t="str">
            <v>Total energy supply</v>
          </cell>
          <cell r="H683">
            <v>2014</v>
          </cell>
          <cell r="I683">
            <v>2014</v>
          </cell>
          <cell r="J683">
            <v>251790.9993</v>
          </cell>
        </row>
        <row r="684">
          <cell r="A684" t="str">
            <v>AngolaPrimary solid biofuels2015</v>
          </cell>
          <cell r="B684" t="str">
            <v>TJ</v>
          </cell>
          <cell r="C684" t="str">
            <v>Angola</v>
          </cell>
          <cell r="D684" t="str">
            <v>PRIMSBIO</v>
          </cell>
          <cell r="E684" t="str">
            <v>Primary solid biofuels</v>
          </cell>
          <cell r="F684" t="str">
            <v>TES</v>
          </cell>
          <cell r="G684" t="str">
            <v>Total energy supply</v>
          </cell>
          <cell r="H684">
            <v>2015</v>
          </cell>
          <cell r="I684">
            <v>2015</v>
          </cell>
          <cell r="J684">
            <v>255572.99859999999</v>
          </cell>
        </row>
        <row r="685">
          <cell r="A685" t="str">
            <v>AngolaPrimary solid biofuels2016</v>
          </cell>
          <cell r="B685" t="str">
            <v>TJ</v>
          </cell>
          <cell r="C685" t="str">
            <v>Angola</v>
          </cell>
          <cell r="D685" t="str">
            <v>PRIMSBIO</v>
          </cell>
          <cell r="E685" t="str">
            <v>Primary solid biofuels</v>
          </cell>
          <cell r="F685" t="str">
            <v>TES</v>
          </cell>
          <cell r="G685" t="str">
            <v>Total energy supply</v>
          </cell>
          <cell r="H685">
            <v>2016</v>
          </cell>
          <cell r="I685">
            <v>2016</v>
          </cell>
          <cell r="J685">
            <v>259243.00090000001</v>
          </cell>
        </row>
        <row r="686">
          <cell r="A686" t="str">
            <v>AngolaPrimary solid biofuels2017</v>
          </cell>
          <cell r="B686" t="str">
            <v>TJ</v>
          </cell>
          <cell r="C686" t="str">
            <v>Angola</v>
          </cell>
          <cell r="D686" t="str">
            <v>PRIMSBIO</v>
          </cell>
          <cell r="E686" t="str">
            <v>Primary solid biofuels</v>
          </cell>
          <cell r="F686" t="str">
            <v>TES</v>
          </cell>
          <cell r="G686" t="str">
            <v>Total energy supply</v>
          </cell>
          <cell r="H686">
            <v>2017</v>
          </cell>
          <cell r="I686">
            <v>2017</v>
          </cell>
          <cell r="J686">
            <v>263109.96710000001</v>
          </cell>
        </row>
        <row r="687">
          <cell r="A687" t="str">
            <v>AngolaPrimary solid biofuels2018</v>
          </cell>
          <cell r="B687" t="str">
            <v>TJ</v>
          </cell>
          <cell r="C687" t="str">
            <v>Angola</v>
          </cell>
          <cell r="D687" t="str">
            <v>PRIMSBIO</v>
          </cell>
          <cell r="E687" t="str">
            <v>Primary solid biofuels</v>
          </cell>
          <cell r="F687" t="str">
            <v>TES</v>
          </cell>
          <cell r="G687" t="str">
            <v>Total energy supply</v>
          </cell>
          <cell r="H687">
            <v>2018</v>
          </cell>
          <cell r="I687">
            <v>2018</v>
          </cell>
          <cell r="J687">
            <v>266648.55410000001</v>
          </cell>
        </row>
        <row r="688">
          <cell r="A688" t="str">
            <v>AngolaPrimary solid biofuels2019</v>
          </cell>
          <cell r="B688" t="str">
            <v>TJ</v>
          </cell>
          <cell r="C688" t="str">
            <v>Angola</v>
          </cell>
          <cell r="D688" t="str">
            <v>PRIMSBIO</v>
          </cell>
          <cell r="E688" t="str">
            <v>Primary solid biofuels</v>
          </cell>
          <cell r="F688" t="str">
            <v>TES</v>
          </cell>
          <cell r="G688" t="str">
            <v>Total energy supply</v>
          </cell>
          <cell r="H688">
            <v>2019</v>
          </cell>
          <cell r="I688">
            <v>2019</v>
          </cell>
          <cell r="J688">
            <v>270143.71990000003</v>
          </cell>
        </row>
        <row r="689">
          <cell r="A689" t="str">
            <v>AngolaPrimary solid biofuels2020</v>
          </cell>
          <cell r="B689" t="str">
            <v>TJ</v>
          </cell>
          <cell r="C689" t="str">
            <v>Angola</v>
          </cell>
          <cell r="D689" t="str">
            <v>PRIMSBIO</v>
          </cell>
          <cell r="E689" t="str">
            <v>Primary solid biofuels</v>
          </cell>
          <cell r="F689" t="str">
            <v>TES</v>
          </cell>
          <cell r="G689" t="str">
            <v>Total energy supply</v>
          </cell>
          <cell r="H689">
            <v>2020</v>
          </cell>
          <cell r="I689">
            <v>2020</v>
          </cell>
          <cell r="K689" t="str">
            <v>L</v>
          </cell>
          <cell r="L689" t="str">
            <v>Missing value; data exist but were not collected</v>
          </cell>
        </row>
        <row r="690">
          <cell r="A690" t="str">
            <v>AngolaTotal2005</v>
          </cell>
          <cell r="B690" t="str">
            <v>TJ</v>
          </cell>
          <cell r="C690" t="str">
            <v>Angola</v>
          </cell>
          <cell r="D690" t="str">
            <v>TOTAL</v>
          </cell>
          <cell r="E690" t="str">
            <v>Total</v>
          </cell>
          <cell r="F690" t="str">
            <v>TES</v>
          </cell>
          <cell r="G690" t="str">
            <v>Total energy supply</v>
          </cell>
          <cell r="H690">
            <v>2005</v>
          </cell>
          <cell r="I690">
            <v>2005</v>
          </cell>
          <cell r="J690">
            <v>314364.18650000001</v>
          </cell>
        </row>
        <row r="691">
          <cell r="A691" t="str">
            <v>AngolaTotal2006</v>
          </cell>
          <cell r="B691" t="str">
            <v>TJ</v>
          </cell>
          <cell r="C691" t="str">
            <v>Angola</v>
          </cell>
          <cell r="D691" t="str">
            <v>TOTAL</v>
          </cell>
          <cell r="E691" t="str">
            <v>Total</v>
          </cell>
          <cell r="F691" t="str">
            <v>TES</v>
          </cell>
          <cell r="G691" t="str">
            <v>Total energy supply</v>
          </cell>
          <cell r="H691">
            <v>2006</v>
          </cell>
          <cell r="I691">
            <v>2006</v>
          </cell>
          <cell r="J691">
            <v>352745.74190000002</v>
          </cell>
        </row>
        <row r="692">
          <cell r="A692" t="str">
            <v>AngolaTotal2007</v>
          </cell>
          <cell r="B692" t="str">
            <v>TJ</v>
          </cell>
          <cell r="C692" t="str">
            <v>Angola</v>
          </cell>
          <cell r="D692" t="str">
            <v>TOTAL</v>
          </cell>
          <cell r="E692" t="str">
            <v>Total</v>
          </cell>
          <cell r="F692" t="str">
            <v>TES</v>
          </cell>
          <cell r="G692" t="str">
            <v>Total energy supply</v>
          </cell>
          <cell r="H692">
            <v>2007</v>
          </cell>
          <cell r="I692">
            <v>2007</v>
          </cell>
          <cell r="J692">
            <v>382966.8849</v>
          </cell>
        </row>
        <row r="693">
          <cell r="A693" t="str">
            <v>AngolaTotal2008</v>
          </cell>
          <cell r="B693" t="str">
            <v>TJ</v>
          </cell>
          <cell r="C693" t="str">
            <v>Angola</v>
          </cell>
          <cell r="D693" t="str">
            <v>TOTAL</v>
          </cell>
          <cell r="E693" t="str">
            <v>Total</v>
          </cell>
          <cell r="F693" t="str">
            <v>TES</v>
          </cell>
          <cell r="G693" t="str">
            <v>Total energy supply</v>
          </cell>
          <cell r="H693">
            <v>2008</v>
          </cell>
          <cell r="I693">
            <v>2008</v>
          </cell>
          <cell r="J693">
            <v>422501.89939999999</v>
          </cell>
        </row>
        <row r="694">
          <cell r="A694" t="str">
            <v>AngolaTotal2009</v>
          </cell>
          <cell r="B694" t="str">
            <v>TJ</v>
          </cell>
          <cell r="C694" t="str">
            <v>Angola</v>
          </cell>
          <cell r="D694" t="str">
            <v>TOTAL</v>
          </cell>
          <cell r="E694" t="str">
            <v>Total</v>
          </cell>
          <cell r="F694" t="str">
            <v>TES</v>
          </cell>
          <cell r="G694" t="str">
            <v>Total energy supply</v>
          </cell>
          <cell r="H694">
            <v>2009</v>
          </cell>
          <cell r="I694">
            <v>2009</v>
          </cell>
          <cell r="J694">
            <v>467098.52909999999</v>
          </cell>
        </row>
        <row r="695">
          <cell r="A695" t="str">
            <v>AngolaTotal2010</v>
          </cell>
          <cell r="B695" t="str">
            <v>TJ</v>
          </cell>
          <cell r="C695" t="str">
            <v>Angola</v>
          </cell>
          <cell r="D695" t="str">
            <v>TOTAL</v>
          </cell>
          <cell r="E695" t="str">
            <v>Total</v>
          </cell>
          <cell r="F695" t="str">
            <v>TES</v>
          </cell>
          <cell r="G695" t="str">
            <v>Total energy supply</v>
          </cell>
          <cell r="H695">
            <v>2010</v>
          </cell>
          <cell r="I695">
            <v>2010</v>
          </cell>
          <cell r="J695">
            <v>469602.54119999998</v>
          </cell>
        </row>
        <row r="696">
          <cell r="A696" t="str">
            <v>AngolaTotal2011</v>
          </cell>
          <cell r="B696" t="str">
            <v>TJ</v>
          </cell>
          <cell r="C696" t="str">
            <v>Angola</v>
          </cell>
          <cell r="D696" t="str">
            <v>TOTAL</v>
          </cell>
          <cell r="E696" t="str">
            <v>Total</v>
          </cell>
          <cell r="F696" t="str">
            <v>TES</v>
          </cell>
          <cell r="G696" t="str">
            <v>Total energy supply</v>
          </cell>
          <cell r="H696">
            <v>2011</v>
          </cell>
          <cell r="I696">
            <v>2011</v>
          </cell>
          <cell r="J696">
            <v>486761.57990000001</v>
          </cell>
        </row>
        <row r="697">
          <cell r="A697" t="str">
            <v>AngolaTotal2012</v>
          </cell>
          <cell r="B697" t="str">
            <v>TJ</v>
          </cell>
          <cell r="C697" t="str">
            <v>Angola</v>
          </cell>
          <cell r="D697" t="str">
            <v>TOTAL</v>
          </cell>
          <cell r="E697" t="str">
            <v>Total</v>
          </cell>
          <cell r="F697" t="str">
            <v>TES</v>
          </cell>
          <cell r="G697" t="str">
            <v>Total energy supply</v>
          </cell>
          <cell r="H697">
            <v>2012</v>
          </cell>
          <cell r="I697">
            <v>2012</v>
          </cell>
          <cell r="J697">
            <v>547715.14119999995</v>
          </cell>
        </row>
        <row r="698">
          <cell r="A698" t="str">
            <v>AngolaTotal2013</v>
          </cell>
          <cell r="B698" t="str">
            <v>TJ</v>
          </cell>
          <cell r="C698" t="str">
            <v>Angola</v>
          </cell>
          <cell r="D698" t="str">
            <v>TOTAL</v>
          </cell>
          <cell r="E698" t="str">
            <v>Total</v>
          </cell>
          <cell r="F698" t="str">
            <v>TES</v>
          </cell>
          <cell r="G698" t="str">
            <v>Total energy supply</v>
          </cell>
          <cell r="H698">
            <v>2013</v>
          </cell>
          <cell r="I698">
            <v>2013</v>
          </cell>
          <cell r="J698">
            <v>551656.22629999998</v>
          </cell>
        </row>
        <row r="699">
          <cell r="A699" t="str">
            <v>AngolaTotal2014</v>
          </cell>
          <cell r="B699" t="str">
            <v>TJ</v>
          </cell>
          <cell r="C699" t="str">
            <v>Angola</v>
          </cell>
          <cell r="D699" t="str">
            <v>TOTAL</v>
          </cell>
          <cell r="E699" t="str">
            <v>Total</v>
          </cell>
          <cell r="F699" t="str">
            <v>TES</v>
          </cell>
          <cell r="G699" t="str">
            <v>Total energy supply</v>
          </cell>
          <cell r="H699">
            <v>2014</v>
          </cell>
          <cell r="I699">
            <v>2014</v>
          </cell>
          <cell r="J699">
            <v>727976.01489999995</v>
          </cell>
        </row>
        <row r="700">
          <cell r="A700" t="str">
            <v>AngolaTotal2015</v>
          </cell>
          <cell r="B700" t="str">
            <v>TJ</v>
          </cell>
          <cell r="C700" t="str">
            <v>Angola</v>
          </cell>
          <cell r="D700" t="str">
            <v>TOTAL</v>
          </cell>
          <cell r="E700" t="str">
            <v>Total</v>
          </cell>
          <cell r="F700" t="str">
            <v>TES</v>
          </cell>
          <cell r="G700" t="str">
            <v>Total energy supply</v>
          </cell>
          <cell r="H700">
            <v>2015</v>
          </cell>
          <cell r="I700">
            <v>2015</v>
          </cell>
          <cell r="J700">
            <v>640132.14029999997</v>
          </cell>
        </row>
        <row r="701">
          <cell r="A701" t="str">
            <v>AngolaTotal2016</v>
          </cell>
          <cell r="B701" t="str">
            <v>TJ</v>
          </cell>
          <cell r="C701" t="str">
            <v>Angola</v>
          </cell>
          <cell r="D701" t="str">
            <v>TOTAL</v>
          </cell>
          <cell r="E701" t="str">
            <v>Total</v>
          </cell>
          <cell r="F701" t="str">
            <v>TES</v>
          </cell>
          <cell r="G701" t="str">
            <v>Total energy supply</v>
          </cell>
          <cell r="H701">
            <v>2016</v>
          </cell>
          <cell r="I701">
            <v>2016</v>
          </cell>
          <cell r="J701">
            <v>569527.97569999995</v>
          </cell>
        </row>
        <row r="702">
          <cell r="A702" t="str">
            <v>AngolaTotal2017</v>
          </cell>
          <cell r="B702" t="str">
            <v>TJ</v>
          </cell>
          <cell r="C702" t="str">
            <v>Angola</v>
          </cell>
          <cell r="D702" t="str">
            <v>TOTAL</v>
          </cell>
          <cell r="E702" t="str">
            <v>Total</v>
          </cell>
          <cell r="F702" t="str">
            <v>TES</v>
          </cell>
          <cell r="G702" t="str">
            <v>Total energy supply</v>
          </cell>
          <cell r="H702">
            <v>2017</v>
          </cell>
          <cell r="I702">
            <v>2017</v>
          </cell>
          <cell r="J702">
            <v>546791.44940000004</v>
          </cell>
        </row>
        <row r="703">
          <cell r="A703" t="str">
            <v>AngolaTotal2018</v>
          </cell>
          <cell r="B703" t="str">
            <v>TJ</v>
          </cell>
          <cell r="C703" t="str">
            <v>Angola</v>
          </cell>
          <cell r="D703" t="str">
            <v>TOTAL</v>
          </cell>
          <cell r="E703" t="str">
            <v>Total</v>
          </cell>
          <cell r="F703" t="str">
            <v>TES</v>
          </cell>
          <cell r="G703" t="str">
            <v>Total energy supply</v>
          </cell>
          <cell r="H703">
            <v>2018</v>
          </cell>
          <cell r="I703">
            <v>2018</v>
          </cell>
          <cell r="J703">
            <v>629273.77080000006</v>
          </cell>
        </row>
        <row r="704">
          <cell r="A704" t="str">
            <v>AngolaTotal2019</v>
          </cell>
          <cell r="B704" t="str">
            <v>TJ</v>
          </cell>
          <cell r="C704" t="str">
            <v>Angola</v>
          </cell>
          <cell r="D704" t="str">
            <v>TOTAL</v>
          </cell>
          <cell r="E704" t="str">
            <v>Total</v>
          </cell>
          <cell r="F704" t="str">
            <v>TES</v>
          </cell>
          <cell r="G704" t="str">
            <v>Total energy supply</v>
          </cell>
          <cell r="H704">
            <v>2019</v>
          </cell>
          <cell r="I704">
            <v>2019</v>
          </cell>
          <cell r="J704">
            <v>624481.84</v>
          </cell>
        </row>
        <row r="705">
          <cell r="A705" t="str">
            <v>AngolaTotal2020</v>
          </cell>
          <cell r="B705" t="str">
            <v>TJ</v>
          </cell>
          <cell r="C705" t="str">
            <v>Angola</v>
          </cell>
          <cell r="D705" t="str">
            <v>TOTAL</v>
          </cell>
          <cell r="E705" t="str">
            <v>Total</v>
          </cell>
          <cell r="F705" t="str">
            <v>TES</v>
          </cell>
          <cell r="G705" t="str">
            <v>Total energy supply</v>
          </cell>
          <cell r="H705">
            <v>2020</v>
          </cell>
          <cell r="I705">
            <v>2020</v>
          </cell>
          <cell r="K705" t="str">
            <v>L</v>
          </cell>
          <cell r="L705" t="str">
            <v>Missing value; data exist but were not collected</v>
          </cell>
        </row>
        <row r="706">
          <cell r="A706" t="str">
            <v>AngolaMemo: Renewables2005</v>
          </cell>
          <cell r="B706" t="str">
            <v>TJ</v>
          </cell>
          <cell r="C706" t="str">
            <v>Angola</v>
          </cell>
          <cell r="D706" t="str">
            <v>MRENEW</v>
          </cell>
          <cell r="E706" t="str">
            <v>Memo: Renewables</v>
          </cell>
          <cell r="F706" t="str">
            <v>TES</v>
          </cell>
          <cell r="G706" t="str">
            <v>Total energy supply</v>
          </cell>
          <cell r="H706">
            <v>2005</v>
          </cell>
          <cell r="I706">
            <v>2005</v>
          </cell>
          <cell r="J706">
            <v>223896.4025</v>
          </cell>
        </row>
        <row r="707">
          <cell r="A707" t="str">
            <v>AngolaMemo: Renewables2006</v>
          </cell>
          <cell r="B707" t="str">
            <v>TJ</v>
          </cell>
          <cell r="C707" t="str">
            <v>Angola</v>
          </cell>
          <cell r="D707" t="str">
            <v>MRENEW</v>
          </cell>
          <cell r="E707" t="str">
            <v>Memo: Renewables</v>
          </cell>
          <cell r="F707" t="str">
            <v>TES</v>
          </cell>
          <cell r="G707" t="str">
            <v>Total energy supply</v>
          </cell>
          <cell r="H707">
            <v>2006</v>
          </cell>
          <cell r="I707">
            <v>2006</v>
          </cell>
          <cell r="J707">
            <v>229455.00330000001</v>
          </cell>
        </row>
        <row r="708">
          <cell r="A708" t="str">
            <v>AngolaMemo: Renewables2007</v>
          </cell>
          <cell r="B708" t="str">
            <v>TJ</v>
          </cell>
          <cell r="C708" t="str">
            <v>Angola</v>
          </cell>
          <cell r="D708" t="str">
            <v>MRENEW</v>
          </cell>
          <cell r="E708" t="str">
            <v>Memo: Renewables</v>
          </cell>
          <cell r="F708" t="str">
            <v>TES</v>
          </cell>
          <cell r="G708" t="str">
            <v>Total energy supply</v>
          </cell>
          <cell r="H708">
            <v>2007</v>
          </cell>
          <cell r="I708">
            <v>2007</v>
          </cell>
          <cell r="J708">
            <v>232823.20019999999</v>
          </cell>
        </row>
        <row r="709">
          <cell r="A709" t="str">
            <v>AngolaMemo: Renewables2008</v>
          </cell>
          <cell r="B709" t="str">
            <v>TJ</v>
          </cell>
          <cell r="C709" t="str">
            <v>Angola</v>
          </cell>
          <cell r="D709" t="str">
            <v>MRENEW</v>
          </cell>
          <cell r="E709" t="str">
            <v>Memo: Renewables</v>
          </cell>
          <cell r="F709" t="str">
            <v>TES</v>
          </cell>
          <cell r="G709" t="str">
            <v>Total energy supply</v>
          </cell>
          <cell r="H709">
            <v>2008</v>
          </cell>
          <cell r="I709">
            <v>2008</v>
          </cell>
          <cell r="J709">
            <v>239097.40049999999</v>
          </cell>
        </row>
        <row r="710">
          <cell r="A710" t="str">
            <v>AngolaMemo: Renewables2009</v>
          </cell>
          <cell r="B710" t="str">
            <v>TJ</v>
          </cell>
          <cell r="C710" t="str">
            <v>Angola</v>
          </cell>
          <cell r="D710" t="str">
            <v>MRENEW</v>
          </cell>
          <cell r="E710" t="str">
            <v>Memo: Renewables</v>
          </cell>
          <cell r="F710" t="str">
            <v>TES</v>
          </cell>
          <cell r="G710" t="str">
            <v>Total energy supply</v>
          </cell>
          <cell r="H710">
            <v>2009</v>
          </cell>
          <cell r="I710">
            <v>2009</v>
          </cell>
          <cell r="J710">
            <v>242969.39920000001</v>
          </cell>
        </row>
        <row r="711">
          <cell r="A711" t="str">
            <v>AngolaMemo: Renewables2010</v>
          </cell>
          <cell r="B711" t="str">
            <v>TJ</v>
          </cell>
          <cell r="C711" t="str">
            <v>Angola</v>
          </cell>
          <cell r="D711" t="str">
            <v>MRENEW</v>
          </cell>
          <cell r="E711" t="str">
            <v>Memo: Renewables</v>
          </cell>
          <cell r="F711" t="str">
            <v>TES</v>
          </cell>
          <cell r="G711" t="str">
            <v>Total energy supply</v>
          </cell>
          <cell r="H711">
            <v>2010</v>
          </cell>
          <cell r="I711">
            <v>2010</v>
          </cell>
          <cell r="J711">
            <v>249194.80230000001</v>
          </cell>
        </row>
        <row r="712">
          <cell r="A712" t="str">
            <v>AngolaMemo: Renewables2011</v>
          </cell>
          <cell r="B712" t="str">
            <v>TJ</v>
          </cell>
          <cell r="C712" t="str">
            <v>Angola</v>
          </cell>
          <cell r="D712" t="str">
            <v>MRENEW</v>
          </cell>
          <cell r="E712" t="str">
            <v>Memo: Renewables</v>
          </cell>
          <cell r="F712" t="str">
            <v>TES</v>
          </cell>
          <cell r="G712" t="str">
            <v>Total energy supply</v>
          </cell>
          <cell r="H712">
            <v>2011</v>
          </cell>
          <cell r="I712">
            <v>2011</v>
          </cell>
          <cell r="J712">
            <v>254335.20050000001</v>
          </cell>
        </row>
        <row r="713">
          <cell r="A713" t="str">
            <v>AngolaMemo: Renewables2012</v>
          </cell>
          <cell r="B713" t="str">
            <v>TJ</v>
          </cell>
          <cell r="C713" t="str">
            <v>Angola</v>
          </cell>
          <cell r="D713" t="str">
            <v>MRENEW</v>
          </cell>
          <cell r="E713" t="str">
            <v>Memo: Renewables</v>
          </cell>
          <cell r="F713" t="str">
            <v>TES</v>
          </cell>
          <cell r="G713" t="str">
            <v>Total energy supply</v>
          </cell>
          <cell r="H713">
            <v>2012</v>
          </cell>
          <cell r="I713">
            <v>2012</v>
          </cell>
          <cell r="J713">
            <v>257522.201</v>
          </cell>
        </row>
        <row r="714">
          <cell r="A714" t="str">
            <v>AngolaMemo: Renewables2013</v>
          </cell>
          <cell r="B714" t="str">
            <v>TJ</v>
          </cell>
          <cell r="C714" t="str">
            <v>Angola</v>
          </cell>
          <cell r="D714" t="str">
            <v>MRENEW</v>
          </cell>
          <cell r="E714" t="str">
            <v>Memo: Renewables</v>
          </cell>
          <cell r="F714" t="str">
            <v>TES</v>
          </cell>
          <cell r="G714" t="str">
            <v>Total energy supply</v>
          </cell>
          <cell r="H714">
            <v>2013</v>
          </cell>
          <cell r="I714">
            <v>2013</v>
          </cell>
          <cell r="J714">
            <v>265084.19819999998</v>
          </cell>
        </row>
        <row r="715">
          <cell r="A715" t="str">
            <v>AngolaMemo: Renewables2014</v>
          </cell>
          <cell r="B715" t="str">
            <v>TJ</v>
          </cell>
          <cell r="C715" t="str">
            <v>Angola</v>
          </cell>
          <cell r="D715" t="str">
            <v>MRENEW</v>
          </cell>
          <cell r="E715" t="str">
            <v>Memo: Renewables</v>
          </cell>
          <cell r="F715" t="str">
            <v>TES</v>
          </cell>
          <cell r="G715" t="str">
            <v>Total energy supply</v>
          </cell>
          <cell r="H715">
            <v>2014</v>
          </cell>
          <cell r="I715">
            <v>2014</v>
          </cell>
          <cell r="J715">
            <v>269938.60019999999</v>
          </cell>
        </row>
        <row r="716">
          <cell r="A716" t="str">
            <v>AngolaMemo: Renewables2015</v>
          </cell>
          <cell r="B716" t="str">
            <v>TJ</v>
          </cell>
          <cell r="C716" t="str">
            <v>Angola</v>
          </cell>
          <cell r="D716" t="str">
            <v>MRENEW</v>
          </cell>
          <cell r="E716" t="str">
            <v>Memo: Renewables</v>
          </cell>
          <cell r="F716" t="str">
            <v>TES</v>
          </cell>
          <cell r="G716" t="str">
            <v>Total energy supply</v>
          </cell>
          <cell r="H716">
            <v>2015</v>
          </cell>
          <cell r="I716">
            <v>2015</v>
          </cell>
          <cell r="J716">
            <v>273889.80060000002</v>
          </cell>
        </row>
        <row r="717">
          <cell r="A717" t="str">
            <v>AngolaMemo: Renewables2016</v>
          </cell>
          <cell r="B717" t="str">
            <v>TJ</v>
          </cell>
          <cell r="C717" t="str">
            <v>Angola</v>
          </cell>
          <cell r="D717" t="str">
            <v>MRENEW</v>
          </cell>
          <cell r="E717" t="str">
            <v>Memo: Renewables</v>
          </cell>
          <cell r="F717" t="str">
            <v>TES</v>
          </cell>
          <cell r="G717" t="str">
            <v>Total energy supply</v>
          </cell>
          <cell r="H717">
            <v>2016</v>
          </cell>
          <cell r="I717">
            <v>2016</v>
          </cell>
          <cell r="J717">
            <v>280177.00089999998</v>
          </cell>
        </row>
        <row r="718">
          <cell r="A718" t="str">
            <v>AngolaMemo: Renewables2017</v>
          </cell>
          <cell r="B718" t="str">
            <v>TJ</v>
          </cell>
          <cell r="C718" t="str">
            <v>Angola</v>
          </cell>
          <cell r="D718" t="str">
            <v>MRENEW</v>
          </cell>
          <cell r="E718" t="str">
            <v>Memo: Renewables</v>
          </cell>
          <cell r="F718" t="str">
            <v>TES</v>
          </cell>
          <cell r="G718" t="str">
            <v>Total energy supply</v>
          </cell>
          <cell r="H718">
            <v>2017</v>
          </cell>
          <cell r="I718">
            <v>2017</v>
          </cell>
          <cell r="J718">
            <v>290661.02029999997</v>
          </cell>
        </row>
        <row r="719">
          <cell r="A719" t="str">
            <v>AngolaMemo: Renewables2018</v>
          </cell>
          <cell r="B719" t="str">
            <v>TJ</v>
          </cell>
          <cell r="C719" t="str">
            <v>Angola</v>
          </cell>
          <cell r="D719" t="str">
            <v>MRENEW</v>
          </cell>
          <cell r="E719" t="str">
            <v>Memo: Renewables</v>
          </cell>
          <cell r="F719" t="str">
            <v>TES</v>
          </cell>
          <cell r="G719" t="str">
            <v>Total energy supply</v>
          </cell>
          <cell r="H719">
            <v>2018</v>
          </cell>
          <cell r="I719">
            <v>2018</v>
          </cell>
          <cell r="J719">
            <v>301902.02140000003</v>
          </cell>
        </row>
        <row r="720">
          <cell r="A720" t="str">
            <v>AngolaMemo: Renewables2019</v>
          </cell>
          <cell r="B720" t="str">
            <v>TJ</v>
          </cell>
          <cell r="C720" t="str">
            <v>Angola</v>
          </cell>
          <cell r="D720" t="str">
            <v>MRENEW</v>
          </cell>
          <cell r="E720" t="str">
            <v>Memo: Renewables</v>
          </cell>
          <cell r="F720" t="str">
            <v>TES</v>
          </cell>
          <cell r="G720" t="str">
            <v>Total energy supply</v>
          </cell>
          <cell r="H720">
            <v>2019</v>
          </cell>
          <cell r="I720">
            <v>2019</v>
          </cell>
          <cell r="J720">
            <v>309288.353</v>
          </cell>
        </row>
        <row r="721">
          <cell r="A721" t="str">
            <v>AngolaMemo: Renewables2020</v>
          </cell>
          <cell r="B721" t="str">
            <v>TJ</v>
          </cell>
          <cell r="C721" t="str">
            <v>Angola</v>
          </cell>
          <cell r="D721" t="str">
            <v>MRENEW</v>
          </cell>
          <cell r="E721" t="str">
            <v>Memo: Renewables</v>
          </cell>
          <cell r="F721" t="str">
            <v>TES</v>
          </cell>
          <cell r="G721" t="str">
            <v>Total energy supply</v>
          </cell>
          <cell r="H721">
            <v>2020</v>
          </cell>
          <cell r="I721">
            <v>2020</v>
          </cell>
          <cell r="K721" t="str">
            <v>L</v>
          </cell>
          <cell r="L721" t="str">
            <v>Missing value; data exist but were not collected</v>
          </cell>
        </row>
        <row r="722">
          <cell r="A722" t="str">
            <v>ArgentinaPrimary solid biofuels2005</v>
          </cell>
          <cell r="B722" t="str">
            <v>TJ</v>
          </cell>
          <cell r="C722" t="str">
            <v>Argentina</v>
          </cell>
          <cell r="D722" t="str">
            <v>PRIMSBIO</v>
          </cell>
          <cell r="E722" t="str">
            <v>Primary solid biofuels</v>
          </cell>
          <cell r="F722" t="str">
            <v>TES</v>
          </cell>
          <cell r="G722" t="str">
            <v>Total energy supply</v>
          </cell>
          <cell r="H722">
            <v>2005</v>
          </cell>
          <cell r="I722">
            <v>2005</v>
          </cell>
          <cell r="J722">
            <v>90838.001900000003</v>
          </cell>
        </row>
        <row r="723">
          <cell r="A723" t="str">
            <v>ArgentinaPrimary solid biofuels2006</v>
          </cell>
          <cell r="B723" t="str">
            <v>TJ</v>
          </cell>
          <cell r="C723" t="str">
            <v>Argentina</v>
          </cell>
          <cell r="D723" t="str">
            <v>PRIMSBIO</v>
          </cell>
          <cell r="E723" t="str">
            <v>Primary solid biofuels</v>
          </cell>
          <cell r="F723" t="str">
            <v>TES</v>
          </cell>
          <cell r="G723" t="str">
            <v>Total energy supply</v>
          </cell>
          <cell r="H723">
            <v>2006</v>
          </cell>
          <cell r="I723">
            <v>2006</v>
          </cell>
          <cell r="J723">
            <v>77911.001499999998</v>
          </cell>
        </row>
        <row r="724">
          <cell r="A724" t="str">
            <v>ArgentinaPrimary solid biofuels2007</v>
          </cell>
          <cell r="B724" t="str">
            <v>TJ</v>
          </cell>
          <cell r="C724" t="str">
            <v>Argentina</v>
          </cell>
          <cell r="D724" t="str">
            <v>PRIMSBIO</v>
          </cell>
          <cell r="E724" t="str">
            <v>Primary solid biofuels</v>
          </cell>
          <cell r="F724" t="str">
            <v>TES</v>
          </cell>
          <cell r="G724" t="str">
            <v>Total energy supply</v>
          </cell>
          <cell r="H724">
            <v>2007</v>
          </cell>
          <cell r="I724">
            <v>2007</v>
          </cell>
          <cell r="J724">
            <v>77594.002099999998</v>
          </cell>
        </row>
        <row r="725">
          <cell r="A725" t="str">
            <v>ArgentinaPrimary solid biofuels2008</v>
          </cell>
          <cell r="B725" t="str">
            <v>TJ</v>
          </cell>
          <cell r="C725" t="str">
            <v>Argentina</v>
          </cell>
          <cell r="D725" t="str">
            <v>PRIMSBIO</v>
          </cell>
          <cell r="E725" t="str">
            <v>Primary solid biofuels</v>
          </cell>
          <cell r="F725" t="str">
            <v>TES</v>
          </cell>
          <cell r="G725" t="str">
            <v>Total energy supply</v>
          </cell>
          <cell r="H725">
            <v>2008</v>
          </cell>
          <cell r="I725">
            <v>2008</v>
          </cell>
          <cell r="J725">
            <v>80798.001000000004</v>
          </cell>
        </row>
        <row r="726">
          <cell r="A726" t="str">
            <v>ArgentinaPrimary solid biofuels2009</v>
          </cell>
          <cell r="B726" t="str">
            <v>TJ</v>
          </cell>
          <cell r="C726" t="str">
            <v>Argentina</v>
          </cell>
          <cell r="D726" t="str">
            <v>PRIMSBIO</v>
          </cell>
          <cell r="E726" t="str">
            <v>Primary solid biofuels</v>
          </cell>
          <cell r="F726" t="str">
            <v>TES</v>
          </cell>
          <cell r="G726" t="str">
            <v>Total energy supply</v>
          </cell>
          <cell r="H726">
            <v>2009</v>
          </cell>
          <cell r="I726">
            <v>2009</v>
          </cell>
          <cell r="J726">
            <v>79701.000799999994</v>
          </cell>
        </row>
        <row r="727">
          <cell r="A727" t="str">
            <v>ArgentinaPrimary solid biofuels2010</v>
          </cell>
          <cell r="B727" t="str">
            <v>TJ</v>
          </cell>
          <cell r="C727" t="str">
            <v>Argentina</v>
          </cell>
          <cell r="D727" t="str">
            <v>PRIMSBIO</v>
          </cell>
          <cell r="E727" t="str">
            <v>Primary solid biofuels</v>
          </cell>
          <cell r="F727" t="str">
            <v>TES</v>
          </cell>
          <cell r="G727" t="str">
            <v>Total energy supply</v>
          </cell>
          <cell r="H727">
            <v>2010</v>
          </cell>
          <cell r="I727">
            <v>2010</v>
          </cell>
          <cell r="J727">
            <v>78372.001600000003</v>
          </cell>
        </row>
        <row r="728">
          <cell r="A728" t="str">
            <v>ArgentinaPrimary solid biofuels2011</v>
          </cell>
          <cell r="B728" t="str">
            <v>TJ</v>
          </cell>
          <cell r="C728" t="str">
            <v>Argentina</v>
          </cell>
          <cell r="D728" t="str">
            <v>PRIMSBIO</v>
          </cell>
          <cell r="E728" t="str">
            <v>Primary solid biofuels</v>
          </cell>
          <cell r="F728" t="str">
            <v>TES</v>
          </cell>
          <cell r="G728" t="str">
            <v>Total energy supply</v>
          </cell>
          <cell r="H728">
            <v>2011</v>
          </cell>
          <cell r="I728">
            <v>2011</v>
          </cell>
          <cell r="J728">
            <v>82460.001499999998</v>
          </cell>
        </row>
        <row r="729">
          <cell r="A729" t="str">
            <v>ArgentinaPrimary solid biofuels2012</v>
          </cell>
          <cell r="B729" t="str">
            <v>TJ</v>
          </cell>
          <cell r="C729" t="str">
            <v>Argentina</v>
          </cell>
          <cell r="D729" t="str">
            <v>PRIMSBIO</v>
          </cell>
          <cell r="E729" t="str">
            <v>Primary solid biofuels</v>
          </cell>
          <cell r="F729" t="str">
            <v>TES</v>
          </cell>
          <cell r="G729" t="str">
            <v>Total energy supply</v>
          </cell>
          <cell r="H729">
            <v>2012</v>
          </cell>
          <cell r="I729">
            <v>2012</v>
          </cell>
          <cell r="J729">
            <v>79464.999299999996</v>
          </cell>
        </row>
        <row r="730">
          <cell r="A730" t="str">
            <v>ArgentinaPrimary solid biofuels2013</v>
          </cell>
          <cell r="B730" t="str">
            <v>TJ</v>
          </cell>
          <cell r="C730" t="str">
            <v>Argentina</v>
          </cell>
          <cell r="D730" t="str">
            <v>PRIMSBIO</v>
          </cell>
          <cell r="E730" t="str">
            <v>Primary solid biofuels</v>
          </cell>
          <cell r="F730" t="str">
            <v>TES</v>
          </cell>
          <cell r="G730" t="str">
            <v>Total energy supply</v>
          </cell>
          <cell r="H730">
            <v>2013</v>
          </cell>
          <cell r="I730">
            <v>2013</v>
          </cell>
          <cell r="J730">
            <v>80557.000400000004</v>
          </cell>
        </row>
        <row r="731">
          <cell r="A731" t="str">
            <v>ArgentinaPrimary solid biofuels2014</v>
          </cell>
          <cell r="B731" t="str">
            <v>TJ</v>
          </cell>
          <cell r="C731" t="str">
            <v>Argentina</v>
          </cell>
          <cell r="D731" t="str">
            <v>PRIMSBIO</v>
          </cell>
          <cell r="E731" t="str">
            <v>Primary solid biofuels</v>
          </cell>
          <cell r="F731" t="str">
            <v>TES</v>
          </cell>
          <cell r="G731" t="str">
            <v>Total energy supply</v>
          </cell>
          <cell r="H731">
            <v>2014</v>
          </cell>
          <cell r="I731">
            <v>2014</v>
          </cell>
          <cell r="J731">
            <v>79936.998200000002</v>
          </cell>
        </row>
        <row r="732">
          <cell r="A732" t="str">
            <v>ArgentinaPrimary solid biofuels2015</v>
          </cell>
          <cell r="B732" t="str">
            <v>TJ</v>
          </cell>
          <cell r="C732" t="str">
            <v>Argentina</v>
          </cell>
          <cell r="D732" t="str">
            <v>PRIMSBIO</v>
          </cell>
          <cell r="E732" t="str">
            <v>Primary solid biofuels</v>
          </cell>
          <cell r="F732" t="str">
            <v>TES</v>
          </cell>
          <cell r="G732" t="str">
            <v>Total energy supply</v>
          </cell>
          <cell r="H732">
            <v>2015</v>
          </cell>
          <cell r="I732">
            <v>2015</v>
          </cell>
          <cell r="J732">
            <v>80767.998399999997</v>
          </cell>
        </row>
        <row r="733">
          <cell r="A733" t="str">
            <v>ArgentinaPrimary solid biofuels2016</v>
          </cell>
          <cell r="B733" t="str">
            <v>TJ</v>
          </cell>
          <cell r="C733" t="str">
            <v>Argentina</v>
          </cell>
          <cell r="D733" t="str">
            <v>PRIMSBIO</v>
          </cell>
          <cell r="E733" t="str">
            <v>Primary solid biofuels</v>
          </cell>
          <cell r="F733" t="str">
            <v>TES</v>
          </cell>
          <cell r="G733" t="str">
            <v>Total energy supply</v>
          </cell>
          <cell r="H733">
            <v>2016</v>
          </cell>
          <cell r="I733">
            <v>2016</v>
          </cell>
          <cell r="J733">
            <v>83461.999100000001</v>
          </cell>
        </row>
        <row r="734">
          <cell r="A734" t="str">
            <v>ArgentinaPrimary solid biofuels2017</v>
          </cell>
          <cell r="B734" t="str">
            <v>TJ</v>
          </cell>
          <cell r="C734" t="str">
            <v>Argentina</v>
          </cell>
          <cell r="D734" t="str">
            <v>PRIMSBIO</v>
          </cell>
          <cell r="E734" t="str">
            <v>Primary solid biofuels</v>
          </cell>
          <cell r="F734" t="str">
            <v>TES</v>
          </cell>
          <cell r="G734" t="str">
            <v>Total energy supply</v>
          </cell>
          <cell r="H734">
            <v>2017</v>
          </cell>
          <cell r="I734">
            <v>2017</v>
          </cell>
          <cell r="J734">
            <v>91338.575700000001</v>
          </cell>
        </row>
        <row r="735">
          <cell r="A735" t="str">
            <v>ArgentinaPrimary solid biofuels2018</v>
          </cell>
          <cell r="B735" t="str">
            <v>TJ</v>
          </cell>
          <cell r="C735" t="str">
            <v>Argentina</v>
          </cell>
          <cell r="D735" t="str">
            <v>PRIMSBIO</v>
          </cell>
          <cell r="E735" t="str">
            <v>Primary solid biofuels</v>
          </cell>
          <cell r="F735" t="str">
            <v>TES</v>
          </cell>
          <cell r="G735" t="str">
            <v>Total energy supply</v>
          </cell>
          <cell r="H735">
            <v>2018</v>
          </cell>
          <cell r="I735">
            <v>2018</v>
          </cell>
          <cell r="J735">
            <v>89948.445000000007</v>
          </cell>
        </row>
        <row r="736">
          <cell r="A736" t="str">
            <v>ArgentinaPrimary solid biofuels2019</v>
          </cell>
          <cell r="B736" t="str">
            <v>TJ</v>
          </cell>
          <cell r="C736" t="str">
            <v>Argentina</v>
          </cell>
          <cell r="D736" t="str">
            <v>PRIMSBIO</v>
          </cell>
          <cell r="E736" t="str">
            <v>Primary solid biofuels</v>
          </cell>
          <cell r="F736" t="str">
            <v>TES</v>
          </cell>
          <cell r="G736" t="str">
            <v>Total energy supply</v>
          </cell>
          <cell r="H736">
            <v>2019</v>
          </cell>
          <cell r="I736">
            <v>2019</v>
          </cell>
          <cell r="J736">
            <v>97158.834700000007</v>
          </cell>
        </row>
        <row r="737">
          <cell r="A737" t="str">
            <v>ArgentinaPrimary solid biofuels2020</v>
          </cell>
          <cell r="B737" t="str">
            <v>TJ</v>
          </cell>
          <cell r="C737" t="str">
            <v>Argentina</v>
          </cell>
          <cell r="D737" t="str">
            <v>PRIMSBIO</v>
          </cell>
          <cell r="E737" t="str">
            <v>Primary solid biofuels</v>
          </cell>
          <cell r="F737" t="str">
            <v>TES</v>
          </cell>
          <cell r="G737" t="str">
            <v>Total energy supply</v>
          </cell>
          <cell r="H737">
            <v>2020</v>
          </cell>
          <cell r="I737">
            <v>2020</v>
          </cell>
          <cell r="J737">
            <v>97317.367899999997</v>
          </cell>
        </row>
        <row r="738">
          <cell r="A738" t="str">
            <v>ArgentinaTotal2005</v>
          </cell>
          <cell r="B738" t="str">
            <v>TJ</v>
          </cell>
          <cell r="C738" t="str">
            <v>Argentina</v>
          </cell>
          <cell r="D738" t="str">
            <v>TOTAL</v>
          </cell>
          <cell r="E738" t="str">
            <v>Total</v>
          </cell>
          <cell r="F738" t="str">
            <v>TES</v>
          </cell>
          <cell r="G738" t="str">
            <v>Total energy supply</v>
          </cell>
          <cell r="H738">
            <v>2005</v>
          </cell>
          <cell r="I738">
            <v>2005</v>
          </cell>
          <cell r="J738">
            <v>2780846.7609999999</v>
          </cell>
        </row>
        <row r="739">
          <cell r="A739" t="str">
            <v>ArgentinaTotal2006</v>
          </cell>
          <cell r="B739" t="str">
            <v>TJ</v>
          </cell>
          <cell r="C739" t="str">
            <v>Argentina</v>
          </cell>
          <cell r="D739" t="str">
            <v>TOTAL</v>
          </cell>
          <cell r="E739" t="str">
            <v>Total</v>
          </cell>
          <cell r="F739" t="str">
            <v>TES</v>
          </cell>
          <cell r="G739" t="str">
            <v>Total energy supply</v>
          </cell>
          <cell r="H739">
            <v>2006</v>
          </cell>
          <cell r="I739">
            <v>2006</v>
          </cell>
          <cell r="J739">
            <v>2925155.6579999998</v>
          </cell>
        </row>
        <row r="740">
          <cell r="A740" t="str">
            <v>ArgentinaTotal2007</v>
          </cell>
          <cell r="B740" t="str">
            <v>TJ</v>
          </cell>
          <cell r="C740" t="str">
            <v>Argentina</v>
          </cell>
          <cell r="D740" t="str">
            <v>TOTAL</v>
          </cell>
          <cell r="E740" t="str">
            <v>Total</v>
          </cell>
          <cell r="F740" t="str">
            <v>TES</v>
          </cell>
          <cell r="G740" t="str">
            <v>Total energy supply</v>
          </cell>
          <cell r="H740">
            <v>2007</v>
          </cell>
          <cell r="I740">
            <v>2007</v>
          </cell>
          <cell r="J740">
            <v>3064194.7859999998</v>
          </cell>
        </row>
        <row r="741">
          <cell r="A741" t="str">
            <v>ArgentinaTotal2008</v>
          </cell>
          <cell r="B741" t="str">
            <v>TJ</v>
          </cell>
          <cell r="C741" t="str">
            <v>Argentina</v>
          </cell>
          <cell r="D741" t="str">
            <v>TOTAL</v>
          </cell>
          <cell r="E741" t="str">
            <v>Total</v>
          </cell>
          <cell r="F741" t="str">
            <v>TES</v>
          </cell>
          <cell r="G741" t="str">
            <v>Total energy supply</v>
          </cell>
          <cell r="H741">
            <v>2008</v>
          </cell>
          <cell r="I741">
            <v>2008</v>
          </cell>
          <cell r="J741">
            <v>3169387.7379999999</v>
          </cell>
        </row>
        <row r="742">
          <cell r="A742" t="str">
            <v>ArgentinaTotal2009</v>
          </cell>
          <cell r="B742" t="str">
            <v>TJ</v>
          </cell>
          <cell r="C742" t="str">
            <v>Argentina</v>
          </cell>
          <cell r="D742" t="str">
            <v>TOTAL</v>
          </cell>
          <cell r="E742" t="str">
            <v>Total</v>
          </cell>
          <cell r="F742" t="str">
            <v>TES</v>
          </cell>
          <cell r="G742" t="str">
            <v>Total energy supply</v>
          </cell>
          <cell r="H742">
            <v>2009</v>
          </cell>
          <cell r="I742">
            <v>2009</v>
          </cell>
          <cell r="J742">
            <v>2915098.6880000001</v>
          </cell>
        </row>
        <row r="743">
          <cell r="A743" t="str">
            <v>ArgentinaTotal2010</v>
          </cell>
          <cell r="B743" t="str">
            <v>TJ</v>
          </cell>
          <cell r="C743" t="str">
            <v>Argentina</v>
          </cell>
          <cell r="D743" t="str">
            <v>TOTAL</v>
          </cell>
          <cell r="E743" t="str">
            <v>Total</v>
          </cell>
          <cell r="F743" t="str">
            <v>TES</v>
          </cell>
          <cell r="G743" t="str">
            <v>Total energy supply</v>
          </cell>
          <cell r="H743">
            <v>2010</v>
          </cell>
          <cell r="I743">
            <v>2010</v>
          </cell>
          <cell r="J743">
            <v>3126135.7790000001</v>
          </cell>
        </row>
        <row r="744">
          <cell r="A744" t="str">
            <v>ArgentinaTotal2011</v>
          </cell>
          <cell r="B744" t="str">
            <v>TJ</v>
          </cell>
          <cell r="C744" t="str">
            <v>Argentina</v>
          </cell>
          <cell r="D744" t="str">
            <v>TOTAL</v>
          </cell>
          <cell r="E744" t="str">
            <v>Total</v>
          </cell>
          <cell r="F744" t="str">
            <v>TES</v>
          </cell>
          <cell r="G744" t="str">
            <v>Total energy supply</v>
          </cell>
          <cell r="H744">
            <v>2011</v>
          </cell>
          <cell r="I744">
            <v>2011</v>
          </cell>
          <cell r="J744">
            <v>3230226.0529999998</v>
          </cell>
        </row>
        <row r="745">
          <cell r="A745" t="str">
            <v>ArgentinaTotal2012</v>
          </cell>
          <cell r="B745" t="str">
            <v>TJ</v>
          </cell>
          <cell r="C745" t="str">
            <v>Argentina</v>
          </cell>
          <cell r="D745" t="str">
            <v>TOTAL</v>
          </cell>
          <cell r="E745" t="str">
            <v>Total</v>
          </cell>
          <cell r="F745" t="str">
            <v>TES</v>
          </cell>
          <cell r="G745" t="str">
            <v>Total energy supply</v>
          </cell>
          <cell r="H745">
            <v>2012</v>
          </cell>
          <cell r="I745">
            <v>2012</v>
          </cell>
          <cell r="J745">
            <v>3322964.28</v>
          </cell>
        </row>
        <row r="746">
          <cell r="A746" t="str">
            <v>ArgentinaTotal2013</v>
          </cell>
          <cell r="B746" t="str">
            <v>TJ</v>
          </cell>
          <cell r="C746" t="str">
            <v>Argentina</v>
          </cell>
          <cell r="D746" t="str">
            <v>TOTAL</v>
          </cell>
          <cell r="E746" t="str">
            <v>Total</v>
          </cell>
          <cell r="F746" t="str">
            <v>TES</v>
          </cell>
          <cell r="G746" t="str">
            <v>Total energy supply</v>
          </cell>
          <cell r="H746">
            <v>2013</v>
          </cell>
          <cell r="I746">
            <v>2013</v>
          </cell>
          <cell r="J746">
            <v>3408293.4369999999</v>
          </cell>
        </row>
        <row r="747">
          <cell r="A747" t="str">
            <v>ArgentinaTotal2014</v>
          </cell>
          <cell r="B747" t="str">
            <v>TJ</v>
          </cell>
          <cell r="C747" t="str">
            <v>Argentina</v>
          </cell>
          <cell r="D747" t="str">
            <v>TOTAL</v>
          </cell>
          <cell r="E747" t="str">
            <v>Total</v>
          </cell>
          <cell r="F747" t="str">
            <v>TES</v>
          </cell>
          <cell r="G747" t="str">
            <v>Total energy supply</v>
          </cell>
          <cell r="H747">
            <v>2014</v>
          </cell>
          <cell r="I747">
            <v>2014</v>
          </cell>
          <cell r="J747">
            <v>3413623.92</v>
          </cell>
        </row>
        <row r="748">
          <cell r="A748" t="str">
            <v>ArgentinaTotal2015</v>
          </cell>
          <cell r="B748" t="str">
            <v>TJ</v>
          </cell>
          <cell r="C748" t="str">
            <v>Argentina</v>
          </cell>
          <cell r="D748" t="str">
            <v>TOTAL</v>
          </cell>
          <cell r="E748" t="str">
            <v>Total</v>
          </cell>
          <cell r="F748" t="str">
            <v>TES</v>
          </cell>
          <cell r="G748" t="str">
            <v>Total energy supply</v>
          </cell>
          <cell r="H748">
            <v>2015</v>
          </cell>
          <cell r="I748">
            <v>2015</v>
          </cell>
          <cell r="J748">
            <v>3464972.628</v>
          </cell>
        </row>
        <row r="749">
          <cell r="A749" t="str">
            <v>ArgentinaTotal2016</v>
          </cell>
          <cell r="B749" t="str">
            <v>TJ</v>
          </cell>
          <cell r="C749" t="str">
            <v>Argentina</v>
          </cell>
          <cell r="D749" t="str">
            <v>TOTAL</v>
          </cell>
          <cell r="E749" t="str">
            <v>Total</v>
          </cell>
          <cell r="F749" t="str">
            <v>TES</v>
          </cell>
          <cell r="G749" t="str">
            <v>Total energy supply</v>
          </cell>
          <cell r="H749">
            <v>2016</v>
          </cell>
          <cell r="I749">
            <v>2016</v>
          </cell>
          <cell r="J749">
            <v>3446486.3939999999</v>
          </cell>
        </row>
        <row r="750">
          <cell r="A750" t="str">
            <v>ArgentinaTotal2017</v>
          </cell>
          <cell r="B750" t="str">
            <v>TJ</v>
          </cell>
          <cell r="C750" t="str">
            <v>Argentina</v>
          </cell>
          <cell r="D750" t="str">
            <v>TOTAL</v>
          </cell>
          <cell r="E750" t="str">
            <v>Total</v>
          </cell>
          <cell r="F750" t="str">
            <v>TES</v>
          </cell>
          <cell r="G750" t="str">
            <v>Total energy supply</v>
          </cell>
          <cell r="H750">
            <v>2017</v>
          </cell>
          <cell r="I750">
            <v>2017</v>
          </cell>
          <cell r="J750">
            <v>3447721.3330000001</v>
          </cell>
        </row>
        <row r="751">
          <cell r="A751" t="str">
            <v>ArgentinaTotal2018</v>
          </cell>
          <cell r="B751" t="str">
            <v>TJ</v>
          </cell>
          <cell r="C751" t="str">
            <v>Argentina</v>
          </cell>
          <cell r="D751" t="str">
            <v>TOTAL</v>
          </cell>
          <cell r="E751" t="str">
            <v>Total</v>
          </cell>
          <cell r="F751" t="str">
            <v>TES</v>
          </cell>
          <cell r="G751" t="str">
            <v>Total energy supply</v>
          </cell>
          <cell r="H751">
            <v>2018</v>
          </cell>
          <cell r="I751">
            <v>2018</v>
          </cell>
          <cell r="J751">
            <v>3348747.3939999999</v>
          </cell>
        </row>
        <row r="752">
          <cell r="A752" t="str">
            <v>ArgentinaTotal2019</v>
          </cell>
          <cell r="B752" t="str">
            <v>TJ</v>
          </cell>
          <cell r="C752" t="str">
            <v>Argentina</v>
          </cell>
          <cell r="D752" t="str">
            <v>TOTAL</v>
          </cell>
          <cell r="E752" t="str">
            <v>Total</v>
          </cell>
          <cell r="F752" t="str">
            <v>TES</v>
          </cell>
          <cell r="G752" t="str">
            <v>Total energy supply</v>
          </cell>
          <cell r="H752">
            <v>2019</v>
          </cell>
          <cell r="I752">
            <v>2019</v>
          </cell>
          <cell r="J752">
            <v>3326085.0290000001</v>
          </cell>
        </row>
        <row r="753">
          <cell r="A753" t="str">
            <v>ArgentinaTotal2020</v>
          </cell>
          <cell r="B753" t="str">
            <v>TJ</v>
          </cell>
          <cell r="C753" t="str">
            <v>Argentina</v>
          </cell>
          <cell r="D753" t="str">
            <v>TOTAL</v>
          </cell>
          <cell r="E753" t="str">
            <v>Total</v>
          </cell>
          <cell r="F753" t="str">
            <v>TES</v>
          </cell>
          <cell r="G753" t="str">
            <v>Total energy supply</v>
          </cell>
          <cell r="H753">
            <v>2020</v>
          </cell>
          <cell r="I753">
            <v>2020</v>
          </cell>
          <cell r="J753">
            <v>3097058.122</v>
          </cell>
        </row>
        <row r="754">
          <cell r="A754" t="str">
            <v>ArgentinaMemo: Renewables2005</v>
          </cell>
          <cell r="B754" t="str">
            <v>TJ</v>
          </cell>
          <cell r="C754" t="str">
            <v>Argentina</v>
          </cell>
          <cell r="D754" t="str">
            <v>MRENEW</v>
          </cell>
          <cell r="E754" t="str">
            <v>Memo: Renewables</v>
          </cell>
          <cell r="F754" t="str">
            <v>TES</v>
          </cell>
          <cell r="G754" t="str">
            <v>Total energy supply</v>
          </cell>
          <cell r="H754">
            <v>2005</v>
          </cell>
          <cell r="I754">
            <v>2005</v>
          </cell>
          <cell r="J754">
            <v>213942.40270000001</v>
          </cell>
        </row>
        <row r="755">
          <cell r="A755" t="str">
            <v>ArgentinaMemo: Renewables2006</v>
          </cell>
          <cell r="B755" t="str">
            <v>TJ</v>
          </cell>
          <cell r="C755" t="str">
            <v>Argentina</v>
          </cell>
          <cell r="D755" t="str">
            <v>MRENEW</v>
          </cell>
          <cell r="E755" t="str">
            <v>Memo: Renewables</v>
          </cell>
          <cell r="F755" t="str">
            <v>TES</v>
          </cell>
          <cell r="G755" t="str">
            <v>Total energy supply</v>
          </cell>
          <cell r="H755">
            <v>2006</v>
          </cell>
          <cell r="I755">
            <v>2006</v>
          </cell>
          <cell r="J755">
            <v>215290.40160000001</v>
          </cell>
        </row>
        <row r="756">
          <cell r="A756" t="str">
            <v>ArgentinaMemo: Renewables2007</v>
          </cell>
          <cell r="B756" t="str">
            <v>TJ</v>
          </cell>
          <cell r="C756" t="str">
            <v>Argentina</v>
          </cell>
          <cell r="D756" t="str">
            <v>MRENEW</v>
          </cell>
          <cell r="E756" t="str">
            <v>Memo: Renewables</v>
          </cell>
          <cell r="F756" t="str">
            <v>TES</v>
          </cell>
          <cell r="G756" t="str">
            <v>Total energy supply</v>
          </cell>
          <cell r="H756">
            <v>2007</v>
          </cell>
          <cell r="I756">
            <v>2007</v>
          </cell>
          <cell r="J756">
            <v>191353.8045</v>
          </cell>
        </row>
        <row r="757">
          <cell r="A757" t="str">
            <v>ArgentinaMemo: Renewables2008</v>
          </cell>
          <cell r="B757" t="str">
            <v>TJ</v>
          </cell>
          <cell r="C757" t="str">
            <v>Argentina</v>
          </cell>
          <cell r="D757" t="str">
            <v>MRENEW</v>
          </cell>
          <cell r="E757" t="str">
            <v>Memo: Renewables</v>
          </cell>
          <cell r="F757" t="str">
            <v>TES</v>
          </cell>
          <cell r="G757" t="str">
            <v>Total energy supply</v>
          </cell>
          <cell r="H757">
            <v>2008</v>
          </cell>
          <cell r="I757">
            <v>2008</v>
          </cell>
          <cell r="J757">
            <v>194051.39739999999</v>
          </cell>
        </row>
        <row r="758">
          <cell r="A758" t="str">
            <v>ArgentinaMemo: Renewables2009</v>
          </cell>
          <cell r="B758" t="str">
            <v>TJ</v>
          </cell>
          <cell r="C758" t="str">
            <v>Argentina</v>
          </cell>
          <cell r="D758" t="str">
            <v>MRENEW</v>
          </cell>
          <cell r="E758" t="str">
            <v>Memo: Renewables</v>
          </cell>
          <cell r="F758" t="str">
            <v>TES</v>
          </cell>
          <cell r="G758" t="str">
            <v>Total energy supply</v>
          </cell>
          <cell r="H758">
            <v>2009</v>
          </cell>
          <cell r="I758">
            <v>2009</v>
          </cell>
          <cell r="J758">
            <v>207032.39910000001</v>
          </cell>
        </row>
        <row r="759">
          <cell r="A759" t="str">
            <v>ArgentinaMemo: Renewables2010</v>
          </cell>
          <cell r="B759" t="str">
            <v>TJ</v>
          </cell>
          <cell r="C759" t="str">
            <v>Argentina</v>
          </cell>
          <cell r="D759" t="str">
            <v>MRENEW</v>
          </cell>
          <cell r="E759" t="str">
            <v>Memo: Renewables</v>
          </cell>
          <cell r="F759" t="str">
            <v>TES</v>
          </cell>
          <cell r="G759" t="str">
            <v>Total energy supply</v>
          </cell>
          <cell r="H759">
            <v>2010</v>
          </cell>
          <cell r="I759">
            <v>2010</v>
          </cell>
          <cell r="J759">
            <v>222451.0019</v>
          </cell>
        </row>
        <row r="760">
          <cell r="A760" t="str">
            <v>ArgentinaMemo: Renewables2011</v>
          </cell>
          <cell r="B760" t="str">
            <v>TJ</v>
          </cell>
          <cell r="C760" t="str">
            <v>Argentina</v>
          </cell>
          <cell r="D760" t="str">
            <v>MRENEW</v>
          </cell>
          <cell r="E760" t="str">
            <v>Memo: Renewables</v>
          </cell>
          <cell r="F760" t="str">
            <v>TES</v>
          </cell>
          <cell r="G760" t="str">
            <v>Total energy supply</v>
          </cell>
          <cell r="H760">
            <v>2011</v>
          </cell>
          <cell r="I760">
            <v>2011</v>
          </cell>
          <cell r="J760">
            <v>229265.80179999999</v>
          </cell>
        </row>
        <row r="761">
          <cell r="A761" t="str">
            <v>ArgentinaMemo: Renewables2012</v>
          </cell>
          <cell r="B761" t="str">
            <v>TJ</v>
          </cell>
          <cell r="C761" t="str">
            <v>Argentina</v>
          </cell>
          <cell r="D761" t="str">
            <v>MRENEW</v>
          </cell>
          <cell r="E761" t="str">
            <v>Memo: Renewables</v>
          </cell>
          <cell r="F761" t="str">
            <v>TES</v>
          </cell>
          <cell r="G761" t="str">
            <v>Total energy supply</v>
          </cell>
          <cell r="H761">
            <v>2012</v>
          </cell>
          <cell r="I761">
            <v>2012</v>
          </cell>
          <cell r="J761">
            <v>227267.40030000001</v>
          </cell>
        </row>
        <row r="762">
          <cell r="A762" t="str">
            <v>ArgentinaMemo: Renewables2013</v>
          </cell>
          <cell r="B762" t="str">
            <v>TJ</v>
          </cell>
          <cell r="C762" t="str">
            <v>Argentina</v>
          </cell>
          <cell r="D762" t="str">
            <v>MRENEW</v>
          </cell>
          <cell r="E762" t="str">
            <v>Memo: Renewables</v>
          </cell>
          <cell r="F762" t="str">
            <v>TES</v>
          </cell>
          <cell r="G762" t="str">
            <v>Total energy supply</v>
          </cell>
          <cell r="H762">
            <v>2013</v>
          </cell>
          <cell r="I762">
            <v>2013</v>
          </cell>
          <cell r="J762">
            <v>248831.7984</v>
          </cell>
        </row>
        <row r="763">
          <cell r="A763" t="str">
            <v>ArgentinaMemo: Renewables2014</v>
          </cell>
          <cell r="B763" t="str">
            <v>TJ</v>
          </cell>
          <cell r="C763" t="str">
            <v>Argentina</v>
          </cell>
          <cell r="D763" t="str">
            <v>MRENEW</v>
          </cell>
          <cell r="E763" t="str">
            <v>Memo: Renewables</v>
          </cell>
          <cell r="F763" t="str">
            <v>TES</v>
          </cell>
          <cell r="G763" t="str">
            <v>Total energy supply</v>
          </cell>
          <cell r="H763">
            <v>2014</v>
          </cell>
          <cell r="I763">
            <v>2014</v>
          </cell>
          <cell r="J763">
            <v>251399.79730000001</v>
          </cell>
        </row>
        <row r="764">
          <cell r="A764" t="str">
            <v>ArgentinaMemo: Renewables2015</v>
          </cell>
          <cell r="B764" t="str">
            <v>TJ</v>
          </cell>
          <cell r="C764" t="str">
            <v>Argentina</v>
          </cell>
          <cell r="D764" t="str">
            <v>MRENEW</v>
          </cell>
          <cell r="E764" t="str">
            <v>Memo: Renewables</v>
          </cell>
          <cell r="F764" t="str">
            <v>TES</v>
          </cell>
          <cell r="G764" t="str">
            <v>Total energy supply</v>
          </cell>
          <cell r="H764">
            <v>2015</v>
          </cell>
          <cell r="I764">
            <v>2015</v>
          </cell>
          <cell r="J764">
            <v>255187.59950000001</v>
          </cell>
        </row>
        <row r="765">
          <cell r="A765" t="str">
            <v>ArgentinaMemo: Renewables2016</v>
          </cell>
          <cell r="B765" t="str">
            <v>TJ</v>
          </cell>
          <cell r="C765" t="str">
            <v>Argentina</v>
          </cell>
          <cell r="D765" t="str">
            <v>MRENEW</v>
          </cell>
          <cell r="E765" t="str">
            <v>Memo: Renewables</v>
          </cell>
          <cell r="F765" t="str">
            <v>TES</v>
          </cell>
          <cell r="G765" t="str">
            <v>Total energy supply</v>
          </cell>
          <cell r="H765">
            <v>2016</v>
          </cell>
          <cell r="I765">
            <v>2016</v>
          </cell>
          <cell r="J765">
            <v>250468.3976</v>
          </cell>
        </row>
        <row r="766">
          <cell r="A766" t="str">
            <v>ArgentinaMemo: Renewables2017</v>
          </cell>
          <cell r="B766" t="str">
            <v>TJ</v>
          </cell>
          <cell r="C766" t="str">
            <v>Argentina</v>
          </cell>
          <cell r="D766" t="str">
            <v>MRENEW</v>
          </cell>
          <cell r="E766" t="str">
            <v>Memo: Renewables</v>
          </cell>
          <cell r="F766" t="str">
            <v>TES</v>
          </cell>
          <cell r="G766" t="str">
            <v>Total energy supply</v>
          </cell>
          <cell r="H766">
            <v>2017</v>
          </cell>
          <cell r="I766">
            <v>2017</v>
          </cell>
          <cell r="J766">
            <v>277714.06140000001</v>
          </cell>
        </row>
        <row r="767">
          <cell r="A767" t="str">
            <v>ArgentinaMemo: Renewables2018</v>
          </cell>
          <cell r="B767" t="str">
            <v>TJ</v>
          </cell>
          <cell r="C767" t="str">
            <v>Argentina</v>
          </cell>
          <cell r="D767" t="str">
            <v>MRENEW</v>
          </cell>
          <cell r="E767" t="str">
            <v>Memo: Renewables</v>
          </cell>
          <cell r="F767" t="str">
            <v>TES</v>
          </cell>
          <cell r="G767" t="str">
            <v>Total energy supply</v>
          </cell>
          <cell r="H767">
            <v>2018</v>
          </cell>
          <cell r="I767">
            <v>2018</v>
          </cell>
          <cell r="J767">
            <v>275308.33029999997</v>
          </cell>
        </row>
        <row r="768">
          <cell r="A768" t="str">
            <v>ArgentinaMemo: Renewables2019</v>
          </cell>
          <cell r="B768" t="str">
            <v>TJ</v>
          </cell>
          <cell r="C768" t="str">
            <v>Argentina</v>
          </cell>
          <cell r="D768" t="str">
            <v>MRENEW</v>
          </cell>
          <cell r="E768" t="str">
            <v>Memo: Renewables</v>
          </cell>
          <cell r="F768" t="str">
            <v>TES</v>
          </cell>
          <cell r="G768" t="str">
            <v>Total energy supply</v>
          </cell>
          <cell r="H768">
            <v>2019</v>
          </cell>
          <cell r="I768">
            <v>2019</v>
          </cell>
          <cell r="J768">
            <v>285085.9988</v>
          </cell>
        </row>
        <row r="769">
          <cell r="A769" t="str">
            <v>ArgentinaMemo: Renewables2020</v>
          </cell>
          <cell r="B769" t="str">
            <v>TJ</v>
          </cell>
          <cell r="C769" t="str">
            <v>Argentina</v>
          </cell>
          <cell r="D769" t="str">
            <v>MRENEW</v>
          </cell>
          <cell r="E769" t="str">
            <v>Memo: Renewables</v>
          </cell>
          <cell r="F769" t="str">
            <v>TES</v>
          </cell>
          <cell r="G769" t="str">
            <v>Total energy supply</v>
          </cell>
          <cell r="H769">
            <v>2020</v>
          </cell>
          <cell r="I769">
            <v>2020</v>
          </cell>
          <cell r="J769">
            <v>263002.12770000001</v>
          </cell>
        </row>
        <row r="770">
          <cell r="A770" t="str">
            <v>ArmeniaPrimary solid biofuels2005</v>
          </cell>
          <cell r="B770" t="str">
            <v>TJ</v>
          </cell>
          <cell r="C770" t="str">
            <v>Armenia</v>
          </cell>
          <cell r="D770" t="str">
            <v>PRIMSBIO</v>
          </cell>
          <cell r="E770" t="str">
            <v>Primary solid biofuels</v>
          </cell>
          <cell r="F770" t="str">
            <v>TES</v>
          </cell>
          <cell r="G770" t="str">
            <v>Total energy supply</v>
          </cell>
          <cell r="H770">
            <v>2005</v>
          </cell>
          <cell r="I770">
            <v>2005</v>
          </cell>
          <cell r="J770">
            <v>346.00130000000001</v>
          </cell>
        </row>
        <row r="771">
          <cell r="A771" t="str">
            <v>ArmeniaPrimary solid biofuels2006</v>
          </cell>
          <cell r="B771" t="str">
            <v>TJ</v>
          </cell>
          <cell r="C771" t="str">
            <v>Armenia</v>
          </cell>
          <cell r="D771" t="str">
            <v>PRIMSBIO</v>
          </cell>
          <cell r="E771" t="str">
            <v>Primary solid biofuels</v>
          </cell>
          <cell r="F771" t="str">
            <v>TES</v>
          </cell>
          <cell r="G771" t="str">
            <v>Total energy supply</v>
          </cell>
          <cell r="H771">
            <v>2006</v>
          </cell>
          <cell r="I771">
            <v>2006</v>
          </cell>
          <cell r="J771">
            <v>562.99900000000002</v>
          </cell>
        </row>
        <row r="772">
          <cell r="A772" t="str">
            <v>ArmeniaPrimary solid biofuels2007</v>
          </cell>
          <cell r="B772" t="str">
            <v>TJ</v>
          </cell>
          <cell r="C772" t="str">
            <v>Armenia</v>
          </cell>
          <cell r="D772" t="str">
            <v>PRIMSBIO</v>
          </cell>
          <cell r="E772" t="str">
            <v>Primary solid biofuels</v>
          </cell>
          <cell r="F772" t="str">
            <v>TES</v>
          </cell>
          <cell r="G772" t="str">
            <v>Total energy supply</v>
          </cell>
          <cell r="H772">
            <v>2007</v>
          </cell>
          <cell r="I772">
            <v>2007</v>
          </cell>
          <cell r="J772">
            <v>357.00009999999997</v>
          </cell>
        </row>
        <row r="773">
          <cell r="A773" t="str">
            <v>ArmeniaPrimary solid biofuels2008</v>
          </cell>
          <cell r="B773" t="str">
            <v>TJ</v>
          </cell>
          <cell r="C773" t="str">
            <v>Armenia</v>
          </cell>
          <cell r="D773" t="str">
            <v>PRIMSBIO</v>
          </cell>
          <cell r="E773" t="str">
            <v>Primary solid biofuels</v>
          </cell>
          <cell r="F773" t="str">
            <v>TES</v>
          </cell>
          <cell r="G773" t="str">
            <v>Total energy supply</v>
          </cell>
          <cell r="H773">
            <v>2008</v>
          </cell>
          <cell r="I773">
            <v>2008</v>
          </cell>
          <cell r="J773">
            <v>355.99939999999998</v>
          </cell>
        </row>
        <row r="774">
          <cell r="A774" t="str">
            <v>ArmeniaPrimary solid biofuels2009</v>
          </cell>
          <cell r="B774" t="str">
            <v>TJ</v>
          </cell>
          <cell r="C774" t="str">
            <v>Armenia</v>
          </cell>
          <cell r="D774" t="str">
            <v>PRIMSBIO</v>
          </cell>
          <cell r="E774" t="str">
            <v>Primary solid biofuels</v>
          </cell>
          <cell r="F774" t="str">
            <v>TES</v>
          </cell>
          <cell r="G774" t="str">
            <v>Total energy supply</v>
          </cell>
          <cell r="H774">
            <v>2009</v>
          </cell>
          <cell r="I774">
            <v>2009</v>
          </cell>
          <cell r="J774">
            <v>354.99880000000002</v>
          </cell>
        </row>
        <row r="775">
          <cell r="A775" t="str">
            <v>ArmeniaPrimary solid biofuels2010</v>
          </cell>
          <cell r="B775" t="str">
            <v>TJ</v>
          </cell>
          <cell r="C775" t="str">
            <v>Armenia</v>
          </cell>
          <cell r="D775" t="str">
            <v>PRIMSBIO</v>
          </cell>
          <cell r="E775" t="str">
            <v>Primary solid biofuels</v>
          </cell>
          <cell r="F775" t="str">
            <v>TES</v>
          </cell>
          <cell r="G775" t="str">
            <v>Total energy supply</v>
          </cell>
          <cell r="H775">
            <v>2010</v>
          </cell>
          <cell r="I775">
            <v>2010</v>
          </cell>
          <cell r="J775">
            <v>353.99810000000002</v>
          </cell>
        </row>
        <row r="776">
          <cell r="A776" t="str">
            <v>ArmeniaPrimary solid biofuels2011</v>
          </cell>
          <cell r="B776" t="str">
            <v>TJ</v>
          </cell>
          <cell r="C776" t="str">
            <v>Armenia</v>
          </cell>
          <cell r="D776" t="str">
            <v>PRIMSBIO</v>
          </cell>
          <cell r="E776" t="str">
            <v>Primary solid biofuels</v>
          </cell>
          <cell r="F776" t="str">
            <v>TES</v>
          </cell>
          <cell r="G776" t="str">
            <v>Total energy supply</v>
          </cell>
          <cell r="H776">
            <v>2011</v>
          </cell>
          <cell r="I776">
            <v>2011</v>
          </cell>
          <cell r="J776">
            <v>353.99810000000002</v>
          </cell>
        </row>
        <row r="777">
          <cell r="A777" t="str">
            <v>ArmeniaPrimary solid biofuels2012</v>
          </cell>
          <cell r="B777" t="str">
            <v>TJ</v>
          </cell>
          <cell r="C777" t="str">
            <v>Armenia</v>
          </cell>
          <cell r="D777" t="str">
            <v>PRIMSBIO</v>
          </cell>
          <cell r="E777" t="str">
            <v>Primary solid biofuels</v>
          </cell>
          <cell r="F777" t="str">
            <v>TES</v>
          </cell>
          <cell r="G777" t="str">
            <v>Total energy supply</v>
          </cell>
          <cell r="H777">
            <v>2012</v>
          </cell>
          <cell r="I777">
            <v>2012</v>
          </cell>
          <cell r="J777">
            <v>354.99880000000002</v>
          </cell>
        </row>
        <row r="778">
          <cell r="A778" t="str">
            <v>ArmeniaPrimary solid biofuels2013</v>
          </cell>
          <cell r="B778" t="str">
            <v>TJ</v>
          </cell>
          <cell r="C778" t="str">
            <v>Armenia</v>
          </cell>
          <cell r="D778" t="str">
            <v>PRIMSBIO</v>
          </cell>
          <cell r="E778" t="str">
            <v>Primary solid biofuels</v>
          </cell>
          <cell r="F778" t="str">
            <v>TES</v>
          </cell>
          <cell r="G778" t="str">
            <v>Total energy supply</v>
          </cell>
          <cell r="H778">
            <v>2013</v>
          </cell>
          <cell r="I778">
            <v>2013</v>
          </cell>
          <cell r="J778">
            <v>355.99939999999998</v>
          </cell>
        </row>
        <row r="779">
          <cell r="A779" t="str">
            <v>ArmeniaPrimary solid biofuels2014</v>
          </cell>
          <cell r="B779" t="str">
            <v>TJ</v>
          </cell>
          <cell r="C779" t="str">
            <v>Armenia</v>
          </cell>
          <cell r="D779" t="str">
            <v>PRIMSBIO</v>
          </cell>
          <cell r="E779" t="str">
            <v>Primary solid biofuels</v>
          </cell>
          <cell r="F779" t="str">
            <v>TES</v>
          </cell>
          <cell r="G779" t="str">
            <v>Total energy supply</v>
          </cell>
          <cell r="H779">
            <v>2014</v>
          </cell>
          <cell r="I779">
            <v>2014</v>
          </cell>
          <cell r="J779">
            <v>1418.9985999999999</v>
          </cell>
        </row>
        <row r="780">
          <cell r="A780" t="str">
            <v>ArmeniaPrimary solid biofuels2015</v>
          </cell>
          <cell r="B780" t="str">
            <v>TJ</v>
          </cell>
          <cell r="C780" t="str">
            <v>Armenia</v>
          </cell>
          <cell r="D780" t="str">
            <v>PRIMSBIO</v>
          </cell>
          <cell r="E780" t="str">
            <v>Primary solid biofuels</v>
          </cell>
          <cell r="F780" t="str">
            <v>TES</v>
          </cell>
          <cell r="G780" t="str">
            <v>Total energy supply</v>
          </cell>
          <cell r="H780">
            <v>2015</v>
          </cell>
          <cell r="I780">
            <v>2015</v>
          </cell>
          <cell r="J780">
            <v>3944.5936000000002</v>
          </cell>
        </row>
        <row r="781">
          <cell r="A781" t="str">
            <v>ArmeniaPrimary solid biofuels2016</v>
          </cell>
          <cell r="B781" t="str">
            <v>TJ</v>
          </cell>
          <cell r="C781" t="str">
            <v>Armenia</v>
          </cell>
          <cell r="D781" t="str">
            <v>PRIMSBIO</v>
          </cell>
          <cell r="E781" t="str">
            <v>Primary solid biofuels</v>
          </cell>
          <cell r="F781" t="str">
            <v>TES</v>
          </cell>
          <cell r="G781" t="str">
            <v>Total energy supply</v>
          </cell>
          <cell r="H781">
            <v>2016</v>
          </cell>
          <cell r="I781">
            <v>2016</v>
          </cell>
          <cell r="J781">
            <v>5276.3980000000001</v>
          </cell>
        </row>
        <row r="782">
          <cell r="A782" t="str">
            <v>ArmeniaPrimary solid biofuels2017</v>
          </cell>
          <cell r="B782" t="str">
            <v>TJ</v>
          </cell>
          <cell r="C782" t="str">
            <v>Armenia</v>
          </cell>
          <cell r="D782" t="str">
            <v>PRIMSBIO</v>
          </cell>
          <cell r="E782" t="str">
            <v>Primary solid biofuels</v>
          </cell>
          <cell r="F782" t="str">
            <v>TES</v>
          </cell>
          <cell r="G782" t="str">
            <v>Total energy supply</v>
          </cell>
          <cell r="H782">
            <v>2017</v>
          </cell>
          <cell r="I782">
            <v>2017</v>
          </cell>
          <cell r="J782">
            <v>5548.3725000000004</v>
          </cell>
        </row>
        <row r="783">
          <cell r="A783" t="str">
            <v>ArmeniaPrimary solid biofuels2018</v>
          </cell>
          <cell r="B783" t="str">
            <v>TJ</v>
          </cell>
          <cell r="C783" t="str">
            <v>Armenia</v>
          </cell>
          <cell r="D783" t="str">
            <v>PRIMSBIO</v>
          </cell>
          <cell r="E783" t="str">
            <v>Primary solid biofuels</v>
          </cell>
          <cell r="F783" t="str">
            <v>TES</v>
          </cell>
          <cell r="G783" t="str">
            <v>Total energy supply</v>
          </cell>
          <cell r="H783">
            <v>2018</v>
          </cell>
          <cell r="I783">
            <v>2018</v>
          </cell>
          <cell r="J783">
            <v>3957.5349999999999</v>
          </cell>
        </row>
        <row r="784">
          <cell r="A784" t="str">
            <v>ArmeniaPrimary solid biofuels2019</v>
          </cell>
          <cell r="B784" t="str">
            <v>TJ</v>
          </cell>
          <cell r="C784" t="str">
            <v>Armenia</v>
          </cell>
          <cell r="D784" t="str">
            <v>PRIMSBIO</v>
          </cell>
          <cell r="E784" t="str">
            <v>Primary solid biofuels</v>
          </cell>
          <cell r="F784" t="str">
            <v>TES</v>
          </cell>
          <cell r="G784" t="str">
            <v>Total energy supply</v>
          </cell>
          <cell r="H784">
            <v>2019</v>
          </cell>
          <cell r="I784">
            <v>2019</v>
          </cell>
          <cell r="J784">
            <v>3369.6287000000002</v>
          </cell>
        </row>
        <row r="785">
          <cell r="A785" t="str">
            <v>ArmeniaPrimary solid biofuels2020</v>
          </cell>
          <cell r="B785" t="str">
            <v>TJ</v>
          </cell>
          <cell r="C785" t="str">
            <v>Armenia</v>
          </cell>
          <cell r="D785" t="str">
            <v>PRIMSBIO</v>
          </cell>
          <cell r="E785" t="str">
            <v>Primary solid biofuels</v>
          </cell>
          <cell r="F785" t="str">
            <v>TES</v>
          </cell>
          <cell r="G785" t="str">
            <v>Total energy supply</v>
          </cell>
          <cell r="H785">
            <v>2020</v>
          </cell>
          <cell r="I785">
            <v>2020</v>
          </cell>
          <cell r="J785">
            <v>3369.6287000000002</v>
          </cell>
        </row>
        <row r="786">
          <cell r="A786" t="str">
            <v>ArmeniaTotal2005</v>
          </cell>
          <cell r="B786" t="str">
            <v>TJ</v>
          </cell>
          <cell r="C786" t="str">
            <v>Armenia</v>
          </cell>
          <cell r="D786" t="str">
            <v>TOTAL</v>
          </cell>
          <cell r="E786" t="str">
            <v>Total</v>
          </cell>
          <cell r="F786" t="str">
            <v>TES</v>
          </cell>
          <cell r="G786" t="str">
            <v>Total energy supply</v>
          </cell>
          <cell r="H786">
            <v>2005</v>
          </cell>
          <cell r="I786">
            <v>2005</v>
          </cell>
          <cell r="J786">
            <v>105195.39320000001</v>
          </cell>
        </row>
        <row r="787">
          <cell r="A787" t="str">
            <v>ArmeniaTotal2006</v>
          </cell>
          <cell r="B787" t="str">
            <v>TJ</v>
          </cell>
          <cell r="C787" t="str">
            <v>Armenia</v>
          </cell>
          <cell r="D787" t="str">
            <v>TOTAL</v>
          </cell>
          <cell r="E787" t="str">
            <v>Total</v>
          </cell>
          <cell r="F787" t="str">
            <v>TES</v>
          </cell>
          <cell r="G787" t="str">
            <v>Total energy supply</v>
          </cell>
          <cell r="H787">
            <v>2006</v>
          </cell>
          <cell r="I787">
            <v>2006</v>
          </cell>
          <cell r="J787">
            <v>107133.3833</v>
          </cell>
        </row>
        <row r="788">
          <cell r="A788" t="str">
            <v>ArmeniaTotal2007</v>
          </cell>
          <cell r="B788" t="str">
            <v>TJ</v>
          </cell>
          <cell r="C788" t="str">
            <v>Armenia</v>
          </cell>
          <cell r="D788" t="str">
            <v>TOTAL</v>
          </cell>
          <cell r="E788" t="str">
            <v>Total</v>
          </cell>
          <cell r="F788" t="str">
            <v>TES</v>
          </cell>
          <cell r="G788" t="str">
            <v>Total energy supply</v>
          </cell>
          <cell r="H788">
            <v>2007</v>
          </cell>
          <cell r="I788">
            <v>2007</v>
          </cell>
          <cell r="J788">
            <v>119456.4546</v>
          </cell>
        </row>
        <row r="789">
          <cell r="A789" t="str">
            <v>ArmeniaTotal2008</v>
          </cell>
          <cell r="B789" t="str">
            <v>TJ</v>
          </cell>
          <cell r="C789" t="str">
            <v>Armenia</v>
          </cell>
          <cell r="D789" t="str">
            <v>TOTAL</v>
          </cell>
          <cell r="E789" t="str">
            <v>Total</v>
          </cell>
          <cell r="F789" t="str">
            <v>TES</v>
          </cell>
          <cell r="G789" t="str">
            <v>Total energy supply</v>
          </cell>
          <cell r="H789">
            <v>2008</v>
          </cell>
          <cell r="I789">
            <v>2008</v>
          </cell>
          <cell r="J789">
            <v>125789.94</v>
          </cell>
        </row>
        <row r="790">
          <cell r="A790" t="str">
            <v>ArmeniaTotal2009</v>
          </cell>
          <cell r="B790" t="str">
            <v>TJ</v>
          </cell>
          <cell r="C790" t="str">
            <v>Armenia</v>
          </cell>
          <cell r="D790" t="str">
            <v>TOTAL</v>
          </cell>
          <cell r="E790" t="str">
            <v>Total</v>
          </cell>
          <cell r="F790" t="str">
            <v>TES</v>
          </cell>
          <cell r="G790" t="str">
            <v>Total energy supply</v>
          </cell>
          <cell r="H790">
            <v>2009</v>
          </cell>
          <cell r="I790">
            <v>2009</v>
          </cell>
          <cell r="J790">
            <v>109284.87519999999</v>
          </cell>
        </row>
        <row r="791">
          <cell r="A791" t="str">
            <v>ArmeniaTotal2010</v>
          </cell>
          <cell r="B791" t="str">
            <v>TJ</v>
          </cell>
          <cell r="C791" t="str">
            <v>Armenia</v>
          </cell>
          <cell r="D791" t="str">
            <v>TOTAL</v>
          </cell>
          <cell r="E791" t="str">
            <v>Total</v>
          </cell>
          <cell r="F791" t="str">
            <v>TES</v>
          </cell>
          <cell r="G791" t="str">
            <v>Total energy supply</v>
          </cell>
          <cell r="H791">
            <v>2010</v>
          </cell>
          <cell r="I791">
            <v>2010</v>
          </cell>
          <cell r="J791">
            <v>103976.12579999999</v>
          </cell>
        </row>
        <row r="792">
          <cell r="A792" t="str">
            <v>ArmeniaTotal2011</v>
          </cell>
          <cell r="B792" t="str">
            <v>TJ</v>
          </cell>
          <cell r="C792" t="str">
            <v>Armenia</v>
          </cell>
          <cell r="D792" t="str">
            <v>TOTAL</v>
          </cell>
          <cell r="E792" t="str">
            <v>Total</v>
          </cell>
          <cell r="F792" t="str">
            <v>TES</v>
          </cell>
          <cell r="G792" t="str">
            <v>Total energy supply</v>
          </cell>
          <cell r="H792">
            <v>2011</v>
          </cell>
          <cell r="I792">
            <v>2011</v>
          </cell>
          <cell r="J792">
            <v>113708.66899999999</v>
          </cell>
        </row>
        <row r="793">
          <cell r="A793" t="str">
            <v>ArmeniaTotal2012</v>
          </cell>
          <cell r="B793" t="str">
            <v>TJ</v>
          </cell>
          <cell r="C793" t="str">
            <v>Armenia</v>
          </cell>
          <cell r="D793" t="str">
            <v>TOTAL</v>
          </cell>
          <cell r="E793" t="str">
            <v>Total</v>
          </cell>
          <cell r="F793" t="str">
            <v>TES</v>
          </cell>
          <cell r="G793" t="str">
            <v>Total energy supply</v>
          </cell>
          <cell r="H793">
            <v>2012</v>
          </cell>
          <cell r="I793">
            <v>2012</v>
          </cell>
          <cell r="J793">
            <v>124390.8873</v>
          </cell>
        </row>
        <row r="794">
          <cell r="A794" t="str">
            <v>ArmeniaTotal2013</v>
          </cell>
          <cell r="B794" t="str">
            <v>TJ</v>
          </cell>
          <cell r="C794" t="str">
            <v>Armenia</v>
          </cell>
          <cell r="D794" t="str">
            <v>TOTAL</v>
          </cell>
          <cell r="E794" t="str">
            <v>Total</v>
          </cell>
          <cell r="F794" t="str">
            <v>TES</v>
          </cell>
          <cell r="G794" t="str">
            <v>Total energy supply</v>
          </cell>
          <cell r="H794">
            <v>2013</v>
          </cell>
          <cell r="I794">
            <v>2013</v>
          </cell>
          <cell r="J794">
            <v>121439.64539999999</v>
          </cell>
        </row>
        <row r="795">
          <cell r="A795" t="str">
            <v>ArmeniaTotal2014</v>
          </cell>
          <cell r="B795" t="str">
            <v>TJ</v>
          </cell>
          <cell r="C795" t="str">
            <v>Armenia</v>
          </cell>
          <cell r="D795" t="str">
            <v>TOTAL</v>
          </cell>
          <cell r="E795" t="str">
            <v>Total</v>
          </cell>
          <cell r="F795" t="str">
            <v>TES</v>
          </cell>
          <cell r="G795" t="str">
            <v>Total energy supply</v>
          </cell>
          <cell r="H795">
            <v>2014</v>
          </cell>
          <cell r="I795">
            <v>2014</v>
          </cell>
          <cell r="J795">
            <v>131983.3602</v>
          </cell>
        </row>
        <row r="796">
          <cell r="A796" t="str">
            <v>ArmeniaTotal2015</v>
          </cell>
          <cell r="B796" t="str">
            <v>TJ</v>
          </cell>
          <cell r="C796" t="str">
            <v>Armenia</v>
          </cell>
          <cell r="D796" t="str">
            <v>TOTAL</v>
          </cell>
          <cell r="E796" t="str">
            <v>Total</v>
          </cell>
          <cell r="F796" t="str">
            <v>TES</v>
          </cell>
          <cell r="G796" t="str">
            <v>Total energy supply</v>
          </cell>
          <cell r="H796">
            <v>2015</v>
          </cell>
          <cell r="I796">
            <v>2015</v>
          </cell>
          <cell r="J796">
            <v>136359.6464</v>
          </cell>
        </row>
        <row r="797">
          <cell r="A797" t="str">
            <v>ArmeniaTotal2016</v>
          </cell>
          <cell r="B797" t="str">
            <v>TJ</v>
          </cell>
          <cell r="C797" t="str">
            <v>Armenia</v>
          </cell>
          <cell r="D797" t="str">
            <v>TOTAL</v>
          </cell>
          <cell r="E797" t="str">
            <v>Total</v>
          </cell>
          <cell r="F797" t="str">
            <v>TES</v>
          </cell>
          <cell r="G797" t="str">
            <v>Total energy supply</v>
          </cell>
          <cell r="H797">
            <v>2016</v>
          </cell>
          <cell r="I797">
            <v>2016</v>
          </cell>
          <cell r="J797">
            <v>130565.7809</v>
          </cell>
        </row>
        <row r="798">
          <cell r="A798" t="str">
            <v>ArmeniaTotal2017</v>
          </cell>
          <cell r="B798" t="str">
            <v>TJ</v>
          </cell>
          <cell r="C798" t="str">
            <v>Armenia</v>
          </cell>
          <cell r="D798" t="str">
            <v>TOTAL</v>
          </cell>
          <cell r="E798" t="str">
            <v>Total</v>
          </cell>
          <cell r="F798" t="str">
            <v>TES</v>
          </cell>
          <cell r="G798" t="str">
            <v>Total energy supply</v>
          </cell>
          <cell r="H798">
            <v>2017</v>
          </cell>
          <cell r="I798">
            <v>2017</v>
          </cell>
          <cell r="J798">
            <v>137833.52559999999</v>
          </cell>
        </row>
        <row r="799">
          <cell r="A799" t="str">
            <v>ArmeniaTotal2018</v>
          </cell>
          <cell r="B799" t="str">
            <v>TJ</v>
          </cell>
          <cell r="C799" t="str">
            <v>Armenia</v>
          </cell>
          <cell r="D799" t="str">
            <v>TOTAL</v>
          </cell>
          <cell r="E799" t="str">
            <v>Total</v>
          </cell>
          <cell r="F799" t="str">
            <v>TES</v>
          </cell>
          <cell r="G799" t="str">
            <v>Total energy supply</v>
          </cell>
          <cell r="H799">
            <v>2018</v>
          </cell>
          <cell r="I799">
            <v>2018</v>
          </cell>
          <cell r="J799">
            <v>131758.0601</v>
          </cell>
        </row>
        <row r="800">
          <cell r="A800" t="str">
            <v>ArmeniaTotal2019</v>
          </cell>
          <cell r="B800" t="str">
            <v>TJ</v>
          </cell>
          <cell r="C800" t="str">
            <v>Armenia</v>
          </cell>
          <cell r="D800" t="str">
            <v>TOTAL</v>
          </cell>
          <cell r="E800" t="str">
            <v>Total</v>
          </cell>
          <cell r="F800" t="str">
            <v>TES</v>
          </cell>
          <cell r="G800" t="str">
            <v>Total energy supply</v>
          </cell>
          <cell r="H800">
            <v>2019</v>
          </cell>
          <cell r="I800">
            <v>2019</v>
          </cell>
          <cell r="J800">
            <v>142369.9987</v>
          </cell>
        </row>
        <row r="801">
          <cell r="A801" t="str">
            <v>ArmeniaTotal2020</v>
          </cell>
          <cell r="B801" t="str">
            <v>TJ</v>
          </cell>
          <cell r="C801" t="str">
            <v>Armenia</v>
          </cell>
          <cell r="D801" t="str">
            <v>TOTAL</v>
          </cell>
          <cell r="E801" t="str">
            <v>Total</v>
          </cell>
          <cell r="F801" t="str">
            <v>TES</v>
          </cell>
          <cell r="G801" t="str">
            <v>Total energy supply</v>
          </cell>
          <cell r="H801">
            <v>2020</v>
          </cell>
          <cell r="I801">
            <v>2020</v>
          </cell>
          <cell r="K801" t="str">
            <v>L</v>
          </cell>
          <cell r="L801" t="str">
            <v>Missing value; data exist but were not collected</v>
          </cell>
        </row>
        <row r="802">
          <cell r="A802" t="str">
            <v>ArmeniaMemo: Renewables2005</v>
          </cell>
          <cell r="B802" t="str">
            <v>TJ</v>
          </cell>
          <cell r="C802" t="str">
            <v>Armenia</v>
          </cell>
          <cell r="D802" t="str">
            <v>MRENEW</v>
          </cell>
          <cell r="E802" t="str">
            <v>Memo: Renewables</v>
          </cell>
          <cell r="F802" t="str">
            <v>TES</v>
          </cell>
          <cell r="G802" t="str">
            <v>Total energy supply</v>
          </cell>
          <cell r="H802">
            <v>2005</v>
          </cell>
          <cell r="I802">
            <v>2005</v>
          </cell>
          <cell r="J802">
            <v>6728.8031000000001</v>
          </cell>
        </row>
        <row r="803">
          <cell r="A803" t="str">
            <v>ArmeniaMemo: Renewables2006</v>
          </cell>
          <cell r="B803" t="str">
            <v>TJ</v>
          </cell>
          <cell r="C803" t="str">
            <v>Armenia</v>
          </cell>
          <cell r="D803" t="str">
            <v>MRENEW</v>
          </cell>
          <cell r="E803" t="str">
            <v>Memo: Renewables</v>
          </cell>
          <cell r="F803" t="str">
            <v>TES</v>
          </cell>
          <cell r="G803" t="str">
            <v>Total energy supply</v>
          </cell>
          <cell r="H803">
            <v>2006</v>
          </cell>
          <cell r="I803">
            <v>2006</v>
          </cell>
          <cell r="J803">
            <v>7133.0009</v>
          </cell>
        </row>
        <row r="804">
          <cell r="A804" t="str">
            <v>ArmeniaMemo: Renewables2007</v>
          </cell>
          <cell r="B804" t="str">
            <v>TJ</v>
          </cell>
          <cell r="C804" t="str">
            <v>Armenia</v>
          </cell>
          <cell r="D804" t="str">
            <v>MRENEW</v>
          </cell>
          <cell r="E804" t="str">
            <v>Memo: Renewables</v>
          </cell>
          <cell r="F804" t="str">
            <v>TES</v>
          </cell>
          <cell r="G804" t="str">
            <v>Total energy supply</v>
          </cell>
          <cell r="H804">
            <v>2007</v>
          </cell>
          <cell r="I804">
            <v>2007</v>
          </cell>
          <cell r="J804">
            <v>7038.6010999999999</v>
          </cell>
        </row>
        <row r="805">
          <cell r="A805" t="str">
            <v>ArmeniaMemo: Renewables2008</v>
          </cell>
          <cell r="B805" t="str">
            <v>TJ</v>
          </cell>
          <cell r="C805" t="str">
            <v>Armenia</v>
          </cell>
          <cell r="D805" t="str">
            <v>MRENEW</v>
          </cell>
          <cell r="E805" t="str">
            <v>Memo: Renewables</v>
          </cell>
          <cell r="F805" t="str">
            <v>TES</v>
          </cell>
          <cell r="G805" t="str">
            <v>Total energy supply</v>
          </cell>
          <cell r="H805">
            <v>2008</v>
          </cell>
          <cell r="I805">
            <v>2008</v>
          </cell>
          <cell r="J805">
            <v>6832.4012000000002</v>
          </cell>
        </row>
        <row r="806">
          <cell r="A806" t="str">
            <v>ArmeniaMemo: Renewables2009</v>
          </cell>
          <cell r="B806" t="str">
            <v>TJ</v>
          </cell>
          <cell r="C806" t="str">
            <v>Armenia</v>
          </cell>
          <cell r="D806" t="str">
            <v>MRENEW</v>
          </cell>
          <cell r="E806" t="str">
            <v>Memo: Renewables</v>
          </cell>
          <cell r="F806" t="str">
            <v>TES</v>
          </cell>
          <cell r="G806" t="str">
            <v>Total energy supply</v>
          </cell>
          <cell r="H806">
            <v>2009</v>
          </cell>
          <cell r="I806">
            <v>2009</v>
          </cell>
          <cell r="J806">
            <v>7637.7992000000004</v>
          </cell>
        </row>
        <row r="807">
          <cell r="A807" t="str">
            <v>ArmeniaMemo: Renewables2010</v>
          </cell>
          <cell r="B807" t="str">
            <v>TJ</v>
          </cell>
          <cell r="C807" t="str">
            <v>Armenia</v>
          </cell>
          <cell r="D807" t="str">
            <v>MRENEW</v>
          </cell>
          <cell r="E807" t="str">
            <v>Memo: Renewables</v>
          </cell>
          <cell r="F807" t="str">
            <v>TES</v>
          </cell>
          <cell r="G807" t="str">
            <v>Total energy supply</v>
          </cell>
          <cell r="H807">
            <v>2010</v>
          </cell>
          <cell r="I807">
            <v>2010</v>
          </cell>
          <cell r="J807">
            <v>9580.7968000000001</v>
          </cell>
        </row>
        <row r="808">
          <cell r="A808" t="str">
            <v>ArmeniaMemo: Renewables2011</v>
          </cell>
          <cell r="B808" t="str">
            <v>TJ</v>
          </cell>
          <cell r="C808" t="str">
            <v>Armenia</v>
          </cell>
          <cell r="D808" t="str">
            <v>MRENEW</v>
          </cell>
          <cell r="E808" t="str">
            <v>Memo: Renewables</v>
          </cell>
          <cell r="F808" t="str">
            <v>TES</v>
          </cell>
          <cell r="G808" t="str">
            <v>Total energy supply</v>
          </cell>
          <cell r="H808">
            <v>2011</v>
          </cell>
          <cell r="I808">
            <v>2011</v>
          </cell>
          <cell r="J808">
            <v>9325.2009999999991</v>
          </cell>
        </row>
        <row r="809">
          <cell r="A809" t="str">
            <v>ArmeniaMemo: Renewables2012</v>
          </cell>
          <cell r="B809" t="str">
            <v>TJ</v>
          </cell>
          <cell r="C809" t="str">
            <v>Armenia</v>
          </cell>
          <cell r="D809" t="str">
            <v>MRENEW</v>
          </cell>
          <cell r="E809" t="str">
            <v>Memo: Renewables</v>
          </cell>
          <cell r="F809" t="str">
            <v>TES</v>
          </cell>
          <cell r="G809" t="str">
            <v>Total energy supply</v>
          </cell>
          <cell r="H809">
            <v>2012</v>
          </cell>
          <cell r="I809">
            <v>2012</v>
          </cell>
          <cell r="J809">
            <v>8728.5987999999998</v>
          </cell>
        </row>
        <row r="810">
          <cell r="A810" t="str">
            <v>ArmeniaMemo: Renewables2013</v>
          </cell>
          <cell r="B810" t="str">
            <v>TJ</v>
          </cell>
          <cell r="C810" t="str">
            <v>Armenia</v>
          </cell>
          <cell r="D810" t="str">
            <v>MRENEW</v>
          </cell>
          <cell r="E810" t="str">
            <v>Memo: Renewables</v>
          </cell>
          <cell r="F810" t="str">
            <v>TES</v>
          </cell>
          <cell r="G810" t="str">
            <v>Total energy supply</v>
          </cell>
          <cell r="H810">
            <v>2013</v>
          </cell>
          <cell r="I810">
            <v>2013</v>
          </cell>
          <cell r="J810">
            <v>8193.1991999999991</v>
          </cell>
        </row>
        <row r="811">
          <cell r="A811" t="str">
            <v>ArmeniaMemo: Renewables2014</v>
          </cell>
          <cell r="B811" t="str">
            <v>TJ</v>
          </cell>
          <cell r="C811" t="str">
            <v>Armenia</v>
          </cell>
          <cell r="D811" t="str">
            <v>MRENEW</v>
          </cell>
          <cell r="E811" t="str">
            <v>Memo: Renewables</v>
          </cell>
          <cell r="F811" t="str">
            <v>TES</v>
          </cell>
          <cell r="G811" t="str">
            <v>Total energy supply</v>
          </cell>
          <cell r="H811">
            <v>2014</v>
          </cell>
          <cell r="I811">
            <v>2014</v>
          </cell>
          <cell r="J811">
            <v>8604.5982999999997</v>
          </cell>
        </row>
        <row r="812">
          <cell r="A812" t="str">
            <v>ArmeniaMemo: Renewables2015</v>
          </cell>
          <cell r="B812" t="str">
            <v>TJ</v>
          </cell>
          <cell r="C812" t="str">
            <v>Armenia</v>
          </cell>
          <cell r="D812" t="str">
            <v>MRENEW</v>
          </cell>
          <cell r="E812" t="str">
            <v>Memo: Renewables</v>
          </cell>
          <cell r="F812" t="str">
            <v>TES</v>
          </cell>
          <cell r="G812" t="str">
            <v>Total energy supply</v>
          </cell>
          <cell r="H812">
            <v>2015</v>
          </cell>
          <cell r="I812">
            <v>2015</v>
          </cell>
          <cell r="J812">
            <v>11952.7739</v>
          </cell>
        </row>
        <row r="813">
          <cell r="A813" t="str">
            <v>ArmeniaMemo: Renewables2016</v>
          </cell>
          <cell r="B813" t="str">
            <v>TJ</v>
          </cell>
          <cell r="C813" t="str">
            <v>Armenia</v>
          </cell>
          <cell r="D813" t="str">
            <v>MRENEW</v>
          </cell>
          <cell r="E813" t="str">
            <v>Memo: Renewables</v>
          </cell>
          <cell r="F813" t="str">
            <v>TES</v>
          </cell>
          <cell r="G813" t="str">
            <v>Total energy supply</v>
          </cell>
          <cell r="H813">
            <v>2016</v>
          </cell>
          <cell r="I813">
            <v>2016</v>
          </cell>
          <cell r="J813">
            <v>13845.0568</v>
          </cell>
        </row>
        <row r="814">
          <cell r="A814" t="str">
            <v>ArmeniaMemo: Renewables2017</v>
          </cell>
          <cell r="B814" t="str">
            <v>TJ</v>
          </cell>
          <cell r="C814" t="str">
            <v>Armenia</v>
          </cell>
          <cell r="D814" t="str">
            <v>MRENEW</v>
          </cell>
          <cell r="E814" t="str">
            <v>Memo: Renewables</v>
          </cell>
          <cell r="F814" t="str">
            <v>TES</v>
          </cell>
          <cell r="G814" t="str">
            <v>Total energy supply</v>
          </cell>
          <cell r="H814">
            <v>2017</v>
          </cell>
          <cell r="I814">
            <v>2017</v>
          </cell>
          <cell r="J814">
            <v>13848.6281</v>
          </cell>
        </row>
        <row r="815">
          <cell r="A815" t="str">
            <v>ArmeniaMemo: Renewables2018</v>
          </cell>
          <cell r="B815" t="str">
            <v>TJ</v>
          </cell>
          <cell r="C815" t="str">
            <v>Armenia</v>
          </cell>
          <cell r="D815" t="str">
            <v>MRENEW</v>
          </cell>
          <cell r="E815" t="str">
            <v>Memo: Renewables</v>
          </cell>
          <cell r="F815" t="str">
            <v>TES</v>
          </cell>
          <cell r="G815" t="str">
            <v>Total energy supply</v>
          </cell>
          <cell r="H815">
            <v>2018</v>
          </cell>
          <cell r="I815">
            <v>2018</v>
          </cell>
          <cell r="J815">
            <v>12603.9218</v>
          </cell>
        </row>
        <row r="816">
          <cell r="A816" t="str">
            <v>ArmeniaMemo: Renewables2019</v>
          </cell>
          <cell r="B816" t="str">
            <v>TJ</v>
          </cell>
          <cell r="C816" t="str">
            <v>Armenia</v>
          </cell>
          <cell r="D816" t="str">
            <v>MRENEW</v>
          </cell>
          <cell r="E816" t="str">
            <v>Memo: Renewables</v>
          </cell>
          <cell r="F816" t="str">
            <v>TES</v>
          </cell>
          <cell r="G816" t="str">
            <v>Total energy supply</v>
          </cell>
          <cell r="H816">
            <v>2019</v>
          </cell>
          <cell r="I816">
            <v>2019</v>
          </cell>
          <cell r="J816">
            <v>12539.2608</v>
          </cell>
        </row>
        <row r="817">
          <cell r="A817" t="str">
            <v>ArmeniaMemo: Renewables2020</v>
          </cell>
          <cell r="B817" t="str">
            <v>TJ</v>
          </cell>
          <cell r="C817" t="str">
            <v>Armenia</v>
          </cell>
          <cell r="D817" t="str">
            <v>MRENEW</v>
          </cell>
          <cell r="E817" t="str">
            <v>Memo: Renewables</v>
          </cell>
          <cell r="F817" t="str">
            <v>TES</v>
          </cell>
          <cell r="G817" t="str">
            <v>Total energy supply</v>
          </cell>
          <cell r="H817">
            <v>2020</v>
          </cell>
          <cell r="I817">
            <v>2020</v>
          </cell>
          <cell r="J817">
            <v>10212.978499999999</v>
          </cell>
        </row>
        <row r="818">
          <cell r="A818" t="str">
            <v>AustraliaPrimary solid biofuels2005</v>
          </cell>
          <cell r="B818" t="str">
            <v>TJ</v>
          </cell>
          <cell r="C818" t="str">
            <v>Australia</v>
          </cell>
          <cell r="D818" t="str">
            <v>PRIMSBIO</v>
          </cell>
          <cell r="E818" t="str">
            <v>Primary solid biofuels</v>
          </cell>
          <cell r="F818" t="str">
            <v>TES</v>
          </cell>
          <cell r="G818" t="str">
            <v>Total energy supply</v>
          </cell>
          <cell r="H818">
            <v>2005</v>
          </cell>
          <cell r="I818">
            <v>2005</v>
          </cell>
          <cell r="J818">
            <v>201083.9988</v>
          </cell>
        </row>
        <row r="819">
          <cell r="A819" t="str">
            <v>AustraliaPrimary solid biofuels2006</v>
          </cell>
          <cell r="B819" t="str">
            <v>TJ</v>
          </cell>
          <cell r="C819" t="str">
            <v>Australia</v>
          </cell>
          <cell r="D819" t="str">
            <v>PRIMSBIO</v>
          </cell>
          <cell r="E819" t="str">
            <v>Primary solid biofuels</v>
          </cell>
          <cell r="F819" t="str">
            <v>TES</v>
          </cell>
          <cell r="G819" t="str">
            <v>Total energy supply</v>
          </cell>
          <cell r="H819">
            <v>2006</v>
          </cell>
          <cell r="I819">
            <v>2006</v>
          </cell>
          <cell r="J819">
            <v>201932.00169999999</v>
          </cell>
        </row>
        <row r="820">
          <cell r="A820" t="str">
            <v>AustraliaPrimary solid biofuels2007</v>
          </cell>
          <cell r="B820" t="str">
            <v>TJ</v>
          </cell>
          <cell r="C820" t="str">
            <v>Australia</v>
          </cell>
          <cell r="D820" t="str">
            <v>PRIMSBIO</v>
          </cell>
          <cell r="E820" t="str">
            <v>Primary solid biofuels</v>
          </cell>
          <cell r="F820" t="str">
            <v>TES</v>
          </cell>
          <cell r="G820" t="str">
            <v>Total energy supply</v>
          </cell>
          <cell r="H820">
            <v>2007</v>
          </cell>
          <cell r="I820">
            <v>2007</v>
          </cell>
          <cell r="J820">
            <v>207531.00099999999</v>
          </cell>
        </row>
        <row r="821">
          <cell r="A821" t="str">
            <v>AustraliaPrimary solid biofuels2008</v>
          </cell>
          <cell r="B821" t="str">
            <v>TJ</v>
          </cell>
          <cell r="C821" t="str">
            <v>Australia</v>
          </cell>
          <cell r="D821" t="str">
            <v>PRIMSBIO</v>
          </cell>
          <cell r="E821" t="str">
            <v>Primary solid biofuels</v>
          </cell>
          <cell r="F821" t="str">
            <v>TES</v>
          </cell>
          <cell r="G821" t="str">
            <v>Total energy supply</v>
          </cell>
          <cell r="H821">
            <v>2008</v>
          </cell>
          <cell r="I821">
            <v>2008</v>
          </cell>
          <cell r="J821">
            <v>216728.99859999999</v>
          </cell>
        </row>
        <row r="822">
          <cell r="A822" t="str">
            <v>AustraliaPrimary solid biofuels2009</v>
          </cell>
          <cell r="B822" t="str">
            <v>TJ</v>
          </cell>
          <cell r="C822" t="str">
            <v>Australia</v>
          </cell>
          <cell r="D822" t="str">
            <v>PRIMSBIO</v>
          </cell>
          <cell r="E822" t="str">
            <v>Primary solid biofuels</v>
          </cell>
          <cell r="F822" t="str">
            <v>TES</v>
          </cell>
          <cell r="G822" t="str">
            <v>Total energy supply</v>
          </cell>
          <cell r="H822">
            <v>2009</v>
          </cell>
          <cell r="I822">
            <v>2009</v>
          </cell>
          <cell r="J822">
            <v>147495.00200000001</v>
          </cell>
        </row>
        <row r="823">
          <cell r="A823" t="str">
            <v>AustraliaPrimary solid biofuels2010</v>
          </cell>
          <cell r="B823" t="str">
            <v>TJ</v>
          </cell>
          <cell r="C823" t="str">
            <v>Australia</v>
          </cell>
          <cell r="D823" t="str">
            <v>PRIMSBIO</v>
          </cell>
          <cell r="E823" t="str">
            <v>Primary solid biofuels</v>
          </cell>
          <cell r="F823" t="str">
            <v>TES</v>
          </cell>
          <cell r="G823" t="str">
            <v>Total energy supply</v>
          </cell>
          <cell r="H823">
            <v>2010</v>
          </cell>
          <cell r="I823">
            <v>2010</v>
          </cell>
          <cell r="J823">
            <v>180916.99969999999</v>
          </cell>
        </row>
        <row r="824">
          <cell r="A824" t="str">
            <v>AustraliaPrimary solid biofuels2011</v>
          </cell>
          <cell r="B824" t="str">
            <v>TJ</v>
          </cell>
          <cell r="C824" t="str">
            <v>Australia</v>
          </cell>
          <cell r="D824" t="str">
            <v>PRIMSBIO</v>
          </cell>
          <cell r="E824" t="str">
            <v>Primary solid biofuels</v>
          </cell>
          <cell r="F824" t="str">
            <v>TES</v>
          </cell>
          <cell r="G824" t="str">
            <v>Total energy supply</v>
          </cell>
          <cell r="H824">
            <v>2011</v>
          </cell>
          <cell r="I824">
            <v>2011</v>
          </cell>
          <cell r="J824">
            <v>168045.0013</v>
          </cell>
        </row>
        <row r="825">
          <cell r="A825" t="str">
            <v>AustraliaPrimary solid biofuels2012</v>
          </cell>
          <cell r="B825" t="str">
            <v>TJ</v>
          </cell>
          <cell r="C825" t="str">
            <v>Australia</v>
          </cell>
          <cell r="D825" t="str">
            <v>PRIMSBIO</v>
          </cell>
          <cell r="E825" t="str">
            <v>Primary solid biofuels</v>
          </cell>
          <cell r="F825" t="str">
            <v>TES</v>
          </cell>
          <cell r="G825" t="str">
            <v>Total energy supply</v>
          </cell>
          <cell r="H825">
            <v>2012</v>
          </cell>
          <cell r="I825">
            <v>2012</v>
          </cell>
          <cell r="J825">
            <v>167929.9982</v>
          </cell>
        </row>
        <row r="826">
          <cell r="A826" t="str">
            <v>AustraliaPrimary solid biofuels2013</v>
          </cell>
          <cell r="B826" t="str">
            <v>TJ</v>
          </cell>
          <cell r="C826" t="str">
            <v>Australia</v>
          </cell>
          <cell r="D826" t="str">
            <v>PRIMSBIO</v>
          </cell>
          <cell r="E826" t="str">
            <v>Primary solid biofuels</v>
          </cell>
          <cell r="F826" t="str">
            <v>TES</v>
          </cell>
          <cell r="G826" t="str">
            <v>Total energy supply</v>
          </cell>
          <cell r="H826">
            <v>2013</v>
          </cell>
          <cell r="I826">
            <v>2013</v>
          </cell>
          <cell r="J826">
            <v>176995.9987</v>
          </cell>
        </row>
        <row r="827">
          <cell r="A827" t="str">
            <v>AustraliaPrimary solid biofuels2014</v>
          </cell>
          <cell r="B827" t="str">
            <v>TJ</v>
          </cell>
          <cell r="C827" t="str">
            <v>Australia</v>
          </cell>
          <cell r="D827" t="str">
            <v>PRIMSBIO</v>
          </cell>
          <cell r="E827" t="str">
            <v>Primary solid biofuels</v>
          </cell>
          <cell r="F827" t="str">
            <v>TES</v>
          </cell>
          <cell r="G827" t="str">
            <v>Total energy supply</v>
          </cell>
          <cell r="H827">
            <v>2014</v>
          </cell>
          <cell r="I827">
            <v>2014</v>
          </cell>
          <cell r="J827">
            <v>174094.99840000001</v>
          </cell>
        </row>
        <row r="828">
          <cell r="A828" t="str">
            <v>AustraliaPrimary solid biofuels2015</v>
          </cell>
          <cell r="B828" t="str">
            <v>TJ</v>
          </cell>
          <cell r="C828" t="str">
            <v>Australia</v>
          </cell>
          <cell r="D828" t="str">
            <v>PRIMSBIO</v>
          </cell>
          <cell r="E828" t="str">
            <v>Primary solid biofuels</v>
          </cell>
          <cell r="F828" t="str">
            <v>TES</v>
          </cell>
          <cell r="G828" t="str">
            <v>Total energy supply</v>
          </cell>
          <cell r="H828">
            <v>2015</v>
          </cell>
          <cell r="I828">
            <v>2015</v>
          </cell>
          <cell r="J828">
            <v>185815.99950000001</v>
          </cell>
        </row>
        <row r="829">
          <cell r="A829" t="str">
            <v>AustraliaPrimary solid biofuels2016</v>
          </cell>
          <cell r="B829" t="str">
            <v>TJ</v>
          </cell>
          <cell r="C829" t="str">
            <v>Australia</v>
          </cell>
          <cell r="D829" t="str">
            <v>PRIMSBIO</v>
          </cell>
          <cell r="E829" t="str">
            <v>Primary solid biofuels</v>
          </cell>
          <cell r="F829" t="str">
            <v>TES</v>
          </cell>
          <cell r="G829" t="str">
            <v>Total energy supply</v>
          </cell>
          <cell r="H829">
            <v>2016</v>
          </cell>
          <cell r="I829">
            <v>2016</v>
          </cell>
          <cell r="J829">
            <v>187324.00109999999</v>
          </cell>
        </row>
        <row r="830">
          <cell r="A830" t="str">
            <v>AustraliaPrimary solid biofuels2017</v>
          </cell>
          <cell r="B830" t="str">
            <v>TJ</v>
          </cell>
          <cell r="C830" t="str">
            <v>Australia</v>
          </cell>
          <cell r="D830" t="str">
            <v>PRIMSBIO</v>
          </cell>
          <cell r="E830" t="str">
            <v>Primary solid biofuels</v>
          </cell>
          <cell r="F830" t="str">
            <v>TES</v>
          </cell>
          <cell r="G830" t="str">
            <v>Total energy supply</v>
          </cell>
          <cell r="H830">
            <v>2017</v>
          </cell>
          <cell r="I830">
            <v>2017</v>
          </cell>
          <cell r="J830">
            <v>205509.8358</v>
          </cell>
        </row>
        <row r="831">
          <cell r="A831" t="str">
            <v>AustraliaPrimary solid biofuels2018</v>
          </cell>
          <cell r="B831" t="str">
            <v>TJ</v>
          </cell>
          <cell r="C831" t="str">
            <v>Australia</v>
          </cell>
          <cell r="D831" t="str">
            <v>PRIMSBIO</v>
          </cell>
          <cell r="E831" t="str">
            <v>Primary solid biofuels</v>
          </cell>
          <cell r="F831" t="str">
            <v>TES</v>
          </cell>
          <cell r="G831" t="str">
            <v>Total energy supply</v>
          </cell>
          <cell r="H831">
            <v>2018</v>
          </cell>
          <cell r="I831">
            <v>2018</v>
          </cell>
          <cell r="J831">
            <v>194253.00020000001</v>
          </cell>
        </row>
        <row r="832">
          <cell r="A832" t="str">
            <v>AustraliaPrimary solid biofuels2019</v>
          </cell>
          <cell r="B832" t="str">
            <v>TJ</v>
          </cell>
          <cell r="C832" t="str">
            <v>Australia</v>
          </cell>
          <cell r="D832" t="str">
            <v>PRIMSBIO</v>
          </cell>
          <cell r="E832" t="str">
            <v>Primary solid biofuels</v>
          </cell>
          <cell r="F832" t="str">
            <v>TES</v>
          </cell>
          <cell r="G832" t="str">
            <v>Total energy supply</v>
          </cell>
          <cell r="H832">
            <v>2019</v>
          </cell>
          <cell r="I832">
            <v>2019</v>
          </cell>
          <cell r="J832">
            <v>181568.00099999999</v>
          </cell>
        </row>
        <row r="833">
          <cell r="A833" t="str">
            <v>AustraliaPrimary solid biofuels2020</v>
          </cell>
          <cell r="B833" t="str">
            <v>TJ</v>
          </cell>
          <cell r="C833" t="str">
            <v>Australia</v>
          </cell>
          <cell r="D833" t="str">
            <v>PRIMSBIO</v>
          </cell>
          <cell r="E833" t="str">
            <v>Primary solid biofuels</v>
          </cell>
          <cell r="F833" t="str">
            <v>TES</v>
          </cell>
          <cell r="G833" t="str">
            <v>Total energy supply</v>
          </cell>
          <cell r="H833">
            <v>2020</v>
          </cell>
          <cell r="I833">
            <v>2020</v>
          </cell>
          <cell r="J833">
            <v>222273.46900000001</v>
          </cell>
        </row>
        <row r="834">
          <cell r="A834" t="str">
            <v>AustraliaTotal2005</v>
          </cell>
          <cell r="B834" t="str">
            <v>TJ</v>
          </cell>
          <cell r="C834" t="str">
            <v>Australia</v>
          </cell>
          <cell r="D834" t="str">
            <v>TOTAL</v>
          </cell>
          <cell r="E834" t="str">
            <v>Total</v>
          </cell>
          <cell r="F834" t="str">
            <v>TES</v>
          </cell>
          <cell r="G834" t="str">
            <v>Total energy supply</v>
          </cell>
          <cell r="H834">
            <v>2005</v>
          </cell>
          <cell r="I834">
            <v>2005</v>
          </cell>
          <cell r="J834">
            <v>4751372.9359999998</v>
          </cell>
        </row>
        <row r="835">
          <cell r="A835" t="str">
            <v>AustraliaTotal2006</v>
          </cell>
          <cell r="B835" t="str">
            <v>TJ</v>
          </cell>
          <cell r="C835" t="str">
            <v>Australia</v>
          </cell>
          <cell r="D835" t="str">
            <v>TOTAL</v>
          </cell>
          <cell r="E835" t="str">
            <v>Total</v>
          </cell>
          <cell r="F835" t="str">
            <v>TES</v>
          </cell>
          <cell r="G835" t="str">
            <v>Total energy supply</v>
          </cell>
          <cell r="H835">
            <v>2006</v>
          </cell>
          <cell r="I835">
            <v>2006</v>
          </cell>
          <cell r="J835">
            <v>4937897.1030000001</v>
          </cell>
        </row>
        <row r="836">
          <cell r="A836" t="str">
            <v>AustraliaTotal2007</v>
          </cell>
          <cell r="B836" t="str">
            <v>TJ</v>
          </cell>
          <cell r="C836" t="str">
            <v>Australia</v>
          </cell>
          <cell r="D836" t="str">
            <v>TOTAL</v>
          </cell>
          <cell r="E836" t="str">
            <v>Total</v>
          </cell>
          <cell r="F836" t="str">
            <v>TES</v>
          </cell>
          <cell r="G836" t="str">
            <v>Total energy supply</v>
          </cell>
          <cell r="H836">
            <v>2007</v>
          </cell>
          <cell r="I836">
            <v>2007</v>
          </cell>
          <cell r="J836">
            <v>5073200.8720000004</v>
          </cell>
        </row>
        <row r="837">
          <cell r="A837" t="str">
            <v>AustraliaTotal2008</v>
          </cell>
          <cell r="B837" t="str">
            <v>TJ</v>
          </cell>
          <cell r="C837" t="str">
            <v>Australia</v>
          </cell>
          <cell r="D837" t="str">
            <v>TOTAL</v>
          </cell>
          <cell r="E837" t="str">
            <v>Total</v>
          </cell>
          <cell r="F837" t="str">
            <v>TES</v>
          </cell>
          <cell r="G837" t="str">
            <v>Total energy supply</v>
          </cell>
          <cell r="H837">
            <v>2008</v>
          </cell>
          <cell r="I837">
            <v>2008</v>
          </cell>
          <cell r="J837">
            <v>5264938.6310000001</v>
          </cell>
        </row>
        <row r="838">
          <cell r="A838" t="str">
            <v>AustraliaTotal2009</v>
          </cell>
          <cell r="B838" t="str">
            <v>TJ</v>
          </cell>
          <cell r="C838" t="str">
            <v>Australia</v>
          </cell>
          <cell r="D838" t="str">
            <v>TOTAL</v>
          </cell>
          <cell r="E838" t="str">
            <v>Total</v>
          </cell>
          <cell r="F838" t="str">
            <v>TES</v>
          </cell>
          <cell r="G838" t="str">
            <v>Total energy supply</v>
          </cell>
          <cell r="H838">
            <v>2009</v>
          </cell>
          <cell r="I838">
            <v>2009</v>
          </cell>
          <cell r="J838">
            <v>5272482.5789999999</v>
          </cell>
        </row>
        <row r="839">
          <cell r="A839" t="str">
            <v>AustraliaTotal2010</v>
          </cell>
          <cell r="B839" t="str">
            <v>TJ</v>
          </cell>
          <cell r="C839" t="str">
            <v>Australia</v>
          </cell>
          <cell r="D839" t="str">
            <v>TOTAL</v>
          </cell>
          <cell r="E839" t="str">
            <v>Total</v>
          </cell>
          <cell r="F839" t="str">
            <v>TES</v>
          </cell>
          <cell r="G839" t="str">
            <v>Total energy supply</v>
          </cell>
          <cell r="H839">
            <v>2010</v>
          </cell>
          <cell r="I839">
            <v>2010</v>
          </cell>
          <cell r="J839">
            <v>5285411.2920000004</v>
          </cell>
        </row>
        <row r="840">
          <cell r="A840" t="str">
            <v>AustraliaTotal2011</v>
          </cell>
          <cell r="B840" t="str">
            <v>TJ</v>
          </cell>
          <cell r="C840" t="str">
            <v>Australia</v>
          </cell>
          <cell r="D840" t="str">
            <v>TOTAL</v>
          </cell>
          <cell r="E840" t="str">
            <v>Total</v>
          </cell>
          <cell r="F840" t="str">
            <v>TES</v>
          </cell>
          <cell r="G840" t="str">
            <v>Total energy supply</v>
          </cell>
          <cell r="H840">
            <v>2011</v>
          </cell>
          <cell r="I840">
            <v>2011</v>
          </cell>
          <cell r="J840">
            <v>5315925.0880000005</v>
          </cell>
        </row>
        <row r="841">
          <cell r="A841" t="str">
            <v>AustraliaTotal2012</v>
          </cell>
          <cell r="B841" t="str">
            <v>TJ</v>
          </cell>
          <cell r="C841" t="str">
            <v>Australia</v>
          </cell>
          <cell r="D841" t="str">
            <v>TOTAL</v>
          </cell>
          <cell r="E841" t="str">
            <v>Total</v>
          </cell>
          <cell r="F841" t="str">
            <v>TES</v>
          </cell>
          <cell r="G841" t="str">
            <v>Total energy supply</v>
          </cell>
          <cell r="H841">
            <v>2012</v>
          </cell>
          <cell r="I841">
            <v>2012</v>
          </cell>
          <cell r="J841">
            <v>5257593.2630000003</v>
          </cell>
        </row>
        <row r="842">
          <cell r="A842" t="str">
            <v>AustraliaTotal2013</v>
          </cell>
          <cell r="B842" t="str">
            <v>TJ</v>
          </cell>
          <cell r="C842" t="str">
            <v>Australia</v>
          </cell>
          <cell r="D842" t="str">
            <v>TOTAL</v>
          </cell>
          <cell r="E842" t="str">
            <v>Total</v>
          </cell>
          <cell r="F842" t="str">
            <v>TES</v>
          </cell>
          <cell r="G842" t="str">
            <v>Total energy supply</v>
          </cell>
          <cell r="H842">
            <v>2013</v>
          </cell>
          <cell r="I842">
            <v>2013</v>
          </cell>
          <cell r="J842">
            <v>5333467.307</v>
          </cell>
        </row>
        <row r="843">
          <cell r="A843" t="str">
            <v>AustraliaTotal2014</v>
          </cell>
          <cell r="B843" t="str">
            <v>TJ</v>
          </cell>
          <cell r="C843" t="str">
            <v>Australia</v>
          </cell>
          <cell r="D843" t="str">
            <v>TOTAL</v>
          </cell>
          <cell r="E843" t="str">
            <v>Total</v>
          </cell>
          <cell r="F843" t="str">
            <v>TES</v>
          </cell>
          <cell r="G843" t="str">
            <v>Total energy supply</v>
          </cell>
          <cell r="H843">
            <v>2014</v>
          </cell>
          <cell r="I843">
            <v>2014</v>
          </cell>
          <cell r="J843">
            <v>5306979.7050000001</v>
          </cell>
        </row>
        <row r="844">
          <cell r="A844" t="str">
            <v>AustraliaTotal2015</v>
          </cell>
          <cell r="B844" t="str">
            <v>TJ</v>
          </cell>
          <cell r="C844" t="str">
            <v>Australia</v>
          </cell>
          <cell r="D844" t="str">
            <v>TOTAL</v>
          </cell>
          <cell r="E844" t="str">
            <v>Total</v>
          </cell>
          <cell r="F844" t="str">
            <v>TES</v>
          </cell>
          <cell r="G844" t="str">
            <v>Total energy supply</v>
          </cell>
          <cell r="H844">
            <v>2015</v>
          </cell>
          <cell r="I844">
            <v>2015</v>
          </cell>
          <cell r="J844">
            <v>5300009.1809999999</v>
          </cell>
        </row>
        <row r="845">
          <cell r="A845" t="str">
            <v>AustraliaTotal2016</v>
          </cell>
          <cell r="B845" t="str">
            <v>TJ</v>
          </cell>
          <cell r="C845" t="str">
            <v>Australia</v>
          </cell>
          <cell r="D845" t="str">
            <v>TOTAL</v>
          </cell>
          <cell r="E845" t="str">
            <v>Total</v>
          </cell>
          <cell r="F845" t="str">
            <v>TES</v>
          </cell>
          <cell r="G845" t="str">
            <v>Total energy supply</v>
          </cell>
          <cell r="H845">
            <v>2016</v>
          </cell>
          <cell r="I845">
            <v>2016</v>
          </cell>
          <cell r="J845">
            <v>5291493.7949999999</v>
          </cell>
        </row>
        <row r="846">
          <cell r="A846" t="str">
            <v>AustraliaTotal2017</v>
          </cell>
          <cell r="B846" t="str">
            <v>TJ</v>
          </cell>
          <cell r="C846" t="str">
            <v>Australia</v>
          </cell>
          <cell r="D846" t="str">
            <v>TOTAL</v>
          </cell>
          <cell r="E846" t="str">
            <v>Total</v>
          </cell>
          <cell r="F846" t="str">
            <v>TES</v>
          </cell>
          <cell r="G846" t="str">
            <v>Total energy supply</v>
          </cell>
          <cell r="H846">
            <v>2017</v>
          </cell>
          <cell r="I846">
            <v>2017</v>
          </cell>
          <cell r="J846">
            <v>5354261.7980000004</v>
          </cell>
        </row>
        <row r="847">
          <cell r="A847" t="str">
            <v>AustraliaTotal2018</v>
          </cell>
          <cell r="B847" t="str">
            <v>TJ</v>
          </cell>
          <cell r="C847" t="str">
            <v>Australia</v>
          </cell>
          <cell r="D847" t="str">
            <v>TOTAL</v>
          </cell>
          <cell r="E847" t="str">
            <v>Total</v>
          </cell>
          <cell r="F847" t="str">
            <v>TES</v>
          </cell>
          <cell r="G847" t="str">
            <v>Total energy supply</v>
          </cell>
          <cell r="H847">
            <v>2018</v>
          </cell>
          <cell r="I847">
            <v>2018</v>
          </cell>
          <cell r="J847">
            <v>5389200.7829999998</v>
          </cell>
        </row>
        <row r="848">
          <cell r="A848" t="str">
            <v>AustraliaTotal2019</v>
          </cell>
          <cell r="B848" t="str">
            <v>TJ</v>
          </cell>
          <cell r="C848" t="str">
            <v>Australia</v>
          </cell>
          <cell r="D848" t="str">
            <v>TOTAL</v>
          </cell>
          <cell r="E848" t="str">
            <v>Total</v>
          </cell>
          <cell r="F848" t="str">
            <v>TES</v>
          </cell>
          <cell r="G848" t="str">
            <v>Total energy supply</v>
          </cell>
          <cell r="H848">
            <v>2019</v>
          </cell>
          <cell r="I848">
            <v>2019</v>
          </cell>
          <cell r="J848">
            <v>5389901.699</v>
          </cell>
        </row>
        <row r="849">
          <cell r="A849" t="str">
            <v>AustraliaTotal2020</v>
          </cell>
          <cell r="B849" t="str">
            <v>TJ</v>
          </cell>
          <cell r="C849" t="str">
            <v>Australia</v>
          </cell>
          <cell r="D849" t="str">
            <v>TOTAL</v>
          </cell>
          <cell r="E849" t="str">
            <v>Total</v>
          </cell>
          <cell r="F849" t="str">
            <v>TES</v>
          </cell>
          <cell r="G849" t="str">
            <v>Total energy supply</v>
          </cell>
          <cell r="H849">
            <v>2020</v>
          </cell>
          <cell r="I849">
            <v>2020</v>
          </cell>
          <cell r="J849">
            <v>5482404.5360000003</v>
          </cell>
        </row>
        <row r="850">
          <cell r="A850" t="str">
            <v>AustraliaMemo: Renewables2005</v>
          </cell>
          <cell r="B850" t="str">
            <v>TJ</v>
          </cell>
          <cell r="C850" t="str">
            <v>Australia</v>
          </cell>
          <cell r="D850" t="str">
            <v>MRENEW</v>
          </cell>
          <cell r="E850" t="str">
            <v>Memo: Renewables</v>
          </cell>
          <cell r="F850" t="str">
            <v>TES</v>
          </cell>
          <cell r="G850" t="str">
            <v>Total energy supply</v>
          </cell>
          <cell r="H850">
            <v>2005</v>
          </cell>
          <cell r="I850">
            <v>2005</v>
          </cell>
          <cell r="J850">
            <v>270569.40019999997</v>
          </cell>
        </row>
        <row r="851">
          <cell r="A851" t="str">
            <v>AustraliaMemo: Renewables2006</v>
          </cell>
          <cell r="B851" t="str">
            <v>TJ</v>
          </cell>
          <cell r="C851" t="str">
            <v>Australia</v>
          </cell>
          <cell r="D851" t="str">
            <v>MRENEW</v>
          </cell>
          <cell r="E851" t="str">
            <v>Memo: Renewables</v>
          </cell>
          <cell r="F851" t="str">
            <v>TES</v>
          </cell>
          <cell r="G851" t="str">
            <v>Total energy supply</v>
          </cell>
          <cell r="H851">
            <v>2006</v>
          </cell>
          <cell r="I851">
            <v>2006</v>
          </cell>
          <cell r="J851">
            <v>278531.40010000003</v>
          </cell>
        </row>
        <row r="852">
          <cell r="A852" t="str">
            <v>AustraliaMemo: Renewables2007</v>
          </cell>
          <cell r="B852" t="str">
            <v>TJ</v>
          </cell>
          <cell r="C852" t="str">
            <v>Australia</v>
          </cell>
          <cell r="D852" t="str">
            <v>MRENEW</v>
          </cell>
          <cell r="E852" t="str">
            <v>Memo: Renewables</v>
          </cell>
          <cell r="F852" t="str">
            <v>TES</v>
          </cell>
          <cell r="G852" t="str">
            <v>Total energy supply</v>
          </cell>
          <cell r="H852">
            <v>2007</v>
          </cell>
          <cell r="I852">
            <v>2007</v>
          </cell>
          <cell r="J852">
            <v>287833.00429999997</v>
          </cell>
        </row>
        <row r="853">
          <cell r="A853" t="str">
            <v>AustraliaMemo: Renewables2008</v>
          </cell>
          <cell r="B853" t="str">
            <v>TJ</v>
          </cell>
          <cell r="C853" t="str">
            <v>Australia</v>
          </cell>
          <cell r="D853" t="str">
            <v>MRENEW</v>
          </cell>
          <cell r="E853" t="str">
            <v>Memo: Renewables</v>
          </cell>
          <cell r="F853" t="str">
            <v>TES</v>
          </cell>
          <cell r="G853" t="str">
            <v>Total energy supply</v>
          </cell>
          <cell r="H853">
            <v>2008</v>
          </cell>
          <cell r="I853">
            <v>2008</v>
          </cell>
          <cell r="J853">
            <v>295444.19219999999</v>
          </cell>
        </row>
        <row r="854">
          <cell r="A854" t="str">
            <v>AustraliaMemo: Renewables2009</v>
          </cell>
          <cell r="B854" t="str">
            <v>TJ</v>
          </cell>
          <cell r="C854" t="str">
            <v>Australia</v>
          </cell>
          <cell r="D854" t="str">
            <v>MRENEW</v>
          </cell>
          <cell r="E854" t="str">
            <v>Memo: Renewables</v>
          </cell>
          <cell r="F854" t="str">
            <v>TES</v>
          </cell>
          <cell r="G854" t="str">
            <v>Total energy supply</v>
          </cell>
          <cell r="H854">
            <v>2009</v>
          </cell>
          <cell r="I854">
            <v>2009</v>
          </cell>
          <cell r="J854">
            <v>233720.40210000001</v>
          </cell>
        </row>
        <row r="855">
          <cell r="A855" t="str">
            <v>AustraliaMemo: Renewables2010</v>
          </cell>
          <cell r="B855" t="str">
            <v>TJ</v>
          </cell>
          <cell r="C855" t="str">
            <v>Australia</v>
          </cell>
          <cell r="D855" t="str">
            <v>MRENEW</v>
          </cell>
          <cell r="E855" t="str">
            <v>Memo: Renewables</v>
          </cell>
          <cell r="F855" t="str">
            <v>TES</v>
          </cell>
          <cell r="G855" t="str">
            <v>Total energy supply</v>
          </cell>
          <cell r="H855">
            <v>2010</v>
          </cell>
          <cell r="I855">
            <v>2010</v>
          </cell>
          <cell r="J855">
            <v>279568.19410000002</v>
          </cell>
        </row>
        <row r="856">
          <cell r="A856" t="str">
            <v>AustraliaMemo: Renewables2011</v>
          </cell>
          <cell r="B856" t="str">
            <v>TJ</v>
          </cell>
          <cell r="C856" t="str">
            <v>Australia</v>
          </cell>
          <cell r="D856" t="str">
            <v>MRENEW</v>
          </cell>
          <cell r="E856" t="str">
            <v>Memo: Renewables</v>
          </cell>
          <cell r="F856" t="str">
            <v>TES</v>
          </cell>
          <cell r="G856" t="str">
            <v>Total energy supply</v>
          </cell>
          <cell r="H856">
            <v>2011</v>
          </cell>
          <cell r="I856">
            <v>2011</v>
          </cell>
          <cell r="J856">
            <v>289623.69870000001</v>
          </cell>
        </row>
        <row r="857">
          <cell r="A857" t="str">
            <v>AustraliaMemo: Renewables2012</v>
          </cell>
          <cell r="B857" t="str">
            <v>TJ</v>
          </cell>
          <cell r="C857" t="str">
            <v>Australia</v>
          </cell>
          <cell r="D857" t="str">
            <v>MRENEW</v>
          </cell>
          <cell r="E857" t="str">
            <v>Memo: Renewables</v>
          </cell>
          <cell r="F857" t="str">
            <v>TES</v>
          </cell>
          <cell r="G857" t="str">
            <v>Total energy supply</v>
          </cell>
          <cell r="H857">
            <v>2012</v>
          </cell>
          <cell r="I857">
            <v>2012</v>
          </cell>
          <cell r="J857">
            <v>288578.72369999997</v>
          </cell>
        </row>
        <row r="858">
          <cell r="A858" t="str">
            <v>AustraliaMemo: Renewables2013</v>
          </cell>
          <cell r="B858" t="str">
            <v>TJ</v>
          </cell>
          <cell r="C858" t="str">
            <v>Australia</v>
          </cell>
          <cell r="D858" t="str">
            <v>MRENEW</v>
          </cell>
          <cell r="E858" t="str">
            <v>Memo: Renewables</v>
          </cell>
          <cell r="F858" t="str">
            <v>TES</v>
          </cell>
          <cell r="G858" t="str">
            <v>Total energy supply</v>
          </cell>
          <cell r="H858">
            <v>2013</v>
          </cell>
          <cell r="I858">
            <v>2013</v>
          </cell>
          <cell r="J858">
            <v>320675.23489999998</v>
          </cell>
        </row>
        <row r="859">
          <cell r="A859" t="str">
            <v>AustraliaMemo: Renewables2014</v>
          </cell>
          <cell r="B859" t="str">
            <v>TJ</v>
          </cell>
          <cell r="C859" t="str">
            <v>Australia</v>
          </cell>
          <cell r="D859" t="str">
            <v>MRENEW</v>
          </cell>
          <cell r="E859" t="str">
            <v>Memo: Renewables</v>
          </cell>
          <cell r="F859" t="str">
            <v>TES</v>
          </cell>
          <cell r="G859" t="str">
            <v>Total energy supply</v>
          </cell>
          <cell r="H859">
            <v>2014</v>
          </cell>
          <cell r="I859">
            <v>2014</v>
          </cell>
          <cell r="J859">
            <v>331627.55200000003</v>
          </cell>
        </row>
        <row r="860">
          <cell r="A860" t="str">
            <v>AustraliaMemo: Renewables2015</v>
          </cell>
          <cell r="B860" t="str">
            <v>TJ</v>
          </cell>
          <cell r="C860" t="str">
            <v>Australia</v>
          </cell>
          <cell r="D860" t="str">
            <v>MRENEW</v>
          </cell>
          <cell r="E860" t="str">
            <v>Memo: Renewables</v>
          </cell>
          <cell r="F860" t="str">
            <v>TES</v>
          </cell>
          <cell r="G860" t="str">
            <v>Total energy supply</v>
          </cell>
          <cell r="H860">
            <v>2015</v>
          </cell>
          <cell r="I860">
            <v>2015</v>
          </cell>
          <cell r="J860">
            <v>335049.67479999998</v>
          </cell>
        </row>
        <row r="861">
          <cell r="A861" t="str">
            <v>AustraliaMemo: Renewables2016</v>
          </cell>
          <cell r="B861" t="str">
            <v>TJ</v>
          </cell>
          <cell r="C861" t="str">
            <v>Australia</v>
          </cell>
          <cell r="D861" t="str">
            <v>MRENEW</v>
          </cell>
          <cell r="E861" t="str">
            <v>Memo: Renewables</v>
          </cell>
          <cell r="F861" t="str">
            <v>TES</v>
          </cell>
          <cell r="G861" t="str">
            <v>Total energy supply</v>
          </cell>
          <cell r="H861">
            <v>2016</v>
          </cell>
          <cell r="I861">
            <v>2016</v>
          </cell>
          <cell r="J861">
            <v>346806.83730000001</v>
          </cell>
        </row>
        <row r="862">
          <cell r="A862" t="str">
            <v>AustraliaMemo: Renewables2017</v>
          </cell>
          <cell r="B862" t="str">
            <v>TJ</v>
          </cell>
          <cell r="C862" t="str">
            <v>Australia</v>
          </cell>
          <cell r="D862" t="str">
            <v>MRENEW</v>
          </cell>
          <cell r="E862" t="str">
            <v>Memo: Renewables</v>
          </cell>
          <cell r="F862" t="str">
            <v>TES</v>
          </cell>
          <cell r="G862" t="str">
            <v>Total energy supply</v>
          </cell>
          <cell r="H862">
            <v>2017</v>
          </cell>
          <cell r="I862">
            <v>2017</v>
          </cell>
          <cell r="J862">
            <v>372517.10100000002</v>
          </cell>
        </row>
        <row r="863">
          <cell r="A863" t="str">
            <v>AustraliaMemo: Renewables2018</v>
          </cell>
          <cell r="B863" t="str">
            <v>TJ</v>
          </cell>
          <cell r="C863" t="str">
            <v>Australia</v>
          </cell>
          <cell r="D863" t="str">
            <v>MRENEW</v>
          </cell>
          <cell r="E863" t="str">
            <v>Memo: Renewables</v>
          </cell>
          <cell r="F863" t="str">
            <v>TES</v>
          </cell>
          <cell r="G863" t="str">
            <v>Total energy supply</v>
          </cell>
          <cell r="H863">
            <v>2018</v>
          </cell>
          <cell r="I863">
            <v>2018</v>
          </cell>
          <cell r="J863">
            <v>379189.0013</v>
          </cell>
        </row>
        <row r="864">
          <cell r="A864" t="str">
            <v>AustraliaMemo: Renewables2019</v>
          </cell>
          <cell r="B864" t="str">
            <v>TJ</v>
          </cell>
          <cell r="C864" t="str">
            <v>Australia</v>
          </cell>
          <cell r="D864" t="str">
            <v>MRENEW</v>
          </cell>
          <cell r="E864" t="str">
            <v>Memo: Renewables</v>
          </cell>
          <cell r="F864" t="str">
            <v>TES</v>
          </cell>
          <cell r="G864" t="str">
            <v>Total energy supply</v>
          </cell>
          <cell r="H864">
            <v>2019</v>
          </cell>
          <cell r="I864">
            <v>2019</v>
          </cell>
          <cell r="J864">
            <v>394161.27860000002</v>
          </cell>
        </row>
        <row r="865">
          <cell r="A865" t="str">
            <v>AustraliaMemo: Renewables2020</v>
          </cell>
          <cell r="B865" t="str">
            <v>TJ</v>
          </cell>
          <cell r="C865" t="str">
            <v>Australia</v>
          </cell>
          <cell r="D865" t="str">
            <v>MRENEW</v>
          </cell>
          <cell r="E865" t="str">
            <v>Memo: Renewables</v>
          </cell>
          <cell r="F865" t="str">
            <v>TES</v>
          </cell>
          <cell r="G865" t="str">
            <v>Total energy supply</v>
          </cell>
          <cell r="H865">
            <v>2020</v>
          </cell>
          <cell r="I865">
            <v>2020</v>
          </cell>
          <cell r="J865">
            <v>464211.08990000002</v>
          </cell>
        </row>
        <row r="866">
          <cell r="A866" t="str">
            <v>AustriaPrimary solid biofuels2005</v>
          </cell>
          <cell r="B866" t="str">
            <v>TJ</v>
          </cell>
          <cell r="C866" t="str">
            <v>Austria</v>
          </cell>
          <cell r="D866" t="str">
            <v>PRIMSBIO</v>
          </cell>
          <cell r="E866" t="str">
            <v>Primary solid biofuels</v>
          </cell>
          <cell r="F866" t="str">
            <v>TES</v>
          </cell>
          <cell r="G866" t="str">
            <v>Total energy supply</v>
          </cell>
          <cell r="H866">
            <v>2005</v>
          </cell>
          <cell r="I866">
            <v>2005</v>
          </cell>
          <cell r="J866">
            <v>140803.72519999999</v>
          </cell>
        </row>
        <row r="867">
          <cell r="A867" t="str">
            <v>AustriaPrimary solid biofuels2006</v>
          </cell>
          <cell r="B867" t="str">
            <v>TJ</v>
          </cell>
          <cell r="C867" t="str">
            <v>Austria</v>
          </cell>
          <cell r="D867" t="str">
            <v>PRIMSBIO</v>
          </cell>
          <cell r="E867" t="str">
            <v>Primary solid biofuels</v>
          </cell>
          <cell r="F867" t="str">
            <v>TES</v>
          </cell>
          <cell r="G867" t="str">
            <v>Total energy supply</v>
          </cell>
          <cell r="H867">
            <v>2006</v>
          </cell>
          <cell r="I867">
            <v>2006</v>
          </cell>
          <cell r="J867">
            <v>153585.38089999999</v>
          </cell>
        </row>
        <row r="868">
          <cell r="A868" t="str">
            <v>AustriaPrimary solid biofuels2007</v>
          </cell>
          <cell r="B868" t="str">
            <v>TJ</v>
          </cell>
          <cell r="C868" t="str">
            <v>Austria</v>
          </cell>
          <cell r="D868" t="str">
            <v>PRIMSBIO</v>
          </cell>
          <cell r="E868" t="str">
            <v>Primary solid biofuels</v>
          </cell>
          <cell r="F868" t="str">
            <v>TES</v>
          </cell>
          <cell r="G868" t="str">
            <v>Total energy supply</v>
          </cell>
          <cell r="H868">
            <v>2007</v>
          </cell>
          <cell r="I868">
            <v>2007</v>
          </cell>
          <cell r="J868">
            <v>168474.3743</v>
          </cell>
        </row>
        <row r="869">
          <cell r="A869" t="str">
            <v>AustriaPrimary solid biofuels2008</v>
          </cell>
          <cell r="B869" t="str">
            <v>TJ</v>
          </cell>
          <cell r="C869" t="str">
            <v>Austria</v>
          </cell>
          <cell r="D869" t="str">
            <v>PRIMSBIO</v>
          </cell>
          <cell r="E869" t="str">
            <v>Primary solid biofuels</v>
          </cell>
          <cell r="F869" t="str">
            <v>TES</v>
          </cell>
          <cell r="G869" t="str">
            <v>Total energy supply</v>
          </cell>
          <cell r="H869">
            <v>2008</v>
          </cell>
          <cell r="I869">
            <v>2008</v>
          </cell>
          <cell r="J869">
            <v>174805.4356</v>
          </cell>
        </row>
        <row r="870">
          <cell r="A870" t="str">
            <v>AustriaPrimary solid biofuels2009</v>
          </cell>
          <cell r="B870" t="str">
            <v>TJ</v>
          </cell>
          <cell r="C870" t="str">
            <v>Austria</v>
          </cell>
          <cell r="D870" t="str">
            <v>PRIMSBIO</v>
          </cell>
          <cell r="E870" t="str">
            <v>Primary solid biofuels</v>
          </cell>
          <cell r="F870" t="str">
            <v>TES</v>
          </cell>
          <cell r="G870" t="str">
            <v>Total energy supply</v>
          </cell>
          <cell r="H870">
            <v>2009</v>
          </cell>
          <cell r="I870">
            <v>2009</v>
          </cell>
          <cell r="J870">
            <v>179812.6391</v>
          </cell>
        </row>
        <row r="871">
          <cell r="A871" t="str">
            <v>AustriaPrimary solid biofuels2010</v>
          </cell>
          <cell r="B871" t="str">
            <v>TJ</v>
          </cell>
          <cell r="C871" t="str">
            <v>Austria</v>
          </cell>
          <cell r="D871" t="str">
            <v>PRIMSBIO</v>
          </cell>
          <cell r="E871" t="str">
            <v>Primary solid biofuels</v>
          </cell>
          <cell r="F871" t="str">
            <v>TES</v>
          </cell>
          <cell r="G871" t="str">
            <v>Total energy supply</v>
          </cell>
          <cell r="H871">
            <v>2010</v>
          </cell>
          <cell r="I871">
            <v>2010</v>
          </cell>
          <cell r="J871">
            <v>200603.02340000001</v>
          </cell>
        </row>
        <row r="872">
          <cell r="A872" t="str">
            <v>AustriaPrimary solid biofuels2011</v>
          </cell>
          <cell r="B872" t="str">
            <v>TJ</v>
          </cell>
          <cell r="C872" t="str">
            <v>Austria</v>
          </cell>
          <cell r="D872" t="str">
            <v>PRIMSBIO</v>
          </cell>
          <cell r="E872" t="str">
            <v>Primary solid biofuels</v>
          </cell>
          <cell r="F872" t="str">
            <v>TES</v>
          </cell>
          <cell r="G872" t="str">
            <v>Total energy supply</v>
          </cell>
          <cell r="H872">
            <v>2011</v>
          </cell>
          <cell r="I872">
            <v>2011</v>
          </cell>
          <cell r="J872">
            <v>197205.65710000001</v>
          </cell>
        </row>
        <row r="873">
          <cell r="A873" t="str">
            <v>AustriaPrimary solid biofuels2012</v>
          </cell>
          <cell r="B873" t="str">
            <v>TJ</v>
          </cell>
          <cell r="C873" t="str">
            <v>Austria</v>
          </cell>
          <cell r="D873" t="str">
            <v>PRIMSBIO</v>
          </cell>
          <cell r="E873" t="str">
            <v>Primary solid biofuels</v>
          </cell>
          <cell r="F873" t="str">
            <v>TES</v>
          </cell>
          <cell r="G873" t="str">
            <v>Total energy supply</v>
          </cell>
          <cell r="H873">
            <v>2012</v>
          </cell>
          <cell r="I873">
            <v>2012</v>
          </cell>
          <cell r="J873">
            <v>208862.72570000001</v>
          </cell>
        </row>
        <row r="874">
          <cell r="A874" t="str">
            <v>AustriaPrimary solid biofuels2013</v>
          </cell>
          <cell r="B874" t="str">
            <v>TJ</v>
          </cell>
          <cell r="C874" t="str">
            <v>Austria</v>
          </cell>
          <cell r="D874" t="str">
            <v>PRIMSBIO</v>
          </cell>
          <cell r="E874" t="str">
            <v>Primary solid biofuels</v>
          </cell>
          <cell r="F874" t="str">
            <v>TES</v>
          </cell>
          <cell r="G874" t="str">
            <v>Total energy supply</v>
          </cell>
          <cell r="H874">
            <v>2013</v>
          </cell>
          <cell r="I874">
            <v>2013</v>
          </cell>
          <cell r="J874">
            <v>208770.1053</v>
          </cell>
        </row>
        <row r="875">
          <cell r="A875" t="str">
            <v>AustriaPrimary solid biofuels2014</v>
          </cell>
          <cell r="B875" t="str">
            <v>TJ</v>
          </cell>
          <cell r="C875" t="str">
            <v>Austria</v>
          </cell>
          <cell r="D875" t="str">
            <v>PRIMSBIO</v>
          </cell>
          <cell r="E875" t="str">
            <v>Primary solid biofuels</v>
          </cell>
          <cell r="F875" t="str">
            <v>TES</v>
          </cell>
          <cell r="G875" t="str">
            <v>Total energy supply</v>
          </cell>
          <cell r="H875">
            <v>2014</v>
          </cell>
          <cell r="I875">
            <v>2014</v>
          </cell>
          <cell r="J875">
            <v>192228.71170000001</v>
          </cell>
        </row>
        <row r="876">
          <cell r="A876" t="str">
            <v>AustriaPrimary solid biofuels2015</v>
          </cell>
          <cell r="B876" t="str">
            <v>TJ</v>
          </cell>
          <cell r="C876" t="str">
            <v>Austria</v>
          </cell>
          <cell r="D876" t="str">
            <v>PRIMSBIO</v>
          </cell>
          <cell r="E876" t="str">
            <v>Primary solid biofuels</v>
          </cell>
          <cell r="F876" t="str">
            <v>TES</v>
          </cell>
          <cell r="G876" t="str">
            <v>Total energy supply</v>
          </cell>
          <cell r="H876">
            <v>2015</v>
          </cell>
          <cell r="I876">
            <v>2015</v>
          </cell>
          <cell r="J876">
            <v>197300.6514</v>
          </cell>
        </row>
        <row r="877">
          <cell r="A877" t="str">
            <v>AustriaPrimary solid biofuels2016</v>
          </cell>
          <cell r="B877" t="str">
            <v>TJ</v>
          </cell>
          <cell r="C877" t="str">
            <v>Austria</v>
          </cell>
          <cell r="D877" t="str">
            <v>PRIMSBIO</v>
          </cell>
          <cell r="E877" t="str">
            <v>Primary solid biofuels</v>
          </cell>
          <cell r="F877" t="str">
            <v>TES</v>
          </cell>
          <cell r="G877" t="str">
            <v>Total energy supply</v>
          </cell>
          <cell r="H877">
            <v>2016</v>
          </cell>
          <cell r="I877">
            <v>2016</v>
          </cell>
          <cell r="J877">
            <v>200412.6287</v>
          </cell>
        </row>
        <row r="878">
          <cell r="A878" t="str">
            <v>AustriaPrimary solid biofuels2017</v>
          </cell>
          <cell r="B878" t="str">
            <v>TJ</v>
          </cell>
          <cell r="C878" t="str">
            <v>Austria</v>
          </cell>
          <cell r="D878" t="str">
            <v>PRIMSBIO</v>
          </cell>
          <cell r="E878" t="str">
            <v>Primary solid biofuels</v>
          </cell>
          <cell r="F878" t="str">
            <v>TES</v>
          </cell>
          <cell r="G878" t="str">
            <v>Total energy supply</v>
          </cell>
          <cell r="H878">
            <v>2017</v>
          </cell>
          <cell r="I878">
            <v>2017</v>
          </cell>
          <cell r="J878">
            <v>204295.47959999999</v>
          </cell>
        </row>
        <row r="879">
          <cell r="A879" t="str">
            <v>AustriaPrimary solid biofuels2018</v>
          </cell>
          <cell r="B879" t="str">
            <v>TJ</v>
          </cell>
          <cell r="C879" t="str">
            <v>Austria</v>
          </cell>
          <cell r="D879" t="str">
            <v>PRIMSBIO</v>
          </cell>
          <cell r="E879" t="str">
            <v>Primary solid biofuels</v>
          </cell>
          <cell r="F879" t="str">
            <v>TES</v>
          </cell>
          <cell r="G879" t="str">
            <v>Total energy supply</v>
          </cell>
          <cell r="H879">
            <v>2018</v>
          </cell>
          <cell r="I879">
            <v>2018</v>
          </cell>
          <cell r="J879">
            <v>193964.1863</v>
          </cell>
        </row>
        <row r="880">
          <cell r="A880" t="str">
            <v>AustriaPrimary solid biofuels2019</v>
          </cell>
          <cell r="B880" t="str">
            <v>TJ</v>
          </cell>
          <cell r="C880" t="str">
            <v>Austria</v>
          </cell>
          <cell r="D880" t="str">
            <v>PRIMSBIO</v>
          </cell>
          <cell r="E880" t="str">
            <v>Primary solid biofuels</v>
          </cell>
          <cell r="F880" t="str">
            <v>TES</v>
          </cell>
          <cell r="G880" t="str">
            <v>Total energy supply</v>
          </cell>
          <cell r="H880">
            <v>2019</v>
          </cell>
          <cell r="I880">
            <v>2019</v>
          </cell>
          <cell r="J880">
            <v>191271.1863</v>
          </cell>
        </row>
        <row r="881">
          <cell r="A881" t="str">
            <v>AustriaPrimary solid biofuels2020</v>
          </cell>
          <cell r="B881" t="str">
            <v>TJ</v>
          </cell>
          <cell r="C881" t="str">
            <v>Austria</v>
          </cell>
          <cell r="D881" t="str">
            <v>PRIMSBIO</v>
          </cell>
          <cell r="E881" t="str">
            <v>Primary solid biofuels</v>
          </cell>
          <cell r="F881" t="str">
            <v>TES</v>
          </cell>
          <cell r="G881" t="str">
            <v>Total energy supply</v>
          </cell>
          <cell r="H881">
            <v>2020</v>
          </cell>
          <cell r="I881">
            <v>2020</v>
          </cell>
          <cell r="J881">
            <v>196318.44070000001</v>
          </cell>
        </row>
        <row r="882">
          <cell r="A882" t="str">
            <v>AustriaTotal2005</v>
          </cell>
          <cell r="B882" t="str">
            <v>TJ</v>
          </cell>
          <cell r="C882" t="str">
            <v>Austria</v>
          </cell>
          <cell r="D882" t="str">
            <v>TOTAL</v>
          </cell>
          <cell r="E882" t="str">
            <v>Total</v>
          </cell>
          <cell r="F882" t="str">
            <v>TES</v>
          </cell>
          <cell r="G882" t="str">
            <v>Total energy supply</v>
          </cell>
          <cell r="H882">
            <v>2005</v>
          </cell>
          <cell r="I882">
            <v>2005</v>
          </cell>
          <cell r="J882">
            <v>1406910.689</v>
          </cell>
        </row>
        <row r="883">
          <cell r="A883" t="str">
            <v>AustriaTotal2006</v>
          </cell>
          <cell r="B883" t="str">
            <v>TJ</v>
          </cell>
          <cell r="C883" t="str">
            <v>Austria</v>
          </cell>
          <cell r="D883" t="str">
            <v>TOTAL</v>
          </cell>
          <cell r="E883" t="str">
            <v>Total</v>
          </cell>
          <cell r="F883" t="str">
            <v>TES</v>
          </cell>
          <cell r="G883" t="str">
            <v>Total energy supply</v>
          </cell>
          <cell r="H883">
            <v>2006</v>
          </cell>
          <cell r="I883">
            <v>2006</v>
          </cell>
          <cell r="J883">
            <v>1420923.942</v>
          </cell>
        </row>
        <row r="884">
          <cell r="A884" t="str">
            <v>AustriaTotal2007</v>
          </cell>
          <cell r="B884" t="str">
            <v>TJ</v>
          </cell>
          <cell r="C884" t="str">
            <v>Austria</v>
          </cell>
          <cell r="D884" t="str">
            <v>TOTAL</v>
          </cell>
          <cell r="E884" t="str">
            <v>Total</v>
          </cell>
          <cell r="F884" t="str">
            <v>TES</v>
          </cell>
          <cell r="G884" t="str">
            <v>Total energy supply</v>
          </cell>
          <cell r="H884">
            <v>2007</v>
          </cell>
          <cell r="I884">
            <v>2007</v>
          </cell>
          <cell r="J884">
            <v>1392695.1170000001</v>
          </cell>
        </row>
        <row r="885">
          <cell r="A885" t="str">
            <v>AustriaTotal2008</v>
          </cell>
          <cell r="B885" t="str">
            <v>TJ</v>
          </cell>
          <cell r="C885" t="str">
            <v>Austria</v>
          </cell>
          <cell r="D885" t="str">
            <v>TOTAL</v>
          </cell>
          <cell r="E885" t="str">
            <v>Total</v>
          </cell>
          <cell r="F885" t="str">
            <v>TES</v>
          </cell>
          <cell r="G885" t="str">
            <v>Total energy supply</v>
          </cell>
          <cell r="H885">
            <v>2008</v>
          </cell>
          <cell r="I885">
            <v>2008</v>
          </cell>
          <cell r="J885">
            <v>1403271.82</v>
          </cell>
        </row>
        <row r="886">
          <cell r="A886" t="str">
            <v>AustriaTotal2009</v>
          </cell>
          <cell r="B886" t="str">
            <v>TJ</v>
          </cell>
          <cell r="C886" t="str">
            <v>Austria</v>
          </cell>
          <cell r="D886" t="str">
            <v>TOTAL</v>
          </cell>
          <cell r="E886" t="str">
            <v>Total</v>
          </cell>
          <cell r="F886" t="str">
            <v>TES</v>
          </cell>
          <cell r="G886" t="str">
            <v>Total energy supply</v>
          </cell>
          <cell r="H886">
            <v>2009</v>
          </cell>
          <cell r="I886">
            <v>2009</v>
          </cell>
          <cell r="J886">
            <v>1334162.7990000001</v>
          </cell>
        </row>
        <row r="887">
          <cell r="A887" t="str">
            <v>AustriaTotal2010</v>
          </cell>
          <cell r="B887" t="str">
            <v>TJ</v>
          </cell>
          <cell r="C887" t="str">
            <v>Austria</v>
          </cell>
          <cell r="D887" t="str">
            <v>TOTAL</v>
          </cell>
          <cell r="E887" t="str">
            <v>Total</v>
          </cell>
          <cell r="F887" t="str">
            <v>TES</v>
          </cell>
          <cell r="G887" t="str">
            <v>Total energy supply</v>
          </cell>
          <cell r="H887">
            <v>2010</v>
          </cell>
          <cell r="I887">
            <v>2010</v>
          </cell>
          <cell r="J887">
            <v>1423342.7490000001</v>
          </cell>
        </row>
        <row r="888">
          <cell r="A888" t="str">
            <v>AustriaTotal2011</v>
          </cell>
          <cell r="B888" t="str">
            <v>TJ</v>
          </cell>
          <cell r="C888" t="str">
            <v>Austria</v>
          </cell>
          <cell r="D888" t="str">
            <v>TOTAL</v>
          </cell>
          <cell r="E888" t="str">
            <v>Total</v>
          </cell>
          <cell r="F888" t="str">
            <v>TES</v>
          </cell>
          <cell r="G888" t="str">
            <v>Total energy supply</v>
          </cell>
          <cell r="H888">
            <v>2011</v>
          </cell>
          <cell r="I888">
            <v>2011</v>
          </cell>
          <cell r="J888">
            <v>1379861.4779999999</v>
          </cell>
        </row>
        <row r="889">
          <cell r="A889" t="str">
            <v>AustriaTotal2012</v>
          </cell>
          <cell r="B889" t="str">
            <v>TJ</v>
          </cell>
          <cell r="C889" t="str">
            <v>Austria</v>
          </cell>
          <cell r="D889" t="str">
            <v>TOTAL</v>
          </cell>
          <cell r="E889" t="str">
            <v>Total</v>
          </cell>
          <cell r="F889" t="str">
            <v>TES</v>
          </cell>
          <cell r="G889" t="str">
            <v>Total energy supply</v>
          </cell>
          <cell r="H889">
            <v>2012</v>
          </cell>
          <cell r="I889">
            <v>2012</v>
          </cell>
          <cell r="J889">
            <v>1376131.2949999999</v>
          </cell>
        </row>
        <row r="890">
          <cell r="A890" t="str">
            <v>AustriaTotal2013</v>
          </cell>
          <cell r="B890" t="str">
            <v>TJ</v>
          </cell>
          <cell r="C890" t="str">
            <v>Austria</v>
          </cell>
          <cell r="D890" t="str">
            <v>TOTAL</v>
          </cell>
          <cell r="E890" t="str">
            <v>Total</v>
          </cell>
          <cell r="F890" t="str">
            <v>TES</v>
          </cell>
          <cell r="G890" t="str">
            <v>Total energy supply</v>
          </cell>
          <cell r="H890">
            <v>2013</v>
          </cell>
          <cell r="I890">
            <v>2013</v>
          </cell>
          <cell r="J890">
            <v>1393366.446</v>
          </cell>
        </row>
        <row r="891">
          <cell r="A891" t="str">
            <v>AustriaTotal2014</v>
          </cell>
          <cell r="B891" t="str">
            <v>TJ</v>
          </cell>
          <cell r="C891" t="str">
            <v>Austria</v>
          </cell>
          <cell r="D891" t="str">
            <v>TOTAL</v>
          </cell>
          <cell r="E891" t="str">
            <v>Total</v>
          </cell>
          <cell r="F891" t="str">
            <v>TES</v>
          </cell>
          <cell r="G891" t="str">
            <v>Total energy supply</v>
          </cell>
          <cell r="H891">
            <v>2014</v>
          </cell>
          <cell r="I891">
            <v>2014</v>
          </cell>
          <cell r="J891">
            <v>1341868.5460000001</v>
          </cell>
        </row>
        <row r="892">
          <cell r="A892" t="str">
            <v>AustriaTotal2015</v>
          </cell>
          <cell r="B892" t="str">
            <v>TJ</v>
          </cell>
          <cell r="C892" t="str">
            <v>Austria</v>
          </cell>
          <cell r="D892" t="str">
            <v>TOTAL</v>
          </cell>
          <cell r="E892" t="str">
            <v>Total</v>
          </cell>
          <cell r="F892" t="str">
            <v>TES</v>
          </cell>
          <cell r="G892" t="str">
            <v>Total energy supply</v>
          </cell>
          <cell r="H892">
            <v>2015</v>
          </cell>
          <cell r="I892">
            <v>2015</v>
          </cell>
          <cell r="J892">
            <v>1373194.1629999999</v>
          </cell>
        </row>
        <row r="893">
          <cell r="A893" t="str">
            <v>AustriaTotal2016</v>
          </cell>
          <cell r="B893" t="str">
            <v>TJ</v>
          </cell>
          <cell r="C893" t="str">
            <v>Austria</v>
          </cell>
          <cell r="D893" t="str">
            <v>TOTAL</v>
          </cell>
          <cell r="E893" t="str">
            <v>Total</v>
          </cell>
          <cell r="F893" t="str">
            <v>TES</v>
          </cell>
          <cell r="G893" t="str">
            <v>Total energy supply</v>
          </cell>
          <cell r="H893">
            <v>2016</v>
          </cell>
          <cell r="I893">
            <v>2016</v>
          </cell>
          <cell r="J893">
            <v>1388784.638</v>
          </cell>
        </row>
        <row r="894">
          <cell r="A894" t="str">
            <v>AustriaTotal2017</v>
          </cell>
          <cell r="B894" t="str">
            <v>TJ</v>
          </cell>
          <cell r="C894" t="str">
            <v>Austria</v>
          </cell>
          <cell r="D894" t="str">
            <v>TOTAL</v>
          </cell>
          <cell r="E894" t="str">
            <v>Total</v>
          </cell>
          <cell r="F894" t="str">
            <v>TES</v>
          </cell>
          <cell r="G894" t="str">
            <v>Total energy supply</v>
          </cell>
          <cell r="H894">
            <v>2017</v>
          </cell>
          <cell r="I894">
            <v>2017</v>
          </cell>
          <cell r="J894">
            <v>1414240.5989999999</v>
          </cell>
        </row>
        <row r="895">
          <cell r="A895" t="str">
            <v>AustriaTotal2018</v>
          </cell>
          <cell r="B895" t="str">
            <v>TJ</v>
          </cell>
          <cell r="C895" t="str">
            <v>Austria</v>
          </cell>
          <cell r="D895" t="str">
            <v>TOTAL</v>
          </cell>
          <cell r="E895" t="str">
            <v>Total</v>
          </cell>
          <cell r="F895" t="str">
            <v>TES</v>
          </cell>
          <cell r="G895" t="str">
            <v>Total energy supply</v>
          </cell>
          <cell r="H895">
            <v>2018</v>
          </cell>
          <cell r="I895">
            <v>2018</v>
          </cell>
          <cell r="J895">
            <v>1375748.429</v>
          </cell>
        </row>
        <row r="896">
          <cell r="A896" t="str">
            <v>AustriaTotal2019</v>
          </cell>
          <cell r="B896" t="str">
            <v>TJ</v>
          </cell>
          <cell r="C896" t="str">
            <v>Austria</v>
          </cell>
          <cell r="D896" t="str">
            <v>TOTAL</v>
          </cell>
          <cell r="E896" t="str">
            <v>Total</v>
          </cell>
          <cell r="F896" t="str">
            <v>TES</v>
          </cell>
          <cell r="G896" t="str">
            <v>Total energy supply</v>
          </cell>
          <cell r="H896">
            <v>2019</v>
          </cell>
          <cell r="I896">
            <v>2019</v>
          </cell>
          <cell r="J896">
            <v>1397921.2990000001</v>
          </cell>
        </row>
        <row r="897">
          <cell r="A897" t="str">
            <v>AustriaTotal2020</v>
          </cell>
          <cell r="B897" t="str">
            <v>TJ</v>
          </cell>
          <cell r="C897" t="str">
            <v>Austria</v>
          </cell>
          <cell r="D897" t="str">
            <v>TOTAL</v>
          </cell>
          <cell r="E897" t="str">
            <v>Total</v>
          </cell>
          <cell r="F897" t="str">
            <v>TES</v>
          </cell>
          <cell r="G897" t="str">
            <v>Total energy supply</v>
          </cell>
          <cell r="H897">
            <v>2020</v>
          </cell>
          <cell r="I897">
            <v>2020</v>
          </cell>
          <cell r="J897">
            <v>1316006.4979999999</v>
          </cell>
        </row>
        <row r="898">
          <cell r="A898" t="str">
            <v>AustriaMemo: Renewables2005</v>
          </cell>
          <cell r="B898" t="str">
            <v>TJ</v>
          </cell>
          <cell r="C898" t="str">
            <v>Austria</v>
          </cell>
          <cell r="D898" t="str">
            <v>MRENEW</v>
          </cell>
          <cell r="E898" t="str">
            <v>Memo: Renewables</v>
          </cell>
          <cell r="F898" t="str">
            <v>TES</v>
          </cell>
          <cell r="G898" t="str">
            <v>Total energy supply</v>
          </cell>
          <cell r="H898">
            <v>2005</v>
          </cell>
          <cell r="I898">
            <v>2005</v>
          </cell>
          <cell r="J898">
            <v>297122.29519999999</v>
          </cell>
        </row>
        <row r="899">
          <cell r="A899" t="str">
            <v>AustriaMemo: Renewables2006</v>
          </cell>
          <cell r="B899" t="str">
            <v>TJ</v>
          </cell>
          <cell r="C899" t="str">
            <v>Austria</v>
          </cell>
          <cell r="D899" t="str">
            <v>MRENEW</v>
          </cell>
          <cell r="E899" t="str">
            <v>Memo: Renewables</v>
          </cell>
          <cell r="F899" t="str">
            <v>TES</v>
          </cell>
          <cell r="G899" t="str">
            <v>Total energy supply</v>
          </cell>
          <cell r="H899">
            <v>2006</v>
          </cell>
          <cell r="I899">
            <v>2006</v>
          </cell>
          <cell r="J899">
            <v>318687.42599999998</v>
          </cell>
        </row>
        <row r="900">
          <cell r="A900" t="str">
            <v>AustriaMemo: Renewables2007</v>
          </cell>
          <cell r="B900" t="str">
            <v>TJ</v>
          </cell>
          <cell r="C900" t="str">
            <v>Austria</v>
          </cell>
          <cell r="D900" t="str">
            <v>MRENEW</v>
          </cell>
          <cell r="E900" t="str">
            <v>Memo: Renewables</v>
          </cell>
          <cell r="F900" t="str">
            <v>TES</v>
          </cell>
          <cell r="G900" t="str">
            <v>Total energy supply</v>
          </cell>
          <cell r="H900">
            <v>2007</v>
          </cell>
          <cell r="I900">
            <v>2007</v>
          </cell>
          <cell r="J900">
            <v>342918.22110000002</v>
          </cell>
        </row>
        <row r="901">
          <cell r="A901" t="str">
            <v>AustriaMemo: Renewables2008</v>
          </cell>
          <cell r="B901" t="str">
            <v>TJ</v>
          </cell>
          <cell r="C901" t="str">
            <v>Austria</v>
          </cell>
          <cell r="D901" t="str">
            <v>MRENEW</v>
          </cell>
          <cell r="E901" t="str">
            <v>Memo: Renewables</v>
          </cell>
          <cell r="F901" t="str">
            <v>TES</v>
          </cell>
          <cell r="G901" t="str">
            <v>Total energy supply</v>
          </cell>
          <cell r="H901">
            <v>2008</v>
          </cell>
          <cell r="I901">
            <v>2008</v>
          </cell>
          <cell r="J901">
            <v>356963.00079999998</v>
          </cell>
        </row>
        <row r="902">
          <cell r="A902" t="str">
            <v>AustriaMemo: Renewables2009</v>
          </cell>
          <cell r="B902" t="str">
            <v>TJ</v>
          </cell>
          <cell r="C902" t="str">
            <v>Austria</v>
          </cell>
          <cell r="D902" t="str">
            <v>MRENEW</v>
          </cell>
          <cell r="E902" t="str">
            <v>Memo: Renewables</v>
          </cell>
          <cell r="F902" t="str">
            <v>TES</v>
          </cell>
          <cell r="G902" t="str">
            <v>Total energy supply</v>
          </cell>
          <cell r="H902">
            <v>2009</v>
          </cell>
          <cell r="I902">
            <v>2009</v>
          </cell>
          <cell r="J902">
            <v>377239.59370000003</v>
          </cell>
        </row>
        <row r="903">
          <cell r="A903" t="str">
            <v>AustriaMemo: Renewables2010</v>
          </cell>
          <cell r="B903" t="str">
            <v>TJ</v>
          </cell>
          <cell r="C903" t="str">
            <v>Austria</v>
          </cell>
          <cell r="D903" t="str">
            <v>MRENEW</v>
          </cell>
          <cell r="E903" t="str">
            <v>Memo: Renewables</v>
          </cell>
          <cell r="F903" t="str">
            <v>TES</v>
          </cell>
          <cell r="G903" t="str">
            <v>Total energy supply</v>
          </cell>
          <cell r="H903">
            <v>2010</v>
          </cell>
          <cell r="I903">
            <v>2010</v>
          </cell>
          <cell r="J903">
            <v>390325.27380000002</v>
          </cell>
        </row>
        <row r="904">
          <cell r="A904" t="str">
            <v>AustriaMemo: Renewables2011</v>
          </cell>
          <cell r="B904" t="str">
            <v>TJ</v>
          </cell>
          <cell r="C904" t="str">
            <v>Austria</v>
          </cell>
          <cell r="D904" t="str">
            <v>MRENEW</v>
          </cell>
          <cell r="E904" t="str">
            <v>Memo: Renewables</v>
          </cell>
          <cell r="F904" t="str">
            <v>TES</v>
          </cell>
          <cell r="G904" t="str">
            <v>Total energy supply</v>
          </cell>
          <cell r="H904">
            <v>2011</v>
          </cell>
          <cell r="I904">
            <v>2011</v>
          </cell>
          <cell r="J904">
            <v>371968.19059999997</v>
          </cell>
        </row>
        <row r="905">
          <cell r="A905" t="str">
            <v>AustriaMemo: Renewables2012</v>
          </cell>
          <cell r="B905" t="str">
            <v>TJ</v>
          </cell>
          <cell r="C905" t="str">
            <v>Austria</v>
          </cell>
          <cell r="D905" t="str">
            <v>MRENEW</v>
          </cell>
          <cell r="E905" t="str">
            <v>Memo: Renewables</v>
          </cell>
          <cell r="F905" t="str">
            <v>TES</v>
          </cell>
          <cell r="G905" t="str">
            <v>Total energy supply</v>
          </cell>
          <cell r="H905">
            <v>2012</v>
          </cell>
          <cell r="I905">
            <v>2012</v>
          </cell>
          <cell r="J905">
            <v>422459.13549999997</v>
          </cell>
        </row>
        <row r="906">
          <cell r="A906" t="str">
            <v>AustriaMemo: Renewables2013</v>
          </cell>
          <cell r="B906" t="str">
            <v>TJ</v>
          </cell>
          <cell r="C906" t="str">
            <v>Austria</v>
          </cell>
          <cell r="D906" t="str">
            <v>MRENEW</v>
          </cell>
          <cell r="E906" t="str">
            <v>Memo: Renewables</v>
          </cell>
          <cell r="F906" t="str">
            <v>TES</v>
          </cell>
          <cell r="G906" t="str">
            <v>Total energy supply</v>
          </cell>
          <cell r="H906">
            <v>2013</v>
          </cell>
          <cell r="I906">
            <v>2013</v>
          </cell>
          <cell r="J906">
            <v>419525.03019999998</v>
          </cell>
        </row>
        <row r="907">
          <cell r="A907" t="str">
            <v>AustriaMemo: Renewables2014</v>
          </cell>
          <cell r="B907" t="str">
            <v>TJ</v>
          </cell>
          <cell r="C907" t="str">
            <v>Austria</v>
          </cell>
          <cell r="D907" t="str">
            <v>MRENEW</v>
          </cell>
          <cell r="E907" t="str">
            <v>Memo: Renewables</v>
          </cell>
          <cell r="F907" t="str">
            <v>TES</v>
          </cell>
          <cell r="G907" t="str">
            <v>Total energy supply</v>
          </cell>
          <cell r="H907">
            <v>2014</v>
          </cell>
          <cell r="I907">
            <v>2014</v>
          </cell>
          <cell r="J907">
            <v>411746.39120000001</v>
          </cell>
        </row>
        <row r="908">
          <cell r="A908" t="str">
            <v>AustriaMemo: Renewables2015</v>
          </cell>
          <cell r="B908" t="str">
            <v>TJ</v>
          </cell>
          <cell r="C908" t="str">
            <v>Austria</v>
          </cell>
          <cell r="D908" t="str">
            <v>MRENEW</v>
          </cell>
          <cell r="E908" t="str">
            <v>Memo: Renewables</v>
          </cell>
          <cell r="F908" t="str">
            <v>TES</v>
          </cell>
          <cell r="G908" t="str">
            <v>Total energy supply</v>
          </cell>
          <cell r="H908">
            <v>2015</v>
          </cell>
          <cell r="I908">
            <v>2015</v>
          </cell>
          <cell r="J908">
            <v>409896.78860000003</v>
          </cell>
        </row>
        <row r="909">
          <cell r="A909" t="str">
            <v>AustriaMemo: Renewables2016</v>
          </cell>
          <cell r="B909" t="str">
            <v>TJ</v>
          </cell>
          <cell r="C909" t="str">
            <v>Austria</v>
          </cell>
          <cell r="D909" t="str">
            <v>MRENEW</v>
          </cell>
          <cell r="E909" t="str">
            <v>Memo: Renewables</v>
          </cell>
          <cell r="F909" t="str">
            <v>TES</v>
          </cell>
          <cell r="G909" t="str">
            <v>Total energy supply</v>
          </cell>
          <cell r="H909">
            <v>2016</v>
          </cell>
          <cell r="I909">
            <v>2016</v>
          </cell>
          <cell r="J909">
            <v>421350.12329999998</v>
          </cell>
        </row>
        <row r="910">
          <cell r="A910" t="str">
            <v>AustriaMemo: Renewables2017</v>
          </cell>
          <cell r="B910" t="str">
            <v>TJ</v>
          </cell>
          <cell r="C910" t="str">
            <v>Austria</v>
          </cell>
          <cell r="D910" t="str">
            <v>MRENEW</v>
          </cell>
          <cell r="E910" t="str">
            <v>Memo: Renewables</v>
          </cell>
          <cell r="F910" t="str">
            <v>TES</v>
          </cell>
          <cell r="G910" t="str">
            <v>Total energy supply</v>
          </cell>
          <cell r="H910">
            <v>2017</v>
          </cell>
          <cell r="I910">
            <v>2017</v>
          </cell>
          <cell r="J910">
            <v>422087.90029999998</v>
          </cell>
        </row>
        <row r="911">
          <cell r="A911" t="str">
            <v>AustriaMemo: Renewables2018</v>
          </cell>
          <cell r="B911" t="str">
            <v>TJ</v>
          </cell>
          <cell r="C911" t="str">
            <v>Austria</v>
          </cell>
          <cell r="D911" t="str">
            <v>MRENEW</v>
          </cell>
          <cell r="E911" t="str">
            <v>Memo: Renewables</v>
          </cell>
          <cell r="F911" t="str">
            <v>TES</v>
          </cell>
          <cell r="G911" t="str">
            <v>Total energy supply</v>
          </cell>
          <cell r="H911">
            <v>2018</v>
          </cell>
          <cell r="I911">
            <v>2018</v>
          </cell>
          <cell r="J911">
            <v>404941.02840000001</v>
          </cell>
        </row>
        <row r="912">
          <cell r="A912" t="str">
            <v>AustriaMemo: Renewables2019</v>
          </cell>
          <cell r="B912" t="str">
            <v>TJ</v>
          </cell>
          <cell r="C912" t="str">
            <v>Austria</v>
          </cell>
          <cell r="D912" t="str">
            <v>MRENEW</v>
          </cell>
          <cell r="E912" t="str">
            <v>Memo: Renewables</v>
          </cell>
          <cell r="F912" t="str">
            <v>TES</v>
          </cell>
          <cell r="G912" t="str">
            <v>Total energy supply</v>
          </cell>
          <cell r="H912">
            <v>2019</v>
          </cell>
          <cell r="I912">
            <v>2019</v>
          </cell>
          <cell r="J912">
            <v>417301.25329999998</v>
          </cell>
        </row>
        <row r="913">
          <cell r="A913" t="str">
            <v>AustriaMemo: Renewables2020</v>
          </cell>
          <cell r="B913" t="str">
            <v>TJ</v>
          </cell>
          <cell r="C913" t="str">
            <v>Austria</v>
          </cell>
          <cell r="D913" t="str">
            <v>MRENEW</v>
          </cell>
          <cell r="E913" t="str">
            <v>Memo: Renewables</v>
          </cell>
          <cell r="F913" t="str">
            <v>TES</v>
          </cell>
          <cell r="G913" t="str">
            <v>Total energy supply</v>
          </cell>
          <cell r="H913">
            <v>2020</v>
          </cell>
          <cell r="I913">
            <v>2020</v>
          </cell>
          <cell r="J913">
            <v>426133.72240000003</v>
          </cell>
        </row>
        <row r="914">
          <cell r="A914" t="str">
            <v>AzerbaijanPrimary solid biofuels2005</v>
          </cell>
          <cell r="B914" t="str">
            <v>TJ</v>
          </cell>
          <cell r="C914" t="str">
            <v>Azerbaijan</v>
          </cell>
          <cell r="D914" t="str">
            <v>PRIMSBIO</v>
          </cell>
          <cell r="E914" t="str">
            <v>Primary solid biofuels</v>
          </cell>
          <cell r="F914" t="str">
            <v>TES</v>
          </cell>
          <cell r="G914" t="str">
            <v>Total energy supply</v>
          </cell>
          <cell r="H914">
            <v>2005</v>
          </cell>
          <cell r="I914">
            <v>2005</v>
          </cell>
          <cell r="J914">
            <v>1047.0014000000001</v>
          </cell>
        </row>
        <row r="915">
          <cell r="A915" t="str">
            <v>AzerbaijanPrimary solid biofuels2006</v>
          </cell>
          <cell r="B915" t="str">
            <v>TJ</v>
          </cell>
          <cell r="C915" t="str">
            <v>Azerbaijan</v>
          </cell>
          <cell r="D915" t="str">
            <v>PRIMSBIO</v>
          </cell>
          <cell r="E915" t="str">
            <v>Primary solid biofuels</v>
          </cell>
          <cell r="F915" t="str">
            <v>TES</v>
          </cell>
          <cell r="G915" t="str">
            <v>Total energy supply</v>
          </cell>
          <cell r="H915">
            <v>2006</v>
          </cell>
          <cell r="I915">
            <v>2006</v>
          </cell>
          <cell r="J915">
            <v>1004.9995</v>
          </cell>
        </row>
        <row r="916">
          <cell r="A916" t="str">
            <v>AzerbaijanPrimary solid biofuels2007</v>
          </cell>
          <cell r="B916" t="str">
            <v>TJ</v>
          </cell>
          <cell r="C916" t="str">
            <v>Azerbaijan</v>
          </cell>
          <cell r="D916" t="str">
            <v>PRIMSBIO</v>
          </cell>
          <cell r="E916" t="str">
            <v>Primary solid biofuels</v>
          </cell>
          <cell r="F916" t="str">
            <v>TES</v>
          </cell>
          <cell r="G916" t="str">
            <v>Total energy supply</v>
          </cell>
          <cell r="H916">
            <v>2007</v>
          </cell>
          <cell r="I916">
            <v>2007</v>
          </cell>
          <cell r="J916">
            <v>3682.0016999999998</v>
          </cell>
        </row>
        <row r="917">
          <cell r="A917" t="str">
            <v>AzerbaijanPrimary solid biofuels2008</v>
          </cell>
          <cell r="B917" t="str">
            <v>TJ</v>
          </cell>
          <cell r="C917" t="str">
            <v>Azerbaijan</v>
          </cell>
          <cell r="D917" t="str">
            <v>PRIMSBIO</v>
          </cell>
          <cell r="E917" t="str">
            <v>Primary solid biofuels</v>
          </cell>
          <cell r="F917" t="str">
            <v>TES</v>
          </cell>
          <cell r="G917" t="str">
            <v>Total energy supply</v>
          </cell>
          <cell r="H917">
            <v>2008</v>
          </cell>
          <cell r="I917">
            <v>2008</v>
          </cell>
          <cell r="J917">
            <v>3578.9980999999998</v>
          </cell>
        </row>
        <row r="918">
          <cell r="A918" t="str">
            <v>AzerbaijanPrimary solid biofuels2009</v>
          </cell>
          <cell r="B918" t="str">
            <v>TJ</v>
          </cell>
          <cell r="C918" t="str">
            <v>Azerbaijan</v>
          </cell>
          <cell r="D918" t="str">
            <v>PRIMSBIO</v>
          </cell>
          <cell r="E918" t="str">
            <v>Primary solid biofuels</v>
          </cell>
          <cell r="F918" t="str">
            <v>TES</v>
          </cell>
          <cell r="G918" t="str">
            <v>Total energy supply</v>
          </cell>
          <cell r="H918">
            <v>2009</v>
          </cell>
          <cell r="I918">
            <v>2009</v>
          </cell>
          <cell r="J918">
            <v>3067.9991</v>
          </cell>
        </row>
        <row r="919">
          <cell r="A919" t="str">
            <v>AzerbaijanPrimary solid biofuels2010</v>
          </cell>
          <cell r="B919" t="str">
            <v>TJ</v>
          </cell>
          <cell r="C919" t="str">
            <v>Azerbaijan</v>
          </cell>
          <cell r="D919" t="str">
            <v>PRIMSBIO</v>
          </cell>
          <cell r="E919" t="str">
            <v>Primary solid biofuels</v>
          </cell>
          <cell r="F919" t="str">
            <v>TES</v>
          </cell>
          <cell r="G919" t="str">
            <v>Total energy supply</v>
          </cell>
          <cell r="H919">
            <v>2010</v>
          </cell>
          <cell r="I919">
            <v>2010</v>
          </cell>
          <cell r="J919">
            <v>3772.0012000000002</v>
          </cell>
        </row>
        <row r="920">
          <cell r="A920" t="str">
            <v>AzerbaijanPrimary solid biofuels2011</v>
          </cell>
          <cell r="B920" t="str">
            <v>TJ</v>
          </cell>
          <cell r="C920" t="str">
            <v>Azerbaijan</v>
          </cell>
          <cell r="D920" t="str">
            <v>PRIMSBIO</v>
          </cell>
          <cell r="E920" t="str">
            <v>Primary solid biofuels</v>
          </cell>
          <cell r="F920" t="str">
            <v>TES</v>
          </cell>
          <cell r="G920" t="str">
            <v>Total energy supply</v>
          </cell>
          <cell r="H920">
            <v>2011</v>
          </cell>
          <cell r="I920">
            <v>2011</v>
          </cell>
          <cell r="J920">
            <v>4044.0007999999998</v>
          </cell>
        </row>
        <row r="921">
          <cell r="A921" t="str">
            <v>AzerbaijanPrimary solid biofuels2012</v>
          </cell>
          <cell r="B921" t="str">
            <v>TJ</v>
          </cell>
          <cell r="C921" t="str">
            <v>Azerbaijan</v>
          </cell>
          <cell r="D921" t="str">
            <v>PRIMSBIO</v>
          </cell>
          <cell r="E921" t="str">
            <v>Primary solid biofuels</v>
          </cell>
          <cell r="F921" t="str">
            <v>TES</v>
          </cell>
          <cell r="G921" t="str">
            <v>Total energy supply</v>
          </cell>
          <cell r="H921">
            <v>2012</v>
          </cell>
          <cell r="I921">
            <v>2012</v>
          </cell>
          <cell r="J921">
            <v>4117.0019000000002</v>
          </cell>
        </row>
        <row r="922">
          <cell r="A922" t="str">
            <v>AzerbaijanPrimary solid biofuels2013</v>
          </cell>
          <cell r="B922" t="str">
            <v>TJ</v>
          </cell>
          <cell r="C922" t="str">
            <v>Azerbaijan</v>
          </cell>
          <cell r="D922" t="str">
            <v>PRIMSBIO</v>
          </cell>
          <cell r="E922" t="str">
            <v>Primary solid biofuels</v>
          </cell>
          <cell r="F922" t="str">
            <v>TES</v>
          </cell>
          <cell r="G922" t="str">
            <v>Total energy supply</v>
          </cell>
          <cell r="H922">
            <v>2013</v>
          </cell>
          <cell r="I922">
            <v>2013</v>
          </cell>
          <cell r="J922">
            <v>4248.9991</v>
          </cell>
        </row>
        <row r="923">
          <cell r="A923" t="str">
            <v>AzerbaijanPrimary solid biofuels2014</v>
          </cell>
          <cell r="B923" t="str">
            <v>TJ</v>
          </cell>
          <cell r="C923" t="str">
            <v>Azerbaijan</v>
          </cell>
          <cell r="D923" t="str">
            <v>PRIMSBIO</v>
          </cell>
          <cell r="E923" t="str">
            <v>Primary solid biofuels</v>
          </cell>
          <cell r="F923" t="str">
            <v>TES</v>
          </cell>
          <cell r="G923" t="str">
            <v>Total energy supply</v>
          </cell>
          <cell r="H923">
            <v>2014</v>
          </cell>
          <cell r="I923">
            <v>2014</v>
          </cell>
          <cell r="J923">
            <v>3786.9983000000002</v>
          </cell>
        </row>
        <row r="924">
          <cell r="A924" t="str">
            <v>AzerbaijanPrimary solid biofuels2015</v>
          </cell>
          <cell r="B924" t="str">
            <v>TJ</v>
          </cell>
          <cell r="C924" t="str">
            <v>Azerbaijan</v>
          </cell>
          <cell r="D924" t="str">
            <v>PRIMSBIO</v>
          </cell>
          <cell r="E924" t="str">
            <v>Primary solid biofuels</v>
          </cell>
          <cell r="F924" t="str">
            <v>TES</v>
          </cell>
          <cell r="G924" t="str">
            <v>Total energy supply</v>
          </cell>
          <cell r="H924">
            <v>2015</v>
          </cell>
          <cell r="I924">
            <v>2015</v>
          </cell>
          <cell r="J924">
            <v>3444.9994999999999</v>
          </cell>
        </row>
        <row r="925">
          <cell r="A925" t="str">
            <v>AzerbaijanPrimary solid biofuels2016</v>
          </cell>
          <cell r="B925" t="str">
            <v>TJ</v>
          </cell>
          <cell r="C925" t="str">
            <v>Azerbaijan</v>
          </cell>
          <cell r="D925" t="str">
            <v>PRIMSBIO</v>
          </cell>
          <cell r="E925" t="str">
            <v>Primary solid biofuels</v>
          </cell>
          <cell r="F925" t="str">
            <v>TES</v>
          </cell>
          <cell r="G925" t="str">
            <v>Total energy supply</v>
          </cell>
          <cell r="H925">
            <v>2016</v>
          </cell>
          <cell r="I925">
            <v>2016</v>
          </cell>
          <cell r="J925">
            <v>1443.998</v>
          </cell>
        </row>
        <row r="926">
          <cell r="A926" t="str">
            <v>AzerbaijanPrimary solid biofuels2017</v>
          </cell>
          <cell r="B926" t="str">
            <v>TJ</v>
          </cell>
          <cell r="C926" t="str">
            <v>Azerbaijan</v>
          </cell>
          <cell r="D926" t="str">
            <v>PRIMSBIO</v>
          </cell>
          <cell r="E926" t="str">
            <v>Primary solid biofuels</v>
          </cell>
          <cell r="F926" t="str">
            <v>TES</v>
          </cell>
          <cell r="G926" t="str">
            <v>Total energy supply</v>
          </cell>
          <cell r="H926">
            <v>2017</v>
          </cell>
          <cell r="I926">
            <v>2017</v>
          </cell>
          <cell r="J926">
            <v>1511.0998999999999</v>
          </cell>
        </row>
        <row r="927">
          <cell r="A927" t="str">
            <v>AzerbaijanPrimary solid biofuels2018</v>
          </cell>
          <cell r="B927" t="str">
            <v>TJ</v>
          </cell>
          <cell r="C927" t="str">
            <v>Azerbaijan</v>
          </cell>
          <cell r="D927" t="str">
            <v>PRIMSBIO</v>
          </cell>
          <cell r="E927" t="str">
            <v>Primary solid biofuels</v>
          </cell>
          <cell r="F927" t="str">
            <v>TES</v>
          </cell>
          <cell r="G927" t="str">
            <v>Total energy supply</v>
          </cell>
          <cell r="H927">
            <v>2018</v>
          </cell>
          <cell r="I927">
            <v>2018</v>
          </cell>
          <cell r="J927">
            <v>1672.8987</v>
          </cell>
        </row>
        <row r="928">
          <cell r="A928" t="str">
            <v>AzerbaijanPrimary solid biofuels2019</v>
          </cell>
          <cell r="B928" t="str">
            <v>TJ</v>
          </cell>
          <cell r="C928" t="str">
            <v>Azerbaijan</v>
          </cell>
          <cell r="D928" t="str">
            <v>PRIMSBIO</v>
          </cell>
          <cell r="E928" t="str">
            <v>Primary solid biofuels</v>
          </cell>
          <cell r="F928" t="str">
            <v>TES</v>
          </cell>
          <cell r="G928" t="str">
            <v>Total energy supply</v>
          </cell>
          <cell r="H928">
            <v>2019</v>
          </cell>
          <cell r="I928">
            <v>2019</v>
          </cell>
          <cell r="J928">
            <v>1786.3987</v>
          </cell>
        </row>
        <row r="929">
          <cell r="A929" t="str">
            <v>AzerbaijanPrimary solid biofuels2020</v>
          </cell>
          <cell r="B929" t="str">
            <v>TJ</v>
          </cell>
          <cell r="C929" t="str">
            <v>Azerbaijan</v>
          </cell>
          <cell r="D929" t="str">
            <v>PRIMSBIO</v>
          </cell>
          <cell r="E929" t="str">
            <v>Primary solid biofuels</v>
          </cell>
          <cell r="F929" t="str">
            <v>TES</v>
          </cell>
          <cell r="G929" t="str">
            <v>Total energy supply</v>
          </cell>
          <cell r="H929">
            <v>2020</v>
          </cell>
          <cell r="I929">
            <v>2020</v>
          </cell>
          <cell r="J929">
            <v>1302.9991</v>
          </cell>
        </row>
        <row r="930">
          <cell r="A930" t="str">
            <v>AzerbaijanTotal2005</v>
          </cell>
          <cell r="B930" t="str">
            <v>TJ</v>
          </cell>
          <cell r="C930" t="str">
            <v>Azerbaijan</v>
          </cell>
          <cell r="D930" t="str">
            <v>TOTAL</v>
          </cell>
          <cell r="E930" t="str">
            <v>Total</v>
          </cell>
          <cell r="F930" t="str">
            <v>TES</v>
          </cell>
          <cell r="G930" t="str">
            <v>Total energy supply</v>
          </cell>
          <cell r="H930">
            <v>2005</v>
          </cell>
          <cell r="I930">
            <v>2005</v>
          </cell>
          <cell r="J930">
            <v>562240.22219999996</v>
          </cell>
        </row>
        <row r="931">
          <cell r="A931" t="str">
            <v>AzerbaijanTotal2006</v>
          </cell>
          <cell r="B931" t="str">
            <v>TJ</v>
          </cell>
          <cell r="C931" t="str">
            <v>Azerbaijan</v>
          </cell>
          <cell r="D931" t="str">
            <v>TOTAL</v>
          </cell>
          <cell r="E931" t="str">
            <v>Total</v>
          </cell>
          <cell r="F931" t="str">
            <v>TES</v>
          </cell>
          <cell r="G931" t="str">
            <v>Total energy supply</v>
          </cell>
          <cell r="H931">
            <v>2006</v>
          </cell>
          <cell r="I931">
            <v>2006</v>
          </cell>
          <cell r="J931">
            <v>554107.58929999999</v>
          </cell>
        </row>
        <row r="932">
          <cell r="A932" t="str">
            <v>AzerbaijanTotal2007</v>
          </cell>
          <cell r="B932" t="str">
            <v>TJ</v>
          </cell>
          <cell r="C932" t="str">
            <v>Azerbaijan</v>
          </cell>
          <cell r="D932" t="str">
            <v>TOTAL</v>
          </cell>
          <cell r="E932" t="str">
            <v>Total</v>
          </cell>
          <cell r="F932" t="str">
            <v>TES</v>
          </cell>
          <cell r="G932" t="str">
            <v>Total energy supply</v>
          </cell>
          <cell r="H932">
            <v>2007</v>
          </cell>
          <cell r="I932">
            <v>2007</v>
          </cell>
          <cell r="J932">
            <v>524332.90150000004</v>
          </cell>
        </row>
        <row r="933">
          <cell r="A933" t="str">
            <v>AzerbaijanTotal2008</v>
          </cell>
          <cell r="B933" t="str">
            <v>TJ</v>
          </cell>
          <cell r="C933" t="str">
            <v>Azerbaijan</v>
          </cell>
          <cell r="D933" t="str">
            <v>TOTAL</v>
          </cell>
          <cell r="E933" t="str">
            <v>Total</v>
          </cell>
          <cell r="F933" t="str">
            <v>TES</v>
          </cell>
          <cell r="G933" t="str">
            <v>Total energy supply</v>
          </cell>
          <cell r="H933">
            <v>2008</v>
          </cell>
          <cell r="I933">
            <v>2008</v>
          </cell>
          <cell r="J933">
            <v>582371.77179999999</v>
          </cell>
        </row>
        <row r="934">
          <cell r="A934" t="str">
            <v>AzerbaijanTotal2009</v>
          </cell>
          <cell r="B934" t="str">
            <v>TJ</v>
          </cell>
          <cell r="C934" t="str">
            <v>Azerbaijan</v>
          </cell>
          <cell r="D934" t="str">
            <v>TOTAL</v>
          </cell>
          <cell r="E934" t="str">
            <v>Total</v>
          </cell>
          <cell r="F934" t="str">
            <v>TES</v>
          </cell>
          <cell r="G934" t="str">
            <v>Total energy supply</v>
          </cell>
          <cell r="H934">
            <v>2009</v>
          </cell>
          <cell r="I934">
            <v>2009</v>
          </cell>
          <cell r="J934">
            <v>521197.7671</v>
          </cell>
        </row>
        <row r="935">
          <cell r="A935" t="str">
            <v>AzerbaijanTotal2010</v>
          </cell>
          <cell r="B935" t="str">
            <v>TJ</v>
          </cell>
          <cell r="C935" t="str">
            <v>Azerbaijan</v>
          </cell>
          <cell r="D935" t="str">
            <v>TOTAL</v>
          </cell>
          <cell r="E935" t="str">
            <v>Total</v>
          </cell>
          <cell r="F935" t="str">
            <v>TES</v>
          </cell>
          <cell r="G935" t="str">
            <v>Total energy supply</v>
          </cell>
          <cell r="H935">
            <v>2010</v>
          </cell>
          <cell r="I935">
            <v>2010</v>
          </cell>
          <cell r="J935">
            <v>495054.5673</v>
          </cell>
        </row>
        <row r="936">
          <cell r="A936" t="str">
            <v>AzerbaijanTotal2011</v>
          </cell>
          <cell r="B936" t="str">
            <v>TJ</v>
          </cell>
          <cell r="C936" t="str">
            <v>Azerbaijan</v>
          </cell>
          <cell r="D936" t="str">
            <v>TOTAL</v>
          </cell>
          <cell r="E936" t="str">
            <v>Total</v>
          </cell>
          <cell r="F936" t="str">
            <v>TES</v>
          </cell>
          <cell r="G936" t="str">
            <v>Total energy supply</v>
          </cell>
          <cell r="H936">
            <v>2011</v>
          </cell>
          <cell r="I936">
            <v>2011</v>
          </cell>
          <cell r="J936">
            <v>536163.19900000002</v>
          </cell>
        </row>
        <row r="937">
          <cell r="A937" t="str">
            <v>AzerbaijanTotal2012</v>
          </cell>
          <cell r="B937" t="str">
            <v>TJ</v>
          </cell>
          <cell r="C937" t="str">
            <v>Azerbaijan</v>
          </cell>
          <cell r="D937" t="str">
            <v>TOTAL</v>
          </cell>
          <cell r="E937" t="str">
            <v>Total</v>
          </cell>
          <cell r="F937" t="str">
            <v>TES</v>
          </cell>
          <cell r="G937" t="str">
            <v>Total energy supply</v>
          </cell>
          <cell r="H937">
            <v>2012</v>
          </cell>
          <cell r="I937">
            <v>2012</v>
          </cell>
          <cell r="J937">
            <v>582741.40760000004</v>
          </cell>
        </row>
        <row r="938">
          <cell r="A938" t="str">
            <v>AzerbaijanTotal2013</v>
          </cell>
          <cell r="B938" t="str">
            <v>TJ</v>
          </cell>
          <cell r="C938" t="str">
            <v>Azerbaijan</v>
          </cell>
          <cell r="D938" t="str">
            <v>TOTAL</v>
          </cell>
          <cell r="E938" t="str">
            <v>Total</v>
          </cell>
          <cell r="F938" t="str">
            <v>TES</v>
          </cell>
          <cell r="G938" t="str">
            <v>Total energy supply</v>
          </cell>
          <cell r="H938">
            <v>2013</v>
          </cell>
          <cell r="I938">
            <v>2013</v>
          </cell>
          <cell r="J938">
            <v>590567.21089999995</v>
          </cell>
        </row>
        <row r="939">
          <cell r="A939" t="str">
            <v>AzerbaijanTotal2014</v>
          </cell>
          <cell r="B939" t="str">
            <v>TJ</v>
          </cell>
          <cell r="C939" t="str">
            <v>Azerbaijan</v>
          </cell>
          <cell r="D939" t="str">
            <v>TOTAL</v>
          </cell>
          <cell r="E939" t="str">
            <v>Total</v>
          </cell>
          <cell r="F939" t="str">
            <v>TES</v>
          </cell>
          <cell r="G939" t="str">
            <v>Total energy supply</v>
          </cell>
          <cell r="H939">
            <v>2014</v>
          </cell>
          <cell r="I939">
            <v>2014</v>
          </cell>
          <cell r="J939">
            <v>609265.89509999997</v>
          </cell>
        </row>
        <row r="940">
          <cell r="A940" t="str">
            <v>AzerbaijanTotal2015</v>
          </cell>
          <cell r="B940" t="str">
            <v>TJ</v>
          </cell>
          <cell r="C940" t="str">
            <v>Azerbaijan</v>
          </cell>
          <cell r="D940" t="str">
            <v>TOTAL</v>
          </cell>
          <cell r="E940" t="str">
            <v>Total</v>
          </cell>
          <cell r="F940" t="str">
            <v>TES</v>
          </cell>
          <cell r="G940" t="str">
            <v>Total energy supply</v>
          </cell>
          <cell r="H940">
            <v>2015</v>
          </cell>
          <cell r="I940">
            <v>2015</v>
          </cell>
          <cell r="J940">
            <v>610409.62840000005</v>
          </cell>
        </row>
        <row r="941">
          <cell r="A941" t="str">
            <v>AzerbaijanTotal2016</v>
          </cell>
          <cell r="B941" t="str">
            <v>TJ</v>
          </cell>
          <cell r="C941" t="str">
            <v>Azerbaijan</v>
          </cell>
          <cell r="D941" t="str">
            <v>TOTAL</v>
          </cell>
          <cell r="E941" t="str">
            <v>Total</v>
          </cell>
          <cell r="F941" t="str">
            <v>TES</v>
          </cell>
          <cell r="G941" t="str">
            <v>Total energy supply</v>
          </cell>
          <cell r="H941">
            <v>2016</v>
          </cell>
          <cell r="I941">
            <v>2016</v>
          </cell>
          <cell r="J941">
            <v>603903.69709999999</v>
          </cell>
        </row>
        <row r="942">
          <cell r="A942" t="str">
            <v>AzerbaijanTotal2017</v>
          </cell>
          <cell r="B942" t="str">
            <v>TJ</v>
          </cell>
          <cell r="C942" t="str">
            <v>Azerbaijan</v>
          </cell>
          <cell r="D942" t="str">
            <v>TOTAL</v>
          </cell>
          <cell r="E942" t="str">
            <v>Total</v>
          </cell>
          <cell r="F942" t="str">
            <v>TES</v>
          </cell>
          <cell r="G942" t="str">
            <v>Total energy supply</v>
          </cell>
          <cell r="H942">
            <v>2017</v>
          </cell>
          <cell r="I942">
            <v>2017</v>
          </cell>
          <cell r="J942">
            <v>608640.05220000003</v>
          </cell>
        </row>
        <row r="943">
          <cell r="A943" t="str">
            <v>AzerbaijanTotal2018</v>
          </cell>
          <cell r="B943" t="str">
            <v>TJ</v>
          </cell>
          <cell r="C943" t="str">
            <v>Azerbaijan</v>
          </cell>
          <cell r="D943" t="str">
            <v>TOTAL</v>
          </cell>
          <cell r="E943" t="str">
            <v>Total</v>
          </cell>
          <cell r="F943" t="str">
            <v>TES</v>
          </cell>
          <cell r="G943" t="str">
            <v>Total energy supply</v>
          </cell>
          <cell r="H943">
            <v>2018</v>
          </cell>
          <cell r="I943">
            <v>2018</v>
          </cell>
          <cell r="J943">
            <v>610307.73</v>
          </cell>
        </row>
        <row r="944">
          <cell r="A944" t="str">
            <v>AzerbaijanTotal2019</v>
          </cell>
          <cell r="B944" t="str">
            <v>TJ</v>
          </cell>
          <cell r="C944" t="str">
            <v>Azerbaijan</v>
          </cell>
          <cell r="D944" t="str">
            <v>TOTAL</v>
          </cell>
          <cell r="E944" t="str">
            <v>Total</v>
          </cell>
          <cell r="F944" t="str">
            <v>TES</v>
          </cell>
          <cell r="G944" t="str">
            <v>Total energy supply</v>
          </cell>
          <cell r="H944">
            <v>2019</v>
          </cell>
          <cell r="I944">
            <v>2019</v>
          </cell>
          <cell r="J944">
            <v>667212.9656</v>
          </cell>
        </row>
        <row r="945">
          <cell r="A945" t="str">
            <v>AzerbaijanTotal2020</v>
          </cell>
          <cell r="B945" t="str">
            <v>TJ</v>
          </cell>
          <cell r="C945" t="str">
            <v>Azerbaijan</v>
          </cell>
          <cell r="D945" t="str">
            <v>TOTAL</v>
          </cell>
          <cell r="E945" t="str">
            <v>Total</v>
          </cell>
          <cell r="F945" t="str">
            <v>TES</v>
          </cell>
          <cell r="G945" t="str">
            <v>Total energy supply</v>
          </cell>
          <cell r="H945">
            <v>2020</v>
          </cell>
          <cell r="I945">
            <v>2020</v>
          </cell>
          <cell r="K945" t="str">
            <v>L</v>
          </cell>
          <cell r="L945" t="str">
            <v>Missing value; data exist but were not collected</v>
          </cell>
        </row>
        <row r="946">
          <cell r="A946" t="str">
            <v>AzerbaijanMemo: Renewables2005</v>
          </cell>
          <cell r="B946" t="str">
            <v>TJ</v>
          </cell>
          <cell r="C946" t="str">
            <v>Azerbaijan</v>
          </cell>
          <cell r="D946" t="str">
            <v>MRENEW</v>
          </cell>
          <cell r="E946" t="str">
            <v>Memo: Renewables</v>
          </cell>
          <cell r="F946" t="str">
            <v>TES</v>
          </cell>
          <cell r="G946" t="str">
            <v>Total energy supply</v>
          </cell>
          <cell r="H946">
            <v>2005</v>
          </cell>
          <cell r="I946">
            <v>2005</v>
          </cell>
          <cell r="J946">
            <v>11879.4002</v>
          </cell>
        </row>
        <row r="947">
          <cell r="A947" t="str">
            <v>AzerbaijanMemo: Renewables2006</v>
          </cell>
          <cell r="B947" t="str">
            <v>TJ</v>
          </cell>
          <cell r="C947" t="str">
            <v>Azerbaijan</v>
          </cell>
          <cell r="D947" t="str">
            <v>MRENEW</v>
          </cell>
          <cell r="E947" t="str">
            <v>Memo: Renewables</v>
          </cell>
          <cell r="F947" t="str">
            <v>TES</v>
          </cell>
          <cell r="G947" t="str">
            <v>Total energy supply</v>
          </cell>
          <cell r="H947">
            <v>2006</v>
          </cell>
          <cell r="I947">
            <v>2006</v>
          </cell>
          <cell r="J947">
            <v>10069.7983</v>
          </cell>
        </row>
        <row r="948">
          <cell r="A948" t="str">
            <v>AzerbaijanMemo: Renewables2007</v>
          </cell>
          <cell r="B948" t="str">
            <v>TJ</v>
          </cell>
          <cell r="C948" t="str">
            <v>Azerbaijan</v>
          </cell>
          <cell r="D948" t="str">
            <v>MRENEW</v>
          </cell>
          <cell r="E948" t="str">
            <v>Memo: Renewables</v>
          </cell>
          <cell r="F948" t="str">
            <v>TES</v>
          </cell>
          <cell r="G948" t="str">
            <v>Total energy supply</v>
          </cell>
          <cell r="H948">
            <v>2007</v>
          </cell>
          <cell r="I948">
            <v>2007</v>
          </cell>
          <cell r="J948">
            <v>12192.4012</v>
          </cell>
        </row>
        <row r="949">
          <cell r="A949" t="str">
            <v>AzerbaijanMemo: Renewables2008</v>
          </cell>
          <cell r="B949" t="str">
            <v>TJ</v>
          </cell>
          <cell r="C949" t="str">
            <v>Azerbaijan</v>
          </cell>
          <cell r="D949" t="str">
            <v>MRENEW</v>
          </cell>
          <cell r="E949" t="str">
            <v>Memo: Renewables</v>
          </cell>
          <cell r="F949" t="str">
            <v>TES</v>
          </cell>
          <cell r="G949" t="str">
            <v>Total energy supply</v>
          </cell>
          <cell r="H949">
            <v>2008</v>
          </cell>
          <cell r="I949">
            <v>2008</v>
          </cell>
          <cell r="J949">
            <v>11614.1999</v>
          </cell>
        </row>
        <row r="950">
          <cell r="A950" t="str">
            <v>AzerbaijanMemo: Renewables2009</v>
          </cell>
          <cell r="B950" t="str">
            <v>TJ</v>
          </cell>
          <cell r="C950" t="str">
            <v>Azerbaijan</v>
          </cell>
          <cell r="D950" t="str">
            <v>MRENEW</v>
          </cell>
          <cell r="E950" t="str">
            <v>Memo: Renewables</v>
          </cell>
          <cell r="F950" t="str">
            <v>TES</v>
          </cell>
          <cell r="G950" t="str">
            <v>Total energy supply</v>
          </cell>
          <cell r="H950">
            <v>2009</v>
          </cell>
          <cell r="I950">
            <v>2009</v>
          </cell>
          <cell r="J950">
            <v>11384.0013</v>
          </cell>
        </row>
        <row r="951">
          <cell r="A951" t="str">
            <v>AzerbaijanMemo: Renewables2010</v>
          </cell>
          <cell r="B951" t="str">
            <v>TJ</v>
          </cell>
          <cell r="C951" t="str">
            <v>Azerbaijan</v>
          </cell>
          <cell r="D951" t="str">
            <v>MRENEW</v>
          </cell>
          <cell r="E951" t="str">
            <v>Memo: Renewables</v>
          </cell>
          <cell r="F951" t="str">
            <v>TES</v>
          </cell>
          <cell r="G951" t="str">
            <v>Total energy supply</v>
          </cell>
          <cell r="H951">
            <v>2010</v>
          </cell>
          <cell r="I951">
            <v>2010</v>
          </cell>
          <cell r="J951">
            <v>16181.203299999999</v>
          </cell>
        </row>
        <row r="952">
          <cell r="A952" t="str">
            <v>AzerbaijanMemo: Renewables2011</v>
          </cell>
          <cell r="B952" t="str">
            <v>TJ</v>
          </cell>
          <cell r="C952" t="str">
            <v>Azerbaijan</v>
          </cell>
          <cell r="D952" t="str">
            <v>MRENEW</v>
          </cell>
          <cell r="E952" t="str">
            <v>Memo: Renewables</v>
          </cell>
          <cell r="F952" t="str">
            <v>TES</v>
          </cell>
          <cell r="G952" t="str">
            <v>Total energy supply</v>
          </cell>
          <cell r="H952">
            <v>2011</v>
          </cell>
          <cell r="I952">
            <v>2011</v>
          </cell>
          <cell r="J952">
            <v>13677.601500000001</v>
          </cell>
        </row>
        <row r="953">
          <cell r="A953" t="str">
            <v>AzerbaijanMemo: Renewables2012</v>
          </cell>
          <cell r="B953" t="str">
            <v>TJ</v>
          </cell>
          <cell r="C953" t="str">
            <v>Azerbaijan</v>
          </cell>
          <cell r="D953" t="str">
            <v>MRENEW</v>
          </cell>
          <cell r="E953" t="str">
            <v>Memo: Renewables</v>
          </cell>
          <cell r="F953" t="str">
            <v>TES</v>
          </cell>
          <cell r="G953" t="str">
            <v>Total energy supply</v>
          </cell>
          <cell r="H953">
            <v>2012</v>
          </cell>
          <cell r="I953">
            <v>2012</v>
          </cell>
          <cell r="J953">
            <v>10672.601199999999</v>
          </cell>
        </row>
        <row r="954">
          <cell r="A954" t="str">
            <v>AzerbaijanMemo: Renewables2013</v>
          </cell>
          <cell r="B954" t="str">
            <v>TJ</v>
          </cell>
          <cell r="C954" t="str">
            <v>Azerbaijan</v>
          </cell>
          <cell r="D954" t="str">
            <v>MRENEW</v>
          </cell>
          <cell r="E954" t="str">
            <v>Memo: Renewables</v>
          </cell>
          <cell r="F954" t="str">
            <v>TES</v>
          </cell>
          <cell r="G954" t="str">
            <v>Total energy supply</v>
          </cell>
          <cell r="H954">
            <v>2013</v>
          </cell>
          <cell r="I954">
            <v>2013</v>
          </cell>
          <cell r="J954">
            <v>10668.602800000001</v>
          </cell>
        </row>
        <row r="955">
          <cell r="A955" t="str">
            <v>AzerbaijanMemo: Renewables2014</v>
          </cell>
          <cell r="B955" t="str">
            <v>TJ</v>
          </cell>
          <cell r="C955" t="str">
            <v>Azerbaijan</v>
          </cell>
          <cell r="D955" t="str">
            <v>MRENEW</v>
          </cell>
          <cell r="E955" t="str">
            <v>Memo: Renewables</v>
          </cell>
          <cell r="F955" t="str">
            <v>TES</v>
          </cell>
          <cell r="G955" t="str">
            <v>Total energy supply</v>
          </cell>
          <cell r="H955">
            <v>2014</v>
          </cell>
          <cell r="I955">
            <v>2014</v>
          </cell>
          <cell r="J955">
            <v>9799.0043999999998</v>
          </cell>
        </row>
        <row r="956">
          <cell r="A956" t="str">
            <v>AzerbaijanMemo: Renewables2015</v>
          </cell>
          <cell r="B956" t="str">
            <v>TJ</v>
          </cell>
          <cell r="C956" t="str">
            <v>Azerbaijan</v>
          </cell>
          <cell r="D956" t="str">
            <v>MRENEW</v>
          </cell>
          <cell r="E956" t="str">
            <v>Memo: Renewables</v>
          </cell>
          <cell r="F956" t="str">
            <v>TES</v>
          </cell>
          <cell r="G956" t="str">
            <v>Total energy supply</v>
          </cell>
          <cell r="H956">
            <v>2015</v>
          </cell>
          <cell r="I956">
            <v>2015</v>
          </cell>
          <cell r="J956">
            <v>10892.1988</v>
          </cell>
        </row>
        <row r="957">
          <cell r="A957" t="str">
            <v>AzerbaijanMemo: Renewables2016</v>
          </cell>
          <cell r="B957" t="str">
            <v>TJ</v>
          </cell>
          <cell r="C957" t="str">
            <v>Azerbaijan</v>
          </cell>
          <cell r="D957" t="str">
            <v>MRENEW</v>
          </cell>
          <cell r="E957" t="str">
            <v>Memo: Renewables</v>
          </cell>
          <cell r="F957" t="str">
            <v>TES</v>
          </cell>
          <cell r="G957" t="str">
            <v>Total energy supply</v>
          </cell>
          <cell r="H957">
            <v>2016</v>
          </cell>
          <cell r="I957">
            <v>2016</v>
          </cell>
          <cell r="J957">
            <v>10091.197</v>
          </cell>
        </row>
        <row r="958">
          <cell r="A958" t="str">
            <v>AzerbaijanMemo: Renewables2017</v>
          </cell>
          <cell r="B958" t="str">
            <v>TJ</v>
          </cell>
          <cell r="C958" t="str">
            <v>Azerbaijan</v>
          </cell>
          <cell r="D958" t="str">
            <v>MRENEW</v>
          </cell>
          <cell r="E958" t="str">
            <v>Memo: Renewables</v>
          </cell>
          <cell r="F958" t="str">
            <v>TES</v>
          </cell>
          <cell r="G958" t="str">
            <v>Total energy supply</v>
          </cell>
          <cell r="H958">
            <v>2017</v>
          </cell>
          <cell r="I958">
            <v>2017</v>
          </cell>
          <cell r="J958">
            <v>9402.7237999999998</v>
          </cell>
        </row>
        <row r="959">
          <cell r="A959" t="str">
            <v>AzerbaijanMemo: Renewables2018</v>
          </cell>
          <cell r="B959" t="str">
            <v>TJ</v>
          </cell>
          <cell r="C959" t="str">
            <v>Azerbaijan</v>
          </cell>
          <cell r="D959" t="str">
            <v>MRENEW</v>
          </cell>
          <cell r="E959" t="str">
            <v>Memo: Renewables</v>
          </cell>
          <cell r="F959" t="str">
            <v>TES</v>
          </cell>
          <cell r="G959" t="str">
            <v>Total energy supply</v>
          </cell>
          <cell r="H959">
            <v>2018</v>
          </cell>
          <cell r="I959">
            <v>2018</v>
          </cell>
          <cell r="J959">
            <v>9959.7985000000008</v>
          </cell>
        </row>
        <row r="960">
          <cell r="A960" t="str">
            <v>AzerbaijanMemo: Renewables2019</v>
          </cell>
          <cell r="B960" t="str">
            <v>TJ</v>
          </cell>
          <cell r="C960" t="str">
            <v>Azerbaijan</v>
          </cell>
          <cell r="D960" t="str">
            <v>MRENEW</v>
          </cell>
          <cell r="E960" t="str">
            <v>Memo: Renewables</v>
          </cell>
          <cell r="F960" t="str">
            <v>TES</v>
          </cell>
          <cell r="G960" t="str">
            <v>Total energy supply</v>
          </cell>
          <cell r="H960">
            <v>2019</v>
          </cell>
          <cell r="I960">
            <v>2019</v>
          </cell>
          <cell r="J960">
            <v>9495.7419000000009</v>
          </cell>
        </row>
        <row r="961">
          <cell r="A961" t="str">
            <v>AzerbaijanMemo: Renewables2020</v>
          </cell>
          <cell r="B961" t="str">
            <v>TJ</v>
          </cell>
          <cell r="C961" t="str">
            <v>Azerbaijan</v>
          </cell>
          <cell r="D961" t="str">
            <v>MRENEW</v>
          </cell>
          <cell r="E961" t="str">
            <v>Memo: Renewables</v>
          </cell>
          <cell r="F961" t="str">
            <v>TES</v>
          </cell>
          <cell r="G961" t="str">
            <v>Total energy supply</v>
          </cell>
          <cell r="H961">
            <v>2020</v>
          </cell>
          <cell r="I961">
            <v>2020</v>
          </cell>
          <cell r="J961">
            <v>7240.5388999999996</v>
          </cell>
        </row>
        <row r="962">
          <cell r="A962" t="str">
            <v>BahrainPrimary solid biofuels2005</v>
          </cell>
          <cell r="B962" t="str">
            <v>TJ</v>
          </cell>
          <cell r="C962" t="str">
            <v>Bahrain</v>
          </cell>
          <cell r="D962" t="str">
            <v>PRIMSBIO</v>
          </cell>
          <cell r="E962" t="str">
            <v>Primary solid biofuels</v>
          </cell>
          <cell r="F962" t="str">
            <v>TES</v>
          </cell>
          <cell r="G962" t="str">
            <v>Total energy supply</v>
          </cell>
          <cell r="H962">
            <v>2005</v>
          </cell>
          <cell r="I962">
            <v>2005</v>
          </cell>
          <cell r="J962">
            <v>0</v>
          </cell>
        </row>
        <row r="963">
          <cell r="A963" t="str">
            <v>BahrainPrimary solid biofuels2006</v>
          </cell>
          <cell r="B963" t="str">
            <v>TJ</v>
          </cell>
          <cell r="C963" t="str">
            <v>Bahrain</v>
          </cell>
          <cell r="D963" t="str">
            <v>PRIMSBIO</v>
          </cell>
          <cell r="E963" t="str">
            <v>Primary solid biofuels</v>
          </cell>
          <cell r="F963" t="str">
            <v>TES</v>
          </cell>
          <cell r="G963" t="str">
            <v>Total energy supply</v>
          </cell>
          <cell r="H963">
            <v>2006</v>
          </cell>
          <cell r="I963">
            <v>2006</v>
          </cell>
          <cell r="J963">
            <v>0</v>
          </cell>
        </row>
        <row r="964">
          <cell r="A964" t="str">
            <v>BahrainPrimary solid biofuels2007</v>
          </cell>
          <cell r="B964" t="str">
            <v>TJ</v>
          </cell>
          <cell r="C964" t="str">
            <v>Bahrain</v>
          </cell>
          <cell r="D964" t="str">
            <v>PRIMSBIO</v>
          </cell>
          <cell r="E964" t="str">
            <v>Primary solid biofuels</v>
          </cell>
          <cell r="F964" t="str">
            <v>TES</v>
          </cell>
          <cell r="G964" t="str">
            <v>Total energy supply</v>
          </cell>
          <cell r="H964">
            <v>2007</v>
          </cell>
          <cell r="I964">
            <v>2007</v>
          </cell>
          <cell r="J964">
            <v>0</v>
          </cell>
        </row>
        <row r="965">
          <cell r="A965" t="str">
            <v>BahrainPrimary solid biofuels2008</v>
          </cell>
          <cell r="B965" t="str">
            <v>TJ</v>
          </cell>
          <cell r="C965" t="str">
            <v>Bahrain</v>
          </cell>
          <cell r="D965" t="str">
            <v>PRIMSBIO</v>
          </cell>
          <cell r="E965" t="str">
            <v>Primary solid biofuels</v>
          </cell>
          <cell r="F965" t="str">
            <v>TES</v>
          </cell>
          <cell r="G965" t="str">
            <v>Total energy supply</v>
          </cell>
          <cell r="H965">
            <v>2008</v>
          </cell>
          <cell r="I965">
            <v>2008</v>
          </cell>
          <cell r="J965">
            <v>0</v>
          </cell>
        </row>
        <row r="966">
          <cell r="A966" t="str">
            <v>BahrainPrimary solid biofuels2009</v>
          </cell>
          <cell r="B966" t="str">
            <v>TJ</v>
          </cell>
          <cell r="C966" t="str">
            <v>Bahrain</v>
          </cell>
          <cell r="D966" t="str">
            <v>PRIMSBIO</v>
          </cell>
          <cell r="E966" t="str">
            <v>Primary solid biofuels</v>
          </cell>
          <cell r="F966" t="str">
            <v>TES</v>
          </cell>
          <cell r="G966" t="str">
            <v>Total energy supply</v>
          </cell>
          <cell r="H966">
            <v>2009</v>
          </cell>
          <cell r="I966">
            <v>2009</v>
          </cell>
          <cell r="J966">
            <v>0</v>
          </cell>
        </row>
        <row r="967">
          <cell r="A967" t="str">
            <v>BahrainPrimary solid biofuels2010</v>
          </cell>
          <cell r="B967" t="str">
            <v>TJ</v>
          </cell>
          <cell r="C967" t="str">
            <v>Bahrain</v>
          </cell>
          <cell r="D967" t="str">
            <v>PRIMSBIO</v>
          </cell>
          <cell r="E967" t="str">
            <v>Primary solid biofuels</v>
          </cell>
          <cell r="F967" t="str">
            <v>TES</v>
          </cell>
          <cell r="G967" t="str">
            <v>Total energy supply</v>
          </cell>
          <cell r="H967">
            <v>2010</v>
          </cell>
          <cell r="I967">
            <v>2010</v>
          </cell>
          <cell r="J967">
            <v>0</v>
          </cell>
        </row>
        <row r="968">
          <cell r="A968" t="str">
            <v>BahrainPrimary solid biofuels2011</v>
          </cell>
          <cell r="B968" t="str">
            <v>TJ</v>
          </cell>
          <cell r="C968" t="str">
            <v>Bahrain</v>
          </cell>
          <cell r="D968" t="str">
            <v>PRIMSBIO</v>
          </cell>
          <cell r="E968" t="str">
            <v>Primary solid biofuels</v>
          </cell>
          <cell r="F968" t="str">
            <v>TES</v>
          </cell>
          <cell r="G968" t="str">
            <v>Total energy supply</v>
          </cell>
          <cell r="H968">
            <v>2011</v>
          </cell>
          <cell r="I968">
            <v>2011</v>
          </cell>
          <cell r="J968">
            <v>0</v>
          </cell>
        </row>
        <row r="969">
          <cell r="A969" t="str">
            <v>BahrainPrimary solid biofuels2012</v>
          </cell>
          <cell r="B969" t="str">
            <v>TJ</v>
          </cell>
          <cell r="C969" t="str">
            <v>Bahrain</v>
          </cell>
          <cell r="D969" t="str">
            <v>PRIMSBIO</v>
          </cell>
          <cell r="E969" t="str">
            <v>Primary solid biofuels</v>
          </cell>
          <cell r="F969" t="str">
            <v>TES</v>
          </cell>
          <cell r="G969" t="str">
            <v>Total energy supply</v>
          </cell>
          <cell r="H969">
            <v>2012</v>
          </cell>
          <cell r="I969">
            <v>2012</v>
          </cell>
          <cell r="J969">
            <v>0</v>
          </cell>
        </row>
        <row r="970">
          <cell r="A970" t="str">
            <v>BahrainPrimary solid biofuels2013</v>
          </cell>
          <cell r="B970" t="str">
            <v>TJ</v>
          </cell>
          <cell r="C970" t="str">
            <v>Bahrain</v>
          </cell>
          <cell r="D970" t="str">
            <v>PRIMSBIO</v>
          </cell>
          <cell r="E970" t="str">
            <v>Primary solid biofuels</v>
          </cell>
          <cell r="F970" t="str">
            <v>TES</v>
          </cell>
          <cell r="G970" t="str">
            <v>Total energy supply</v>
          </cell>
          <cell r="H970">
            <v>2013</v>
          </cell>
          <cell r="I970">
            <v>2013</v>
          </cell>
          <cell r="J970">
            <v>0</v>
          </cell>
        </row>
        <row r="971">
          <cell r="A971" t="str">
            <v>BahrainPrimary solid biofuels2014</v>
          </cell>
          <cell r="B971" t="str">
            <v>TJ</v>
          </cell>
          <cell r="C971" t="str">
            <v>Bahrain</v>
          </cell>
          <cell r="D971" t="str">
            <v>PRIMSBIO</v>
          </cell>
          <cell r="E971" t="str">
            <v>Primary solid biofuels</v>
          </cell>
          <cell r="F971" t="str">
            <v>TES</v>
          </cell>
          <cell r="G971" t="str">
            <v>Total energy supply</v>
          </cell>
          <cell r="H971">
            <v>2014</v>
          </cell>
          <cell r="I971">
            <v>2014</v>
          </cell>
          <cell r="J971">
            <v>0</v>
          </cell>
        </row>
        <row r="972">
          <cell r="A972" t="str">
            <v>BahrainPrimary solid biofuels2015</v>
          </cell>
          <cell r="B972" t="str">
            <v>TJ</v>
          </cell>
          <cell r="C972" t="str">
            <v>Bahrain</v>
          </cell>
          <cell r="D972" t="str">
            <v>PRIMSBIO</v>
          </cell>
          <cell r="E972" t="str">
            <v>Primary solid biofuels</v>
          </cell>
          <cell r="F972" t="str">
            <v>TES</v>
          </cell>
          <cell r="G972" t="str">
            <v>Total energy supply</v>
          </cell>
          <cell r="H972">
            <v>2015</v>
          </cell>
          <cell r="I972">
            <v>2015</v>
          </cell>
          <cell r="J972">
            <v>0</v>
          </cell>
        </row>
        <row r="973">
          <cell r="A973" t="str">
            <v>BahrainPrimary solid biofuels2016</v>
          </cell>
          <cell r="B973" t="str">
            <v>TJ</v>
          </cell>
          <cell r="C973" t="str">
            <v>Bahrain</v>
          </cell>
          <cell r="D973" t="str">
            <v>PRIMSBIO</v>
          </cell>
          <cell r="E973" t="str">
            <v>Primary solid biofuels</v>
          </cell>
          <cell r="F973" t="str">
            <v>TES</v>
          </cell>
          <cell r="G973" t="str">
            <v>Total energy supply</v>
          </cell>
          <cell r="H973">
            <v>2016</v>
          </cell>
          <cell r="I973">
            <v>2016</v>
          </cell>
          <cell r="J973">
            <v>0</v>
          </cell>
        </row>
        <row r="974">
          <cell r="A974" t="str">
            <v>BahrainPrimary solid biofuels2017</v>
          </cell>
          <cell r="B974" t="str">
            <v>TJ</v>
          </cell>
          <cell r="C974" t="str">
            <v>Bahrain</v>
          </cell>
          <cell r="D974" t="str">
            <v>PRIMSBIO</v>
          </cell>
          <cell r="E974" t="str">
            <v>Primary solid biofuels</v>
          </cell>
          <cell r="F974" t="str">
            <v>TES</v>
          </cell>
          <cell r="G974" t="str">
            <v>Total energy supply</v>
          </cell>
          <cell r="H974">
            <v>2017</v>
          </cell>
          <cell r="I974">
            <v>2017</v>
          </cell>
          <cell r="J974">
            <v>0</v>
          </cell>
        </row>
        <row r="975">
          <cell r="A975" t="str">
            <v>BahrainPrimary solid biofuels2018</v>
          </cell>
          <cell r="B975" t="str">
            <v>TJ</v>
          </cell>
          <cell r="C975" t="str">
            <v>Bahrain</v>
          </cell>
          <cell r="D975" t="str">
            <v>PRIMSBIO</v>
          </cell>
          <cell r="E975" t="str">
            <v>Primary solid biofuels</v>
          </cell>
          <cell r="F975" t="str">
            <v>TES</v>
          </cell>
          <cell r="G975" t="str">
            <v>Total energy supply</v>
          </cell>
          <cell r="H975">
            <v>2018</v>
          </cell>
          <cell r="I975">
            <v>2018</v>
          </cell>
          <cell r="J975">
            <v>0</v>
          </cell>
        </row>
        <row r="976">
          <cell r="A976" t="str">
            <v>BahrainPrimary solid biofuels2019</v>
          </cell>
          <cell r="B976" t="str">
            <v>TJ</v>
          </cell>
          <cell r="C976" t="str">
            <v>Bahrain</v>
          </cell>
          <cell r="D976" t="str">
            <v>PRIMSBIO</v>
          </cell>
          <cell r="E976" t="str">
            <v>Primary solid biofuels</v>
          </cell>
          <cell r="F976" t="str">
            <v>TES</v>
          </cell>
          <cell r="G976" t="str">
            <v>Total energy supply</v>
          </cell>
          <cell r="H976">
            <v>2019</v>
          </cell>
          <cell r="I976">
            <v>2019</v>
          </cell>
          <cell r="J976">
            <v>0</v>
          </cell>
        </row>
        <row r="977">
          <cell r="A977" t="str">
            <v>BahrainPrimary solid biofuels2020</v>
          </cell>
          <cell r="B977" t="str">
            <v>TJ</v>
          </cell>
          <cell r="C977" t="str">
            <v>Bahrain</v>
          </cell>
          <cell r="D977" t="str">
            <v>PRIMSBIO</v>
          </cell>
          <cell r="E977" t="str">
            <v>Primary solid biofuels</v>
          </cell>
          <cell r="F977" t="str">
            <v>TES</v>
          </cell>
          <cell r="G977" t="str">
            <v>Total energy supply</v>
          </cell>
          <cell r="H977">
            <v>2020</v>
          </cell>
          <cell r="I977">
            <v>2020</v>
          </cell>
          <cell r="K977" t="str">
            <v>L</v>
          </cell>
          <cell r="L977" t="str">
            <v>Missing value; data exist but were not collected</v>
          </cell>
        </row>
        <row r="978">
          <cell r="A978" t="str">
            <v>BahrainTotal2005</v>
          </cell>
          <cell r="B978" t="str">
            <v>TJ</v>
          </cell>
          <cell r="C978" t="str">
            <v>Bahrain</v>
          </cell>
          <cell r="D978" t="str">
            <v>TOTAL</v>
          </cell>
          <cell r="E978" t="str">
            <v>Total</v>
          </cell>
          <cell r="F978" t="str">
            <v>TES</v>
          </cell>
          <cell r="G978" t="str">
            <v>Total energy supply</v>
          </cell>
          <cell r="H978">
            <v>2005</v>
          </cell>
          <cell r="I978">
            <v>2005</v>
          </cell>
          <cell r="J978">
            <v>445644.9472</v>
          </cell>
        </row>
        <row r="979">
          <cell r="A979" t="str">
            <v>BahrainTotal2006</v>
          </cell>
          <cell r="B979" t="str">
            <v>TJ</v>
          </cell>
          <cell r="C979" t="str">
            <v>Bahrain</v>
          </cell>
          <cell r="D979" t="str">
            <v>TOTAL</v>
          </cell>
          <cell r="E979" t="str">
            <v>Total</v>
          </cell>
          <cell r="F979" t="str">
            <v>TES</v>
          </cell>
          <cell r="G979" t="str">
            <v>Total energy supply</v>
          </cell>
          <cell r="H979">
            <v>2006</v>
          </cell>
          <cell r="I979">
            <v>2006</v>
          </cell>
          <cell r="J979">
            <v>465725.83230000001</v>
          </cell>
        </row>
        <row r="980">
          <cell r="A980" t="str">
            <v>BahrainTotal2007</v>
          </cell>
          <cell r="B980" t="str">
            <v>TJ</v>
          </cell>
          <cell r="C980" t="str">
            <v>Bahrain</v>
          </cell>
          <cell r="D980" t="str">
            <v>TOTAL</v>
          </cell>
          <cell r="E980" t="str">
            <v>Total</v>
          </cell>
          <cell r="F980" t="str">
            <v>TES</v>
          </cell>
          <cell r="G980" t="str">
            <v>Total energy supply</v>
          </cell>
          <cell r="H980">
            <v>2007</v>
          </cell>
          <cell r="I980">
            <v>2007</v>
          </cell>
          <cell r="J980">
            <v>501881.80200000003</v>
          </cell>
        </row>
        <row r="981">
          <cell r="A981" t="str">
            <v>BahrainTotal2008</v>
          </cell>
          <cell r="B981" t="str">
            <v>TJ</v>
          </cell>
          <cell r="C981" t="str">
            <v>Bahrain</v>
          </cell>
          <cell r="D981" t="str">
            <v>TOTAL</v>
          </cell>
          <cell r="E981" t="str">
            <v>Total</v>
          </cell>
          <cell r="F981" t="str">
            <v>TES</v>
          </cell>
          <cell r="G981" t="str">
            <v>Total energy supply</v>
          </cell>
          <cell r="H981">
            <v>2008</v>
          </cell>
          <cell r="I981">
            <v>2008</v>
          </cell>
          <cell r="J981">
            <v>535647.83739999996</v>
          </cell>
        </row>
        <row r="982">
          <cell r="A982" t="str">
            <v>BahrainTotal2009</v>
          </cell>
          <cell r="B982" t="str">
            <v>TJ</v>
          </cell>
          <cell r="C982" t="str">
            <v>Bahrain</v>
          </cell>
          <cell r="D982" t="str">
            <v>TOTAL</v>
          </cell>
          <cell r="E982" t="str">
            <v>Total</v>
          </cell>
          <cell r="F982" t="str">
            <v>TES</v>
          </cell>
          <cell r="G982" t="str">
            <v>Total energy supply</v>
          </cell>
          <cell r="H982">
            <v>2009</v>
          </cell>
          <cell r="I982">
            <v>2009</v>
          </cell>
          <cell r="J982">
            <v>514737.451</v>
          </cell>
        </row>
        <row r="983">
          <cell r="A983" t="str">
            <v>BahrainTotal2010</v>
          </cell>
          <cell r="B983" t="str">
            <v>TJ</v>
          </cell>
          <cell r="C983" t="str">
            <v>Bahrain</v>
          </cell>
          <cell r="D983" t="str">
            <v>TOTAL</v>
          </cell>
          <cell r="E983" t="str">
            <v>Total</v>
          </cell>
          <cell r="F983" t="str">
            <v>TES</v>
          </cell>
          <cell r="G983" t="str">
            <v>Total energy supply</v>
          </cell>
          <cell r="H983">
            <v>2010</v>
          </cell>
          <cell r="I983">
            <v>2010</v>
          </cell>
          <cell r="J983">
            <v>530722.33519999997</v>
          </cell>
        </row>
        <row r="984">
          <cell r="A984" t="str">
            <v>BahrainTotal2011</v>
          </cell>
          <cell r="B984" t="str">
            <v>TJ</v>
          </cell>
          <cell r="C984" t="str">
            <v>Bahrain</v>
          </cell>
          <cell r="D984" t="str">
            <v>TOTAL</v>
          </cell>
          <cell r="E984" t="str">
            <v>Total</v>
          </cell>
          <cell r="F984" t="str">
            <v>TES</v>
          </cell>
          <cell r="G984" t="str">
            <v>Total energy supply</v>
          </cell>
          <cell r="H984">
            <v>2011</v>
          </cell>
          <cell r="I984">
            <v>2011</v>
          </cell>
          <cell r="J984">
            <v>531571.8787</v>
          </cell>
        </row>
        <row r="985">
          <cell r="A985" t="str">
            <v>BahrainTotal2012</v>
          </cell>
          <cell r="B985" t="str">
            <v>TJ</v>
          </cell>
          <cell r="C985" t="str">
            <v>Bahrain</v>
          </cell>
          <cell r="D985" t="str">
            <v>TOTAL</v>
          </cell>
          <cell r="E985" t="str">
            <v>Total</v>
          </cell>
          <cell r="F985" t="str">
            <v>TES</v>
          </cell>
          <cell r="G985" t="str">
            <v>Total energy supply</v>
          </cell>
          <cell r="H985">
            <v>2012</v>
          </cell>
          <cell r="I985">
            <v>2012</v>
          </cell>
          <cell r="J985">
            <v>505993.1642</v>
          </cell>
        </row>
        <row r="986">
          <cell r="A986" t="str">
            <v>BahrainTotal2013</v>
          </cell>
          <cell r="B986" t="str">
            <v>TJ</v>
          </cell>
          <cell r="C986" t="str">
            <v>Bahrain</v>
          </cell>
          <cell r="D986" t="str">
            <v>TOTAL</v>
          </cell>
          <cell r="E986" t="str">
            <v>Total</v>
          </cell>
          <cell r="F986" t="str">
            <v>TES</v>
          </cell>
          <cell r="G986" t="str">
            <v>Total energy supply</v>
          </cell>
          <cell r="H986">
            <v>2013</v>
          </cell>
          <cell r="I986">
            <v>2013</v>
          </cell>
          <cell r="J986">
            <v>588668.71059999999</v>
          </cell>
        </row>
        <row r="987">
          <cell r="A987" t="str">
            <v>BahrainTotal2014</v>
          </cell>
          <cell r="B987" t="str">
            <v>TJ</v>
          </cell>
          <cell r="C987" t="str">
            <v>Bahrain</v>
          </cell>
          <cell r="D987" t="str">
            <v>TOTAL</v>
          </cell>
          <cell r="E987" t="str">
            <v>Total</v>
          </cell>
          <cell r="F987" t="str">
            <v>TES</v>
          </cell>
          <cell r="G987" t="str">
            <v>Total energy supply</v>
          </cell>
          <cell r="H987">
            <v>2014</v>
          </cell>
          <cell r="I987">
            <v>2014</v>
          </cell>
          <cell r="J987">
            <v>564527.18640000001</v>
          </cell>
        </row>
        <row r="988">
          <cell r="A988" t="str">
            <v>BahrainTotal2015</v>
          </cell>
          <cell r="B988" t="str">
            <v>TJ</v>
          </cell>
          <cell r="C988" t="str">
            <v>Bahrain</v>
          </cell>
          <cell r="D988" t="str">
            <v>TOTAL</v>
          </cell>
          <cell r="E988" t="str">
            <v>Total</v>
          </cell>
          <cell r="F988" t="str">
            <v>TES</v>
          </cell>
          <cell r="G988" t="str">
            <v>Total energy supply</v>
          </cell>
          <cell r="H988">
            <v>2015</v>
          </cell>
          <cell r="I988">
            <v>2015</v>
          </cell>
          <cell r="J988">
            <v>596999.69739999995</v>
          </cell>
        </row>
        <row r="989">
          <cell r="A989" t="str">
            <v>BahrainTotal2016</v>
          </cell>
          <cell r="B989" t="str">
            <v>TJ</v>
          </cell>
          <cell r="C989" t="str">
            <v>Bahrain</v>
          </cell>
          <cell r="D989" t="str">
            <v>TOTAL</v>
          </cell>
          <cell r="E989" t="str">
            <v>Total</v>
          </cell>
          <cell r="F989" t="str">
            <v>TES</v>
          </cell>
          <cell r="G989" t="str">
            <v>Total energy supply</v>
          </cell>
          <cell r="H989">
            <v>2016</v>
          </cell>
          <cell r="I989">
            <v>2016</v>
          </cell>
          <cell r="J989">
            <v>588853.12239999999</v>
          </cell>
        </row>
        <row r="990">
          <cell r="A990" t="str">
            <v>BahrainTotal2017</v>
          </cell>
          <cell r="B990" t="str">
            <v>TJ</v>
          </cell>
          <cell r="C990" t="str">
            <v>Bahrain</v>
          </cell>
          <cell r="D990" t="str">
            <v>TOTAL</v>
          </cell>
          <cell r="E990" t="str">
            <v>Total</v>
          </cell>
          <cell r="F990" t="str">
            <v>TES</v>
          </cell>
          <cell r="G990" t="str">
            <v>Total energy supply</v>
          </cell>
          <cell r="H990">
            <v>2017</v>
          </cell>
          <cell r="I990">
            <v>2017</v>
          </cell>
          <cell r="J990">
            <v>593570.85889999999</v>
          </cell>
        </row>
        <row r="991">
          <cell r="A991" t="str">
            <v>BahrainTotal2018</v>
          </cell>
          <cell r="B991" t="str">
            <v>TJ</v>
          </cell>
          <cell r="C991" t="str">
            <v>Bahrain</v>
          </cell>
          <cell r="D991" t="str">
            <v>TOTAL</v>
          </cell>
          <cell r="E991" t="str">
            <v>Total</v>
          </cell>
          <cell r="F991" t="str">
            <v>TES</v>
          </cell>
          <cell r="G991" t="str">
            <v>Total energy supply</v>
          </cell>
          <cell r="H991">
            <v>2018</v>
          </cell>
          <cell r="I991">
            <v>2018</v>
          </cell>
          <cell r="J991">
            <v>599945.58429999999</v>
          </cell>
        </row>
        <row r="992">
          <cell r="A992" t="str">
            <v>BahrainTotal2019</v>
          </cell>
          <cell r="B992" t="str">
            <v>TJ</v>
          </cell>
          <cell r="C992" t="str">
            <v>Bahrain</v>
          </cell>
          <cell r="D992" t="str">
            <v>TOTAL</v>
          </cell>
          <cell r="E992" t="str">
            <v>Total</v>
          </cell>
          <cell r="F992" t="str">
            <v>TES</v>
          </cell>
          <cell r="G992" t="str">
            <v>Total energy supply</v>
          </cell>
          <cell r="H992">
            <v>2019</v>
          </cell>
          <cell r="I992">
            <v>2019</v>
          </cell>
          <cell r="J992">
            <v>645736.67870000005</v>
          </cell>
        </row>
        <row r="993">
          <cell r="A993" t="str">
            <v>BahrainTotal2020</v>
          </cell>
          <cell r="B993" t="str">
            <v>TJ</v>
          </cell>
          <cell r="C993" t="str">
            <v>Bahrain</v>
          </cell>
          <cell r="D993" t="str">
            <v>TOTAL</v>
          </cell>
          <cell r="E993" t="str">
            <v>Total</v>
          </cell>
          <cell r="F993" t="str">
            <v>TES</v>
          </cell>
          <cell r="G993" t="str">
            <v>Total energy supply</v>
          </cell>
          <cell r="H993">
            <v>2020</v>
          </cell>
          <cell r="I993">
            <v>2020</v>
          </cell>
          <cell r="K993" t="str">
            <v>L</v>
          </cell>
          <cell r="L993" t="str">
            <v>Missing value; data exist but were not collected</v>
          </cell>
        </row>
        <row r="994">
          <cell r="A994" t="str">
            <v>BahrainMemo: Renewables2005</v>
          </cell>
          <cell r="B994" t="str">
            <v>TJ</v>
          </cell>
          <cell r="C994" t="str">
            <v>Bahrain</v>
          </cell>
          <cell r="D994" t="str">
            <v>MRENEW</v>
          </cell>
          <cell r="E994" t="str">
            <v>Memo: Renewables</v>
          </cell>
          <cell r="F994" t="str">
            <v>TES</v>
          </cell>
          <cell r="G994" t="str">
            <v>Total energy supply</v>
          </cell>
          <cell r="H994">
            <v>2005</v>
          </cell>
          <cell r="I994">
            <v>2005</v>
          </cell>
          <cell r="J994">
            <v>0</v>
          </cell>
        </row>
        <row r="995">
          <cell r="A995" t="str">
            <v>BahrainMemo: Renewables2006</v>
          </cell>
          <cell r="B995" t="str">
            <v>TJ</v>
          </cell>
          <cell r="C995" t="str">
            <v>Bahrain</v>
          </cell>
          <cell r="D995" t="str">
            <v>MRENEW</v>
          </cell>
          <cell r="E995" t="str">
            <v>Memo: Renewables</v>
          </cell>
          <cell r="F995" t="str">
            <v>TES</v>
          </cell>
          <cell r="G995" t="str">
            <v>Total energy supply</v>
          </cell>
          <cell r="H995">
            <v>2006</v>
          </cell>
          <cell r="I995">
            <v>2006</v>
          </cell>
          <cell r="J995">
            <v>0</v>
          </cell>
        </row>
        <row r="996">
          <cell r="A996" t="str">
            <v>BahrainMemo: Renewables2007</v>
          </cell>
          <cell r="B996" t="str">
            <v>TJ</v>
          </cell>
          <cell r="C996" t="str">
            <v>Bahrain</v>
          </cell>
          <cell r="D996" t="str">
            <v>MRENEW</v>
          </cell>
          <cell r="E996" t="str">
            <v>Memo: Renewables</v>
          </cell>
          <cell r="F996" t="str">
            <v>TES</v>
          </cell>
          <cell r="G996" t="str">
            <v>Total energy supply</v>
          </cell>
          <cell r="H996">
            <v>2007</v>
          </cell>
          <cell r="I996">
            <v>2007</v>
          </cell>
          <cell r="J996">
            <v>0</v>
          </cell>
        </row>
        <row r="997">
          <cell r="A997" t="str">
            <v>BahrainMemo: Renewables2008</v>
          </cell>
          <cell r="B997" t="str">
            <v>TJ</v>
          </cell>
          <cell r="C997" t="str">
            <v>Bahrain</v>
          </cell>
          <cell r="D997" t="str">
            <v>MRENEW</v>
          </cell>
          <cell r="E997" t="str">
            <v>Memo: Renewables</v>
          </cell>
          <cell r="F997" t="str">
            <v>TES</v>
          </cell>
          <cell r="G997" t="str">
            <v>Total energy supply</v>
          </cell>
          <cell r="H997">
            <v>2008</v>
          </cell>
          <cell r="I997">
            <v>2008</v>
          </cell>
          <cell r="J997">
            <v>0</v>
          </cell>
        </row>
        <row r="998">
          <cell r="A998" t="str">
            <v>BahrainMemo: Renewables2009</v>
          </cell>
          <cell r="B998" t="str">
            <v>TJ</v>
          </cell>
          <cell r="C998" t="str">
            <v>Bahrain</v>
          </cell>
          <cell r="D998" t="str">
            <v>MRENEW</v>
          </cell>
          <cell r="E998" t="str">
            <v>Memo: Renewables</v>
          </cell>
          <cell r="F998" t="str">
            <v>TES</v>
          </cell>
          <cell r="G998" t="str">
            <v>Total energy supply</v>
          </cell>
          <cell r="H998">
            <v>2009</v>
          </cell>
          <cell r="I998">
            <v>2009</v>
          </cell>
          <cell r="J998">
            <v>0</v>
          </cell>
        </row>
        <row r="999">
          <cell r="A999" t="str">
            <v>BahrainMemo: Renewables2010</v>
          </cell>
          <cell r="B999" t="str">
            <v>TJ</v>
          </cell>
          <cell r="C999" t="str">
            <v>Bahrain</v>
          </cell>
          <cell r="D999" t="str">
            <v>MRENEW</v>
          </cell>
          <cell r="E999" t="str">
            <v>Memo: Renewables</v>
          </cell>
          <cell r="F999" t="str">
            <v>TES</v>
          </cell>
          <cell r="G999" t="str">
            <v>Total energy supply</v>
          </cell>
          <cell r="H999">
            <v>2010</v>
          </cell>
          <cell r="I999">
            <v>2010</v>
          </cell>
          <cell r="J999">
            <v>0</v>
          </cell>
        </row>
        <row r="1000">
          <cell r="A1000" t="str">
            <v>BahrainMemo: Renewables2011</v>
          </cell>
          <cell r="B1000" t="str">
            <v>TJ</v>
          </cell>
          <cell r="C1000" t="str">
            <v>Bahrain</v>
          </cell>
          <cell r="D1000" t="str">
            <v>MRENEW</v>
          </cell>
          <cell r="E1000" t="str">
            <v>Memo: Renewables</v>
          </cell>
          <cell r="F1000" t="str">
            <v>TES</v>
          </cell>
          <cell r="G1000" t="str">
            <v>Total energy supply</v>
          </cell>
          <cell r="H1000">
            <v>2011</v>
          </cell>
          <cell r="I1000">
            <v>2011</v>
          </cell>
          <cell r="J1000">
            <v>0</v>
          </cell>
        </row>
        <row r="1001">
          <cell r="A1001" t="str">
            <v>BahrainMemo: Renewables2012</v>
          </cell>
          <cell r="B1001" t="str">
            <v>TJ</v>
          </cell>
          <cell r="C1001" t="str">
            <v>Bahrain</v>
          </cell>
          <cell r="D1001" t="str">
            <v>MRENEW</v>
          </cell>
          <cell r="E1001" t="str">
            <v>Memo: Renewables</v>
          </cell>
          <cell r="F1001" t="str">
            <v>TES</v>
          </cell>
          <cell r="G1001" t="str">
            <v>Total energy supply</v>
          </cell>
          <cell r="H1001">
            <v>2012</v>
          </cell>
          <cell r="I1001">
            <v>2012</v>
          </cell>
          <cell r="J1001">
            <v>0</v>
          </cell>
        </row>
        <row r="1002">
          <cell r="A1002" t="str">
            <v>BahrainMemo: Renewables2013</v>
          </cell>
          <cell r="B1002" t="str">
            <v>TJ</v>
          </cell>
          <cell r="C1002" t="str">
            <v>Bahrain</v>
          </cell>
          <cell r="D1002" t="str">
            <v>MRENEW</v>
          </cell>
          <cell r="E1002" t="str">
            <v>Memo: Renewables</v>
          </cell>
          <cell r="F1002" t="str">
            <v>TES</v>
          </cell>
          <cell r="G1002" t="str">
            <v>Total energy supply</v>
          </cell>
          <cell r="H1002">
            <v>2013</v>
          </cell>
          <cell r="I1002">
            <v>2013</v>
          </cell>
          <cell r="J1002">
            <v>0</v>
          </cell>
        </row>
        <row r="1003">
          <cell r="A1003" t="str">
            <v>BahrainMemo: Renewables2014</v>
          </cell>
          <cell r="B1003" t="str">
            <v>TJ</v>
          </cell>
          <cell r="C1003" t="str">
            <v>Bahrain</v>
          </cell>
          <cell r="D1003" t="str">
            <v>MRENEW</v>
          </cell>
          <cell r="E1003" t="str">
            <v>Memo: Renewables</v>
          </cell>
          <cell r="F1003" t="str">
            <v>TES</v>
          </cell>
          <cell r="G1003" t="str">
            <v>Total energy supply</v>
          </cell>
          <cell r="H1003">
            <v>2014</v>
          </cell>
          <cell r="I1003">
            <v>2014</v>
          </cell>
          <cell r="J1003">
            <v>0</v>
          </cell>
        </row>
        <row r="1004">
          <cell r="A1004" t="str">
            <v>BahrainMemo: Renewables2015</v>
          </cell>
          <cell r="B1004" t="str">
            <v>TJ</v>
          </cell>
          <cell r="C1004" t="str">
            <v>Bahrain</v>
          </cell>
          <cell r="D1004" t="str">
            <v>MRENEW</v>
          </cell>
          <cell r="E1004" t="str">
            <v>Memo: Renewables</v>
          </cell>
          <cell r="F1004" t="str">
            <v>TES</v>
          </cell>
          <cell r="G1004" t="str">
            <v>Total energy supply</v>
          </cell>
          <cell r="H1004">
            <v>2015</v>
          </cell>
          <cell r="I1004">
            <v>2015</v>
          </cell>
          <cell r="J1004">
            <v>0</v>
          </cell>
        </row>
        <row r="1005">
          <cell r="A1005" t="str">
            <v>BahrainMemo: Renewables2016</v>
          </cell>
          <cell r="B1005" t="str">
            <v>TJ</v>
          </cell>
          <cell r="C1005" t="str">
            <v>Bahrain</v>
          </cell>
          <cell r="D1005" t="str">
            <v>MRENEW</v>
          </cell>
          <cell r="E1005" t="str">
            <v>Memo: Renewables</v>
          </cell>
          <cell r="F1005" t="str">
            <v>TES</v>
          </cell>
          <cell r="G1005" t="str">
            <v>Total energy supply</v>
          </cell>
          <cell r="H1005">
            <v>2016</v>
          </cell>
          <cell r="I1005">
            <v>2016</v>
          </cell>
          <cell r="J1005">
            <v>0</v>
          </cell>
        </row>
        <row r="1006">
          <cell r="A1006" t="str">
            <v>BahrainMemo: Renewables2017</v>
          </cell>
          <cell r="B1006" t="str">
            <v>TJ</v>
          </cell>
          <cell r="C1006" t="str">
            <v>Bahrain</v>
          </cell>
          <cell r="D1006" t="str">
            <v>MRENEW</v>
          </cell>
          <cell r="E1006" t="str">
            <v>Memo: Renewables</v>
          </cell>
          <cell r="F1006" t="str">
            <v>TES</v>
          </cell>
          <cell r="G1006" t="str">
            <v>Total energy supply</v>
          </cell>
          <cell r="H1006">
            <v>2017</v>
          </cell>
          <cell r="I1006">
            <v>2017</v>
          </cell>
          <cell r="J1006">
            <v>0</v>
          </cell>
        </row>
        <row r="1007">
          <cell r="A1007" t="str">
            <v>BahrainMemo: Renewables2018</v>
          </cell>
          <cell r="B1007" t="str">
            <v>TJ</v>
          </cell>
          <cell r="C1007" t="str">
            <v>Bahrain</v>
          </cell>
          <cell r="D1007" t="str">
            <v>MRENEW</v>
          </cell>
          <cell r="E1007" t="str">
            <v>Memo: Renewables</v>
          </cell>
          <cell r="F1007" t="str">
            <v>TES</v>
          </cell>
          <cell r="G1007" t="str">
            <v>Total energy supply</v>
          </cell>
          <cell r="H1007">
            <v>2018</v>
          </cell>
          <cell r="I1007">
            <v>2018</v>
          </cell>
          <cell r="J1007">
            <v>0</v>
          </cell>
        </row>
        <row r="1008">
          <cell r="A1008" t="str">
            <v>BahrainMemo: Renewables2019</v>
          </cell>
          <cell r="B1008" t="str">
            <v>TJ</v>
          </cell>
          <cell r="C1008" t="str">
            <v>Bahrain</v>
          </cell>
          <cell r="D1008" t="str">
            <v>MRENEW</v>
          </cell>
          <cell r="E1008" t="str">
            <v>Memo: Renewables</v>
          </cell>
          <cell r="F1008" t="str">
            <v>TES</v>
          </cell>
          <cell r="G1008" t="str">
            <v>Total energy supply</v>
          </cell>
          <cell r="H1008">
            <v>2019</v>
          </cell>
          <cell r="I1008">
            <v>2019</v>
          </cell>
          <cell r="J1008">
            <v>0</v>
          </cell>
        </row>
        <row r="1009">
          <cell r="A1009" t="str">
            <v>BahrainMemo: Renewables2020</v>
          </cell>
          <cell r="B1009" t="str">
            <v>TJ</v>
          </cell>
          <cell r="C1009" t="str">
            <v>Bahrain</v>
          </cell>
          <cell r="D1009" t="str">
            <v>MRENEW</v>
          </cell>
          <cell r="E1009" t="str">
            <v>Memo: Renewables</v>
          </cell>
          <cell r="F1009" t="str">
            <v>TES</v>
          </cell>
          <cell r="G1009" t="str">
            <v>Total energy supply</v>
          </cell>
          <cell r="H1009">
            <v>2020</v>
          </cell>
          <cell r="I1009">
            <v>2020</v>
          </cell>
          <cell r="K1009" t="str">
            <v>L</v>
          </cell>
          <cell r="L1009" t="str">
            <v>Missing value; data exist but were not collected</v>
          </cell>
        </row>
        <row r="1010">
          <cell r="A1010" t="str">
            <v>BangladeshPrimary solid biofuels2005</v>
          </cell>
          <cell r="B1010" t="str">
            <v>TJ</v>
          </cell>
          <cell r="C1010" t="str">
            <v>Bangladesh</v>
          </cell>
          <cell r="D1010" t="str">
            <v>PRIMSBIO</v>
          </cell>
          <cell r="E1010" t="str">
            <v>Primary solid biofuels</v>
          </cell>
          <cell r="F1010" t="str">
            <v>TES</v>
          </cell>
          <cell r="G1010" t="str">
            <v>Total energy supply</v>
          </cell>
          <cell r="H1010">
            <v>2005</v>
          </cell>
          <cell r="I1010">
            <v>2005</v>
          </cell>
          <cell r="J1010">
            <v>345408.9987</v>
          </cell>
        </row>
        <row r="1011">
          <cell r="A1011" t="str">
            <v>BangladeshPrimary solid biofuels2006</v>
          </cell>
          <cell r="B1011" t="str">
            <v>TJ</v>
          </cell>
          <cell r="C1011" t="str">
            <v>Bangladesh</v>
          </cell>
          <cell r="D1011" t="str">
            <v>PRIMSBIO</v>
          </cell>
          <cell r="E1011" t="str">
            <v>Primary solid biofuels</v>
          </cell>
          <cell r="F1011" t="str">
            <v>TES</v>
          </cell>
          <cell r="G1011" t="str">
            <v>Total energy supply</v>
          </cell>
          <cell r="H1011">
            <v>2006</v>
          </cell>
          <cell r="I1011">
            <v>2006</v>
          </cell>
          <cell r="J1011">
            <v>348648.9999</v>
          </cell>
        </row>
        <row r="1012">
          <cell r="A1012" t="str">
            <v>BangladeshPrimary solid biofuels2007</v>
          </cell>
          <cell r="B1012" t="str">
            <v>TJ</v>
          </cell>
          <cell r="C1012" t="str">
            <v>Bangladesh</v>
          </cell>
          <cell r="D1012" t="str">
            <v>PRIMSBIO</v>
          </cell>
          <cell r="E1012" t="str">
            <v>Primary solid biofuels</v>
          </cell>
          <cell r="F1012" t="str">
            <v>TES</v>
          </cell>
          <cell r="G1012" t="str">
            <v>Total energy supply</v>
          </cell>
          <cell r="H1012">
            <v>2007</v>
          </cell>
          <cell r="I1012">
            <v>2007</v>
          </cell>
          <cell r="J1012">
            <v>351842.00020000001</v>
          </cell>
        </row>
        <row r="1013">
          <cell r="A1013" t="str">
            <v>BangladeshPrimary solid biofuels2008</v>
          </cell>
          <cell r="B1013" t="str">
            <v>TJ</v>
          </cell>
          <cell r="C1013" t="str">
            <v>Bangladesh</v>
          </cell>
          <cell r="D1013" t="str">
            <v>PRIMSBIO</v>
          </cell>
          <cell r="E1013" t="str">
            <v>Primary solid biofuels</v>
          </cell>
          <cell r="F1013" t="str">
            <v>TES</v>
          </cell>
          <cell r="G1013" t="str">
            <v>Total energy supply</v>
          </cell>
          <cell r="H1013">
            <v>2008</v>
          </cell>
          <cell r="I1013">
            <v>2008</v>
          </cell>
          <cell r="J1013">
            <v>354277.0012</v>
          </cell>
        </row>
        <row r="1014">
          <cell r="A1014" t="str">
            <v>BangladeshPrimary solid biofuels2009</v>
          </cell>
          <cell r="B1014" t="str">
            <v>TJ</v>
          </cell>
          <cell r="C1014" t="str">
            <v>Bangladesh</v>
          </cell>
          <cell r="D1014" t="str">
            <v>PRIMSBIO</v>
          </cell>
          <cell r="E1014" t="str">
            <v>Primary solid biofuels</v>
          </cell>
          <cell r="F1014" t="str">
            <v>TES</v>
          </cell>
          <cell r="G1014" t="str">
            <v>Total energy supply</v>
          </cell>
          <cell r="H1014">
            <v>2009</v>
          </cell>
          <cell r="I1014">
            <v>2009</v>
          </cell>
          <cell r="J1014">
            <v>355407.00170000002</v>
          </cell>
        </row>
        <row r="1015">
          <cell r="A1015" t="str">
            <v>BangladeshPrimary solid biofuels2010</v>
          </cell>
          <cell r="B1015" t="str">
            <v>TJ</v>
          </cell>
          <cell r="C1015" t="str">
            <v>Bangladesh</v>
          </cell>
          <cell r="D1015" t="str">
            <v>PRIMSBIO</v>
          </cell>
          <cell r="E1015" t="str">
            <v>Primary solid biofuels</v>
          </cell>
          <cell r="F1015" t="str">
            <v>TES</v>
          </cell>
          <cell r="G1015" t="str">
            <v>Total energy supply</v>
          </cell>
          <cell r="H1015">
            <v>2010</v>
          </cell>
          <cell r="I1015">
            <v>2010</v>
          </cell>
          <cell r="J1015">
            <v>356686.99859999999</v>
          </cell>
        </row>
        <row r="1016">
          <cell r="A1016" t="str">
            <v>BangladeshPrimary solid biofuels2011</v>
          </cell>
          <cell r="B1016" t="str">
            <v>TJ</v>
          </cell>
          <cell r="C1016" t="str">
            <v>Bangladesh</v>
          </cell>
          <cell r="D1016" t="str">
            <v>PRIMSBIO</v>
          </cell>
          <cell r="E1016" t="str">
            <v>Primary solid biofuels</v>
          </cell>
          <cell r="F1016" t="str">
            <v>TES</v>
          </cell>
          <cell r="G1016" t="str">
            <v>Total energy supply</v>
          </cell>
          <cell r="H1016">
            <v>2011</v>
          </cell>
          <cell r="I1016">
            <v>2011</v>
          </cell>
          <cell r="J1016">
            <v>356480.99969999999</v>
          </cell>
        </row>
        <row r="1017">
          <cell r="A1017" t="str">
            <v>BangladeshPrimary solid biofuels2012</v>
          </cell>
          <cell r="B1017" t="str">
            <v>TJ</v>
          </cell>
          <cell r="C1017" t="str">
            <v>Bangladesh</v>
          </cell>
          <cell r="D1017" t="str">
            <v>PRIMSBIO</v>
          </cell>
          <cell r="E1017" t="str">
            <v>Primary solid biofuels</v>
          </cell>
          <cell r="F1017" t="str">
            <v>TES</v>
          </cell>
          <cell r="G1017" t="str">
            <v>Total energy supply</v>
          </cell>
          <cell r="H1017">
            <v>2012</v>
          </cell>
          <cell r="I1017">
            <v>2012</v>
          </cell>
          <cell r="J1017">
            <v>356445.00160000002</v>
          </cell>
        </row>
        <row r="1018">
          <cell r="A1018" t="str">
            <v>BangladeshPrimary solid biofuels2013</v>
          </cell>
          <cell r="B1018" t="str">
            <v>TJ</v>
          </cell>
          <cell r="C1018" t="str">
            <v>Bangladesh</v>
          </cell>
          <cell r="D1018" t="str">
            <v>PRIMSBIO</v>
          </cell>
          <cell r="E1018" t="str">
            <v>Primary solid biofuels</v>
          </cell>
          <cell r="F1018" t="str">
            <v>TES</v>
          </cell>
          <cell r="G1018" t="str">
            <v>Total energy supply</v>
          </cell>
          <cell r="H1018">
            <v>2013</v>
          </cell>
          <cell r="I1018">
            <v>2013</v>
          </cell>
          <cell r="J1018">
            <v>356003.00109999999</v>
          </cell>
        </row>
        <row r="1019">
          <cell r="A1019" t="str">
            <v>BangladeshPrimary solid biofuels2014</v>
          </cell>
          <cell r="B1019" t="str">
            <v>TJ</v>
          </cell>
          <cell r="C1019" t="str">
            <v>Bangladesh</v>
          </cell>
          <cell r="D1019" t="str">
            <v>PRIMSBIO</v>
          </cell>
          <cell r="E1019" t="str">
            <v>Primary solid biofuels</v>
          </cell>
          <cell r="F1019" t="str">
            <v>TES</v>
          </cell>
          <cell r="G1019" t="str">
            <v>Total energy supply</v>
          </cell>
          <cell r="H1019">
            <v>2014</v>
          </cell>
          <cell r="I1019">
            <v>2014</v>
          </cell>
          <cell r="J1019">
            <v>354353</v>
          </cell>
        </row>
        <row r="1020">
          <cell r="A1020" t="str">
            <v>BangladeshPrimary solid biofuels2015</v>
          </cell>
          <cell r="B1020" t="str">
            <v>TJ</v>
          </cell>
          <cell r="C1020" t="str">
            <v>Bangladesh</v>
          </cell>
          <cell r="D1020" t="str">
            <v>PRIMSBIO</v>
          </cell>
          <cell r="E1020" t="str">
            <v>Primary solid biofuels</v>
          </cell>
          <cell r="F1020" t="str">
            <v>TES</v>
          </cell>
          <cell r="G1020" t="str">
            <v>Total energy supply</v>
          </cell>
          <cell r="H1020">
            <v>2015</v>
          </cell>
          <cell r="I1020">
            <v>2015</v>
          </cell>
          <cell r="J1020">
            <v>351837.00109999999</v>
          </cell>
        </row>
        <row r="1021">
          <cell r="A1021" t="str">
            <v>BangladeshPrimary solid biofuels2016</v>
          </cell>
          <cell r="B1021" t="str">
            <v>TJ</v>
          </cell>
          <cell r="C1021" t="str">
            <v>Bangladesh</v>
          </cell>
          <cell r="D1021" t="str">
            <v>PRIMSBIO</v>
          </cell>
          <cell r="E1021" t="str">
            <v>Primary solid biofuels</v>
          </cell>
          <cell r="F1021" t="str">
            <v>TES</v>
          </cell>
          <cell r="G1021" t="str">
            <v>Total energy supply</v>
          </cell>
          <cell r="H1021">
            <v>2016</v>
          </cell>
          <cell r="I1021">
            <v>2016</v>
          </cell>
          <cell r="J1021">
            <v>347738.99900000001</v>
          </cell>
        </row>
        <row r="1022">
          <cell r="A1022" t="str">
            <v>BangladeshPrimary solid biofuels2017</v>
          </cell>
          <cell r="B1022" t="str">
            <v>TJ</v>
          </cell>
          <cell r="C1022" t="str">
            <v>Bangladesh</v>
          </cell>
          <cell r="D1022" t="str">
            <v>PRIMSBIO</v>
          </cell>
          <cell r="E1022" t="str">
            <v>Primary solid biofuels</v>
          </cell>
          <cell r="F1022" t="str">
            <v>TES</v>
          </cell>
          <cell r="G1022" t="str">
            <v>Total energy supply</v>
          </cell>
          <cell r="H1022">
            <v>2017</v>
          </cell>
          <cell r="I1022">
            <v>2017</v>
          </cell>
          <cell r="J1022">
            <v>343460.29869999998</v>
          </cell>
        </row>
        <row r="1023">
          <cell r="A1023" t="str">
            <v>BangladeshPrimary solid biofuels2018</v>
          </cell>
          <cell r="B1023" t="str">
            <v>TJ</v>
          </cell>
          <cell r="C1023" t="str">
            <v>Bangladesh</v>
          </cell>
          <cell r="D1023" t="str">
            <v>PRIMSBIO</v>
          </cell>
          <cell r="E1023" t="str">
            <v>Primary solid biofuels</v>
          </cell>
          <cell r="F1023" t="str">
            <v>TES</v>
          </cell>
          <cell r="G1023" t="str">
            <v>Total energy supply</v>
          </cell>
          <cell r="H1023">
            <v>2018</v>
          </cell>
          <cell r="I1023">
            <v>2018</v>
          </cell>
          <cell r="J1023">
            <v>336126.56170000002</v>
          </cell>
        </row>
        <row r="1024">
          <cell r="A1024" t="str">
            <v>BangladeshPrimary solid biofuels2019</v>
          </cell>
          <cell r="B1024" t="str">
            <v>TJ</v>
          </cell>
          <cell r="C1024" t="str">
            <v>Bangladesh</v>
          </cell>
          <cell r="D1024" t="str">
            <v>PRIMSBIO</v>
          </cell>
          <cell r="E1024" t="str">
            <v>Primary solid biofuels</v>
          </cell>
          <cell r="F1024" t="str">
            <v>TES</v>
          </cell>
          <cell r="G1024" t="str">
            <v>Total energy supply</v>
          </cell>
          <cell r="H1024">
            <v>2019</v>
          </cell>
          <cell r="I1024">
            <v>2019</v>
          </cell>
          <cell r="J1024">
            <v>331718.53110000002</v>
          </cell>
        </row>
        <row r="1025">
          <cell r="A1025" t="str">
            <v>BangladeshPrimary solid biofuels2020</v>
          </cell>
          <cell r="B1025" t="str">
            <v>TJ</v>
          </cell>
          <cell r="C1025" t="str">
            <v>Bangladesh</v>
          </cell>
          <cell r="D1025" t="str">
            <v>PRIMSBIO</v>
          </cell>
          <cell r="E1025" t="str">
            <v>Primary solid biofuels</v>
          </cell>
          <cell r="F1025" t="str">
            <v>TES</v>
          </cell>
          <cell r="G1025" t="str">
            <v>Total energy supply</v>
          </cell>
          <cell r="H1025">
            <v>2020</v>
          </cell>
          <cell r="I1025">
            <v>2020</v>
          </cell>
          <cell r="K1025" t="str">
            <v>L</v>
          </cell>
          <cell r="L1025" t="str">
            <v>Missing value; data exist but were not collected</v>
          </cell>
        </row>
        <row r="1026">
          <cell r="A1026" t="str">
            <v>BangladeshTotal2005</v>
          </cell>
          <cell r="B1026" t="str">
            <v>TJ</v>
          </cell>
          <cell r="C1026" t="str">
            <v>Bangladesh</v>
          </cell>
          <cell r="D1026" t="str">
            <v>TOTAL</v>
          </cell>
          <cell r="E1026" t="str">
            <v>Total</v>
          </cell>
          <cell r="F1026" t="str">
            <v>TES</v>
          </cell>
          <cell r="G1026" t="str">
            <v>Total energy supply</v>
          </cell>
          <cell r="H1026">
            <v>2005</v>
          </cell>
          <cell r="I1026">
            <v>2005</v>
          </cell>
          <cell r="J1026">
            <v>967786.96329999994</v>
          </cell>
        </row>
        <row r="1027">
          <cell r="A1027" t="str">
            <v>BangladeshTotal2006</v>
          </cell>
          <cell r="B1027" t="str">
            <v>TJ</v>
          </cell>
          <cell r="C1027" t="str">
            <v>Bangladesh</v>
          </cell>
          <cell r="D1027" t="str">
            <v>TOTAL</v>
          </cell>
          <cell r="E1027" t="str">
            <v>Total</v>
          </cell>
          <cell r="F1027" t="str">
            <v>TES</v>
          </cell>
          <cell r="G1027" t="str">
            <v>Total energy supply</v>
          </cell>
          <cell r="H1027">
            <v>2006</v>
          </cell>
          <cell r="I1027">
            <v>2006</v>
          </cell>
          <cell r="J1027">
            <v>1031227.89</v>
          </cell>
        </row>
        <row r="1028">
          <cell r="A1028" t="str">
            <v>BangladeshTotal2007</v>
          </cell>
          <cell r="B1028" t="str">
            <v>TJ</v>
          </cell>
          <cell r="C1028" t="str">
            <v>Bangladesh</v>
          </cell>
          <cell r="D1028" t="str">
            <v>TOTAL</v>
          </cell>
          <cell r="E1028" t="str">
            <v>Total</v>
          </cell>
          <cell r="F1028" t="str">
            <v>TES</v>
          </cell>
          <cell r="G1028" t="str">
            <v>Total energy supply</v>
          </cell>
          <cell r="H1028">
            <v>2007</v>
          </cell>
          <cell r="I1028">
            <v>2007</v>
          </cell>
          <cell r="J1028">
            <v>1077648.361</v>
          </cell>
        </row>
        <row r="1029">
          <cell r="A1029" t="str">
            <v>BangladeshTotal2008</v>
          </cell>
          <cell r="B1029" t="str">
            <v>TJ</v>
          </cell>
          <cell r="C1029" t="str">
            <v>Bangladesh</v>
          </cell>
          <cell r="D1029" t="str">
            <v>TOTAL</v>
          </cell>
          <cell r="E1029" t="str">
            <v>Total</v>
          </cell>
          <cell r="F1029" t="str">
            <v>TES</v>
          </cell>
          <cell r="G1029" t="str">
            <v>Total energy supply</v>
          </cell>
          <cell r="H1029">
            <v>2008</v>
          </cell>
          <cell r="I1029">
            <v>2008</v>
          </cell>
          <cell r="J1029">
            <v>1128270.219</v>
          </cell>
        </row>
        <row r="1030">
          <cell r="A1030" t="str">
            <v>BangladeshTotal2009</v>
          </cell>
          <cell r="B1030" t="str">
            <v>TJ</v>
          </cell>
          <cell r="C1030" t="str">
            <v>Bangladesh</v>
          </cell>
          <cell r="D1030" t="str">
            <v>TOTAL</v>
          </cell>
          <cell r="E1030" t="str">
            <v>Total</v>
          </cell>
          <cell r="F1030" t="str">
            <v>TES</v>
          </cell>
          <cell r="G1030" t="str">
            <v>Total energy supply</v>
          </cell>
          <cell r="H1030">
            <v>2009</v>
          </cell>
          <cell r="I1030">
            <v>2009</v>
          </cell>
          <cell r="J1030">
            <v>1184679.98</v>
          </cell>
        </row>
        <row r="1031">
          <cell r="A1031" t="str">
            <v>BangladeshTotal2010</v>
          </cell>
          <cell r="B1031" t="str">
            <v>TJ</v>
          </cell>
          <cell r="C1031" t="str">
            <v>Bangladesh</v>
          </cell>
          <cell r="D1031" t="str">
            <v>TOTAL</v>
          </cell>
          <cell r="E1031" t="str">
            <v>Total</v>
          </cell>
          <cell r="F1031" t="str">
            <v>TES</v>
          </cell>
          <cell r="G1031" t="str">
            <v>Total energy supply</v>
          </cell>
          <cell r="H1031">
            <v>2010</v>
          </cell>
          <cell r="I1031">
            <v>2010</v>
          </cell>
          <cell r="J1031">
            <v>1247630.1299999999</v>
          </cell>
        </row>
        <row r="1032">
          <cell r="A1032" t="str">
            <v>BangladeshTotal2011</v>
          </cell>
          <cell r="B1032" t="str">
            <v>TJ</v>
          </cell>
          <cell r="C1032" t="str">
            <v>Bangladesh</v>
          </cell>
          <cell r="D1032" t="str">
            <v>TOTAL</v>
          </cell>
          <cell r="E1032" t="str">
            <v>Total</v>
          </cell>
          <cell r="F1032" t="str">
            <v>TES</v>
          </cell>
          <cell r="G1032" t="str">
            <v>Total energy supply</v>
          </cell>
          <cell r="H1032">
            <v>2011</v>
          </cell>
          <cell r="I1032">
            <v>2011</v>
          </cell>
          <cell r="J1032">
            <v>1289266.784</v>
          </cell>
        </row>
        <row r="1033">
          <cell r="A1033" t="str">
            <v>BangladeshTotal2012</v>
          </cell>
          <cell r="B1033" t="str">
            <v>TJ</v>
          </cell>
          <cell r="C1033" t="str">
            <v>Bangladesh</v>
          </cell>
          <cell r="D1033" t="str">
            <v>TOTAL</v>
          </cell>
          <cell r="E1033" t="str">
            <v>Total</v>
          </cell>
          <cell r="F1033" t="str">
            <v>TES</v>
          </cell>
          <cell r="G1033" t="str">
            <v>Total energy supply</v>
          </cell>
          <cell r="H1033">
            <v>2012</v>
          </cell>
          <cell r="I1033">
            <v>2012</v>
          </cell>
          <cell r="J1033">
            <v>1336505.125</v>
          </cell>
        </row>
        <row r="1034">
          <cell r="A1034" t="str">
            <v>BangladeshTotal2013</v>
          </cell>
          <cell r="B1034" t="str">
            <v>TJ</v>
          </cell>
          <cell r="C1034" t="str">
            <v>Bangladesh</v>
          </cell>
          <cell r="D1034" t="str">
            <v>TOTAL</v>
          </cell>
          <cell r="E1034" t="str">
            <v>Total</v>
          </cell>
          <cell r="F1034" t="str">
            <v>TES</v>
          </cell>
          <cell r="G1034" t="str">
            <v>Total energy supply</v>
          </cell>
          <cell r="H1034">
            <v>2013</v>
          </cell>
          <cell r="I1034">
            <v>2013</v>
          </cell>
          <cell r="J1034">
            <v>1397550.7709999999</v>
          </cell>
        </row>
        <row r="1035">
          <cell r="A1035" t="str">
            <v>BangladeshTotal2014</v>
          </cell>
          <cell r="B1035" t="str">
            <v>TJ</v>
          </cell>
          <cell r="C1035" t="str">
            <v>Bangladesh</v>
          </cell>
          <cell r="D1035" t="str">
            <v>TOTAL</v>
          </cell>
          <cell r="E1035" t="str">
            <v>Total</v>
          </cell>
          <cell r="F1035" t="str">
            <v>TES</v>
          </cell>
          <cell r="G1035" t="str">
            <v>Total energy supply</v>
          </cell>
          <cell r="H1035">
            <v>2014</v>
          </cell>
          <cell r="I1035">
            <v>2014</v>
          </cell>
          <cell r="J1035">
            <v>1445163.0689999999</v>
          </cell>
        </row>
        <row r="1036">
          <cell r="A1036" t="str">
            <v>BangladeshTotal2015</v>
          </cell>
          <cell r="B1036" t="str">
            <v>TJ</v>
          </cell>
          <cell r="C1036" t="str">
            <v>Bangladesh</v>
          </cell>
          <cell r="D1036" t="str">
            <v>TOTAL</v>
          </cell>
          <cell r="E1036" t="str">
            <v>Total</v>
          </cell>
          <cell r="F1036" t="str">
            <v>TES</v>
          </cell>
          <cell r="G1036" t="str">
            <v>Total energy supply</v>
          </cell>
          <cell r="H1036">
            <v>2015</v>
          </cell>
          <cell r="I1036">
            <v>2015</v>
          </cell>
          <cell r="J1036">
            <v>1557126.764</v>
          </cell>
        </row>
        <row r="1037">
          <cell r="A1037" t="str">
            <v>BangladeshTotal2016</v>
          </cell>
          <cell r="B1037" t="str">
            <v>TJ</v>
          </cell>
          <cell r="C1037" t="str">
            <v>Bangladesh</v>
          </cell>
          <cell r="D1037" t="str">
            <v>TOTAL</v>
          </cell>
          <cell r="E1037" t="str">
            <v>Total</v>
          </cell>
          <cell r="F1037" t="str">
            <v>TES</v>
          </cell>
          <cell r="G1037" t="str">
            <v>Total energy supply</v>
          </cell>
          <cell r="H1037">
            <v>2016</v>
          </cell>
          <cell r="I1037">
            <v>2016</v>
          </cell>
          <cell r="J1037">
            <v>1618445.443</v>
          </cell>
        </row>
        <row r="1038">
          <cell r="A1038" t="str">
            <v>BangladeshTotal2017</v>
          </cell>
          <cell r="B1038" t="str">
            <v>TJ</v>
          </cell>
          <cell r="C1038" t="str">
            <v>Bangladesh</v>
          </cell>
          <cell r="D1038" t="str">
            <v>TOTAL</v>
          </cell>
          <cell r="E1038" t="str">
            <v>Total</v>
          </cell>
          <cell r="F1038" t="str">
            <v>TES</v>
          </cell>
          <cell r="G1038" t="str">
            <v>Total energy supply</v>
          </cell>
          <cell r="H1038">
            <v>2017</v>
          </cell>
          <cell r="I1038">
            <v>2017</v>
          </cell>
          <cell r="J1038">
            <v>1657719.6580000001</v>
          </cell>
        </row>
        <row r="1039">
          <cell r="A1039" t="str">
            <v>BangladeshTotal2018</v>
          </cell>
          <cell r="B1039" t="str">
            <v>TJ</v>
          </cell>
          <cell r="C1039" t="str">
            <v>Bangladesh</v>
          </cell>
          <cell r="D1039" t="str">
            <v>TOTAL</v>
          </cell>
          <cell r="E1039" t="str">
            <v>Total</v>
          </cell>
          <cell r="F1039" t="str">
            <v>TES</v>
          </cell>
          <cell r="G1039" t="str">
            <v>Total energy supply</v>
          </cell>
          <cell r="H1039">
            <v>2018</v>
          </cell>
          <cell r="I1039">
            <v>2018</v>
          </cell>
          <cell r="J1039">
            <v>1648685.284</v>
          </cell>
        </row>
        <row r="1040">
          <cell r="A1040" t="str">
            <v>BangladeshTotal2019</v>
          </cell>
          <cell r="B1040" t="str">
            <v>TJ</v>
          </cell>
          <cell r="C1040" t="str">
            <v>Bangladesh</v>
          </cell>
          <cell r="D1040" t="str">
            <v>TOTAL</v>
          </cell>
          <cell r="E1040" t="str">
            <v>Total</v>
          </cell>
          <cell r="F1040" t="str">
            <v>TES</v>
          </cell>
          <cell r="G1040" t="str">
            <v>Total energy supply</v>
          </cell>
          <cell r="H1040">
            <v>2019</v>
          </cell>
          <cell r="I1040">
            <v>2019</v>
          </cell>
          <cell r="J1040">
            <v>1832933.88</v>
          </cell>
        </row>
        <row r="1041">
          <cell r="A1041" t="str">
            <v>BangladeshTotal2020</v>
          </cell>
          <cell r="B1041" t="str">
            <v>TJ</v>
          </cell>
          <cell r="C1041" t="str">
            <v>Bangladesh</v>
          </cell>
          <cell r="D1041" t="str">
            <v>TOTAL</v>
          </cell>
          <cell r="E1041" t="str">
            <v>Total</v>
          </cell>
          <cell r="F1041" t="str">
            <v>TES</v>
          </cell>
          <cell r="G1041" t="str">
            <v>Total energy supply</v>
          </cell>
          <cell r="H1041">
            <v>2020</v>
          </cell>
          <cell r="I1041">
            <v>2020</v>
          </cell>
          <cell r="K1041" t="str">
            <v>L</v>
          </cell>
          <cell r="L1041" t="str">
            <v>Missing value; data exist but were not collected</v>
          </cell>
        </row>
        <row r="1042">
          <cell r="A1042" t="str">
            <v>BangladeshMemo: Renewables2005</v>
          </cell>
          <cell r="B1042" t="str">
            <v>TJ</v>
          </cell>
          <cell r="C1042" t="str">
            <v>Bangladesh</v>
          </cell>
          <cell r="D1042" t="str">
            <v>MRENEW</v>
          </cell>
          <cell r="E1042" t="str">
            <v>Memo: Renewables</v>
          </cell>
          <cell r="F1042" t="str">
            <v>TES</v>
          </cell>
          <cell r="G1042" t="str">
            <v>Total energy supply</v>
          </cell>
          <cell r="H1042">
            <v>2005</v>
          </cell>
          <cell r="I1042">
            <v>2005</v>
          </cell>
          <cell r="J1042">
            <v>348170.19750000001</v>
          </cell>
        </row>
        <row r="1043">
          <cell r="A1043" t="str">
            <v>BangladeshMemo: Renewables2006</v>
          </cell>
          <cell r="B1043" t="str">
            <v>TJ</v>
          </cell>
          <cell r="C1043" t="str">
            <v>Bangladesh</v>
          </cell>
          <cell r="D1043" t="str">
            <v>MRENEW</v>
          </cell>
          <cell r="E1043" t="str">
            <v>Memo: Renewables</v>
          </cell>
          <cell r="F1043" t="str">
            <v>TES</v>
          </cell>
          <cell r="G1043" t="str">
            <v>Total energy supply</v>
          </cell>
          <cell r="H1043">
            <v>2006</v>
          </cell>
          <cell r="I1043">
            <v>2006</v>
          </cell>
          <cell r="J1043">
            <v>351410.19870000001</v>
          </cell>
        </row>
        <row r="1044">
          <cell r="A1044" t="str">
            <v>BangladeshMemo: Renewables2007</v>
          </cell>
          <cell r="B1044" t="str">
            <v>TJ</v>
          </cell>
          <cell r="C1044" t="str">
            <v>Bangladesh</v>
          </cell>
          <cell r="D1044" t="str">
            <v>MRENEW</v>
          </cell>
          <cell r="E1044" t="str">
            <v>Memo: Renewables</v>
          </cell>
          <cell r="F1044" t="str">
            <v>TES</v>
          </cell>
          <cell r="G1044" t="str">
            <v>Total energy supply</v>
          </cell>
          <cell r="H1044">
            <v>2007</v>
          </cell>
          <cell r="I1044">
            <v>2007</v>
          </cell>
          <cell r="J1044">
            <v>354603.19890000002</v>
          </cell>
        </row>
        <row r="1045">
          <cell r="A1045" t="str">
            <v>BangladeshMemo: Renewables2008</v>
          </cell>
          <cell r="B1045" t="str">
            <v>TJ</v>
          </cell>
          <cell r="C1045" t="str">
            <v>Bangladesh</v>
          </cell>
          <cell r="D1045" t="str">
            <v>MRENEW</v>
          </cell>
          <cell r="E1045" t="str">
            <v>Memo: Renewables</v>
          </cell>
          <cell r="F1045" t="str">
            <v>TES</v>
          </cell>
          <cell r="G1045" t="str">
            <v>Total energy supply</v>
          </cell>
          <cell r="H1045">
            <v>2008</v>
          </cell>
          <cell r="I1045">
            <v>2008</v>
          </cell>
          <cell r="J1045">
            <v>357902.20059999998</v>
          </cell>
        </row>
        <row r="1046">
          <cell r="A1046" t="str">
            <v>BangladeshMemo: Renewables2009</v>
          </cell>
          <cell r="B1046" t="str">
            <v>TJ</v>
          </cell>
          <cell r="C1046" t="str">
            <v>Bangladesh</v>
          </cell>
          <cell r="D1046" t="str">
            <v>MRENEW</v>
          </cell>
          <cell r="E1046" t="str">
            <v>Memo: Renewables</v>
          </cell>
          <cell r="F1046" t="str">
            <v>TES</v>
          </cell>
          <cell r="G1046" t="str">
            <v>Total energy supply</v>
          </cell>
          <cell r="H1046">
            <v>2009</v>
          </cell>
          <cell r="I1046">
            <v>2009</v>
          </cell>
          <cell r="J1046">
            <v>356998.2035</v>
          </cell>
        </row>
        <row r="1047">
          <cell r="A1047" t="str">
            <v>BangladeshMemo: Renewables2010</v>
          </cell>
          <cell r="B1047" t="str">
            <v>TJ</v>
          </cell>
          <cell r="C1047" t="str">
            <v>Bangladesh</v>
          </cell>
          <cell r="D1047" t="str">
            <v>MRENEW</v>
          </cell>
          <cell r="E1047" t="str">
            <v>Memo: Renewables</v>
          </cell>
          <cell r="F1047" t="str">
            <v>TES</v>
          </cell>
          <cell r="G1047" t="str">
            <v>Total energy supply</v>
          </cell>
          <cell r="H1047">
            <v>2010</v>
          </cell>
          <cell r="I1047">
            <v>2010</v>
          </cell>
          <cell r="J1047">
            <v>359466.20059999998</v>
          </cell>
        </row>
        <row r="1048">
          <cell r="A1048" t="str">
            <v>BangladeshMemo: Renewables2011</v>
          </cell>
          <cell r="B1048" t="str">
            <v>TJ</v>
          </cell>
          <cell r="C1048" t="str">
            <v>Bangladesh</v>
          </cell>
          <cell r="D1048" t="str">
            <v>MRENEW</v>
          </cell>
          <cell r="E1048" t="str">
            <v>Memo: Renewables</v>
          </cell>
          <cell r="F1048" t="str">
            <v>TES</v>
          </cell>
          <cell r="G1048" t="str">
            <v>Total energy supply</v>
          </cell>
          <cell r="H1048">
            <v>2011</v>
          </cell>
          <cell r="I1048">
            <v>2011</v>
          </cell>
          <cell r="J1048">
            <v>359807.39970000001</v>
          </cell>
        </row>
        <row r="1049">
          <cell r="A1049" t="str">
            <v>BangladeshMemo: Renewables2012</v>
          </cell>
          <cell r="B1049" t="str">
            <v>TJ</v>
          </cell>
          <cell r="C1049" t="str">
            <v>Bangladesh</v>
          </cell>
          <cell r="D1049" t="str">
            <v>MRENEW</v>
          </cell>
          <cell r="E1049" t="str">
            <v>Memo: Renewables</v>
          </cell>
          <cell r="F1049" t="str">
            <v>TES</v>
          </cell>
          <cell r="G1049" t="str">
            <v>Total energy supply</v>
          </cell>
          <cell r="H1049">
            <v>2012</v>
          </cell>
          <cell r="I1049">
            <v>2012</v>
          </cell>
          <cell r="J1049">
            <v>359411.3996</v>
          </cell>
        </row>
        <row r="1050">
          <cell r="A1050" t="str">
            <v>BangladeshMemo: Renewables2013</v>
          </cell>
          <cell r="B1050" t="str">
            <v>TJ</v>
          </cell>
          <cell r="C1050" t="str">
            <v>Bangladesh</v>
          </cell>
          <cell r="D1050" t="str">
            <v>MRENEW</v>
          </cell>
          <cell r="E1050" t="str">
            <v>Memo: Renewables</v>
          </cell>
          <cell r="F1050" t="str">
            <v>TES</v>
          </cell>
          <cell r="G1050" t="str">
            <v>Total energy supply</v>
          </cell>
          <cell r="H1050">
            <v>2013</v>
          </cell>
          <cell r="I1050">
            <v>2013</v>
          </cell>
          <cell r="J1050">
            <v>359858.19819999998</v>
          </cell>
        </row>
        <row r="1051">
          <cell r="A1051" t="str">
            <v>BangladeshMemo: Renewables2014</v>
          </cell>
          <cell r="B1051" t="str">
            <v>TJ</v>
          </cell>
          <cell r="C1051" t="str">
            <v>Bangladesh</v>
          </cell>
          <cell r="D1051" t="str">
            <v>MRENEW</v>
          </cell>
          <cell r="E1051" t="str">
            <v>Memo: Renewables</v>
          </cell>
          <cell r="F1051" t="str">
            <v>TES</v>
          </cell>
          <cell r="G1051" t="str">
            <v>Total energy supply</v>
          </cell>
          <cell r="H1051">
            <v>2014</v>
          </cell>
          <cell r="I1051">
            <v>2014</v>
          </cell>
          <cell r="J1051">
            <v>357140.60070000001</v>
          </cell>
        </row>
        <row r="1052">
          <cell r="A1052" t="str">
            <v>BangladeshMemo: Renewables2015</v>
          </cell>
          <cell r="B1052" t="str">
            <v>TJ</v>
          </cell>
          <cell r="C1052" t="str">
            <v>Bangladesh</v>
          </cell>
          <cell r="D1052" t="str">
            <v>MRENEW</v>
          </cell>
          <cell r="E1052" t="str">
            <v>Memo: Renewables</v>
          </cell>
          <cell r="F1052" t="str">
            <v>TES</v>
          </cell>
          <cell r="G1052" t="str">
            <v>Total energy supply</v>
          </cell>
          <cell r="H1052">
            <v>2015</v>
          </cell>
          <cell r="I1052">
            <v>2015</v>
          </cell>
          <cell r="J1052">
            <v>354651.39740000002</v>
          </cell>
        </row>
        <row r="1053">
          <cell r="A1053" t="str">
            <v>BangladeshMemo: Renewables2016</v>
          </cell>
          <cell r="B1053" t="str">
            <v>TJ</v>
          </cell>
          <cell r="C1053" t="str">
            <v>Bangladesh</v>
          </cell>
          <cell r="D1053" t="str">
            <v>MRENEW</v>
          </cell>
          <cell r="E1053" t="str">
            <v>Memo: Renewables</v>
          </cell>
          <cell r="F1053" t="str">
            <v>TES</v>
          </cell>
          <cell r="G1053" t="str">
            <v>Total energy supply</v>
          </cell>
          <cell r="H1053">
            <v>2016</v>
          </cell>
          <cell r="I1053">
            <v>2016</v>
          </cell>
          <cell r="J1053">
            <v>352024.99680000002</v>
          </cell>
        </row>
        <row r="1054">
          <cell r="A1054" t="str">
            <v>BangladeshMemo: Renewables2017</v>
          </cell>
          <cell r="B1054" t="str">
            <v>TJ</v>
          </cell>
          <cell r="C1054" t="str">
            <v>Bangladesh</v>
          </cell>
          <cell r="D1054" t="str">
            <v>MRENEW</v>
          </cell>
          <cell r="E1054" t="str">
            <v>Memo: Renewables</v>
          </cell>
          <cell r="F1054" t="str">
            <v>TES</v>
          </cell>
          <cell r="G1054" t="str">
            <v>Total energy supply</v>
          </cell>
          <cell r="H1054">
            <v>2017</v>
          </cell>
          <cell r="I1054">
            <v>2017</v>
          </cell>
          <cell r="J1054">
            <v>347964.18599999999</v>
          </cell>
        </row>
        <row r="1055">
          <cell r="A1055" t="str">
            <v>BangladeshMemo: Renewables2018</v>
          </cell>
          <cell r="B1055" t="str">
            <v>TJ</v>
          </cell>
          <cell r="C1055" t="str">
            <v>Bangladesh</v>
          </cell>
          <cell r="D1055" t="str">
            <v>MRENEW</v>
          </cell>
          <cell r="E1055" t="str">
            <v>Memo: Renewables</v>
          </cell>
          <cell r="F1055" t="str">
            <v>TES</v>
          </cell>
          <cell r="G1055" t="str">
            <v>Total energy supply</v>
          </cell>
          <cell r="H1055">
            <v>2018</v>
          </cell>
          <cell r="I1055">
            <v>2018</v>
          </cell>
          <cell r="J1055">
            <v>341088.90769999998</v>
          </cell>
        </row>
        <row r="1056">
          <cell r="A1056" t="str">
            <v>BangladeshMemo: Renewables2019</v>
          </cell>
          <cell r="B1056" t="str">
            <v>TJ</v>
          </cell>
          <cell r="C1056" t="str">
            <v>Bangladesh</v>
          </cell>
          <cell r="D1056" t="str">
            <v>MRENEW</v>
          </cell>
          <cell r="E1056" t="str">
            <v>Memo: Renewables</v>
          </cell>
          <cell r="F1056" t="str">
            <v>TES</v>
          </cell>
          <cell r="G1056" t="str">
            <v>Total energy supply</v>
          </cell>
          <cell r="H1056">
            <v>2019</v>
          </cell>
          <cell r="I1056">
            <v>2019</v>
          </cell>
          <cell r="J1056">
            <v>335835.8554</v>
          </cell>
        </row>
        <row r="1057">
          <cell r="A1057" t="str">
            <v>BangladeshMemo: Renewables2020</v>
          </cell>
          <cell r="B1057" t="str">
            <v>TJ</v>
          </cell>
          <cell r="C1057" t="str">
            <v>Bangladesh</v>
          </cell>
          <cell r="D1057" t="str">
            <v>MRENEW</v>
          </cell>
          <cell r="E1057" t="str">
            <v>Memo: Renewables</v>
          </cell>
          <cell r="F1057" t="str">
            <v>TES</v>
          </cell>
          <cell r="G1057" t="str">
            <v>Total energy supply</v>
          </cell>
          <cell r="H1057">
            <v>2020</v>
          </cell>
          <cell r="I1057">
            <v>2020</v>
          </cell>
          <cell r="K1057" t="str">
            <v>L</v>
          </cell>
          <cell r="L1057" t="str">
            <v>Missing value; data exist but were not collected</v>
          </cell>
        </row>
        <row r="1058">
          <cell r="A1058" t="str">
            <v>BelarusPrimary solid biofuels2005</v>
          </cell>
          <cell r="B1058" t="str">
            <v>TJ</v>
          </cell>
          <cell r="C1058" t="str">
            <v>Belarus</v>
          </cell>
          <cell r="D1058" t="str">
            <v>PRIMSBIO</v>
          </cell>
          <cell r="E1058" t="str">
            <v>Primary solid biofuels</v>
          </cell>
          <cell r="F1058" t="str">
            <v>TES</v>
          </cell>
          <cell r="G1058" t="str">
            <v>Total energy supply</v>
          </cell>
          <cell r="H1058">
            <v>2005</v>
          </cell>
          <cell r="I1058">
            <v>2005</v>
          </cell>
          <cell r="J1058">
            <v>52139.999799999998</v>
          </cell>
        </row>
        <row r="1059">
          <cell r="A1059" t="str">
            <v>BelarusPrimary solid biofuels2006</v>
          </cell>
          <cell r="B1059" t="str">
            <v>TJ</v>
          </cell>
          <cell r="C1059" t="str">
            <v>Belarus</v>
          </cell>
          <cell r="D1059" t="str">
            <v>PRIMSBIO</v>
          </cell>
          <cell r="E1059" t="str">
            <v>Primary solid biofuels</v>
          </cell>
          <cell r="F1059" t="str">
            <v>TES</v>
          </cell>
          <cell r="G1059" t="str">
            <v>Total energy supply</v>
          </cell>
          <cell r="H1059">
            <v>2006</v>
          </cell>
          <cell r="I1059">
            <v>2006</v>
          </cell>
          <cell r="J1059">
            <v>58085.000399999997</v>
          </cell>
        </row>
        <row r="1060">
          <cell r="A1060" t="str">
            <v>BelarusPrimary solid biofuels2007</v>
          </cell>
          <cell r="B1060" t="str">
            <v>TJ</v>
          </cell>
          <cell r="C1060" t="str">
            <v>Belarus</v>
          </cell>
          <cell r="D1060" t="str">
            <v>PRIMSBIO</v>
          </cell>
          <cell r="E1060" t="str">
            <v>Primary solid biofuels</v>
          </cell>
          <cell r="F1060" t="str">
            <v>TES</v>
          </cell>
          <cell r="G1060" t="str">
            <v>Total energy supply</v>
          </cell>
          <cell r="H1060">
            <v>2007</v>
          </cell>
          <cell r="I1060">
            <v>2007</v>
          </cell>
          <cell r="J1060">
            <v>58406.998800000001</v>
          </cell>
        </row>
        <row r="1061">
          <cell r="A1061" t="str">
            <v>BelarusPrimary solid biofuels2008</v>
          </cell>
          <cell r="B1061" t="str">
            <v>TJ</v>
          </cell>
          <cell r="C1061" t="str">
            <v>Belarus</v>
          </cell>
          <cell r="D1061" t="str">
            <v>PRIMSBIO</v>
          </cell>
          <cell r="E1061" t="str">
            <v>Primary solid biofuels</v>
          </cell>
          <cell r="F1061" t="str">
            <v>TES</v>
          </cell>
          <cell r="G1061" t="str">
            <v>Total energy supply</v>
          </cell>
          <cell r="H1061">
            <v>2008</v>
          </cell>
          <cell r="I1061">
            <v>2008</v>
          </cell>
          <cell r="J1061">
            <v>58419.998800000001</v>
          </cell>
        </row>
        <row r="1062">
          <cell r="A1062" t="str">
            <v>BelarusPrimary solid biofuels2009</v>
          </cell>
          <cell r="B1062" t="str">
            <v>TJ</v>
          </cell>
          <cell r="C1062" t="str">
            <v>Belarus</v>
          </cell>
          <cell r="D1062" t="str">
            <v>PRIMSBIO</v>
          </cell>
          <cell r="E1062" t="str">
            <v>Primary solid biofuels</v>
          </cell>
          <cell r="F1062" t="str">
            <v>TES</v>
          </cell>
          <cell r="G1062" t="str">
            <v>Total energy supply</v>
          </cell>
          <cell r="H1062">
            <v>2009</v>
          </cell>
          <cell r="I1062">
            <v>2009</v>
          </cell>
          <cell r="J1062">
            <v>58968.000699999997</v>
          </cell>
        </row>
        <row r="1063">
          <cell r="A1063" t="str">
            <v>BelarusPrimary solid biofuels2010</v>
          </cell>
          <cell r="B1063" t="str">
            <v>TJ</v>
          </cell>
          <cell r="C1063" t="str">
            <v>Belarus</v>
          </cell>
          <cell r="D1063" t="str">
            <v>PRIMSBIO</v>
          </cell>
          <cell r="E1063" t="str">
            <v>Primary solid biofuels</v>
          </cell>
          <cell r="F1063" t="str">
            <v>TES</v>
          </cell>
          <cell r="G1063" t="str">
            <v>Total energy supply</v>
          </cell>
          <cell r="H1063">
            <v>2010</v>
          </cell>
          <cell r="I1063">
            <v>2010</v>
          </cell>
          <cell r="J1063">
            <v>61691.999799999998</v>
          </cell>
        </row>
        <row r="1064">
          <cell r="A1064" t="str">
            <v>BelarusPrimary solid biofuels2011</v>
          </cell>
          <cell r="B1064" t="str">
            <v>TJ</v>
          </cell>
          <cell r="C1064" t="str">
            <v>Belarus</v>
          </cell>
          <cell r="D1064" t="str">
            <v>PRIMSBIO</v>
          </cell>
          <cell r="E1064" t="str">
            <v>Primary solid biofuels</v>
          </cell>
          <cell r="F1064" t="str">
            <v>TES</v>
          </cell>
          <cell r="G1064" t="str">
            <v>Total energy supply</v>
          </cell>
          <cell r="H1064">
            <v>2011</v>
          </cell>
          <cell r="I1064">
            <v>2011</v>
          </cell>
          <cell r="J1064">
            <v>63831.998899999999</v>
          </cell>
        </row>
        <row r="1065">
          <cell r="A1065" t="str">
            <v>BelarusPrimary solid biofuels2012</v>
          </cell>
          <cell r="B1065" t="str">
            <v>TJ</v>
          </cell>
          <cell r="C1065" t="str">
            <v>Belarus</v>
          </cell>
          <cell r="D1065" t="str">
            <v>PRIMSBIO</v>
          </cell>
          <cell r="E1065" t="str">
            <v>Primary solid biofuels</v>
          </cell>
          <cell r="F1065" t="str">
            <v>TES</v>
          </cell>
          <cell r="G1065" t="str">
            <v>Total energy supply</v>
          </cell>
          <cell r="H1065">
            <v>2012</v>
          </cell>
          <cell r="I1065">
            <v>2012</v>
          </cell>
          <cell r="J1065">
            <v>64620.000699999997</v>
          </cell>
        </row>
        <row r="1066">
          <cell r="A1066" t="str">
            <v>BelarusPrimary solid biofuels2013</v>
          </cell>
          <cell r="B1066" t="str">
            <v>TJ</v>
          </cell>
          <cell r="C1066" t="str">
            <v>Belarus</v>
          </cell>
          <cell r="D1066" t="str">
            <v>PRIMSBIO</v>
          </cell>
          <cell r="E1066" t="str">
            <v>Primary solid biofuels</v>
          </cell>
          <cell r="F1066" t="str">
            <v>TES</v>
          </cell>
          <cell r="G1066" t="str">
            <v>Total energy supply</v>
          </cell>
          <cell r="H1066">
            <v>2013</v>
          </cell>
          <cell r="I1066">
            <v>2013</v>
          </cell>
          <cell r="J1066">
            <v>61955.998399999997</v>
          </cell>
        </row>
        <row r="1067">
          <cell r="A1067" t="str">
            <v>BelarusPrimary solid biofuels2014</v>
          </cell>
          <cell r="B1067" t="str">
            <v>TJ</v>
          </cell>
          <cell r="C1067" t="str">
            <v>Belarus</v>
          </cell>
          <cell r="D1067" t="str">
            <v>PRIMSBIO</v>
          </cell>
          <cell r="E1067" t="str">
            <v>Primary solid biofuels</v>
          </cell>
          <cell r="F1067" t="str">
            <v>TES</v>
          </cell>
          <cell r="G1067" t="str">
            <v>Total energy supply</v>
          </cell>
          <cell r="H1067">
            <v>2014</v>
          </cell>
          <cell r="I1067">
            <v>2014</v>
          </cell>
          <cell r="J1067">
            <v>58379.998099999997</v>
          </cell>
        </row>
        <row r="1068">
          <cell r="A1068" t="str">
            <v>BelarusPrimary solid biofuels2015</v>
          </cell>
          <cell r="B1068" t="str">
            <v>TJ</v>
          </cell>
          <cell r="C1068" t="str">
            <v>Belarus</v>
          </cell>
          <cell r="D1068" t="str">
            <v>PRIMSBIO</v>
          </cell>
          <cell r="E1068" t="str">
            <v>Primary solid biofuels</v>
          </cell>
          <cell r="F1068" t="str">
            <v>TES</v>
          </cell>
          <cell r="G1068" t="str">
            <v>Total energy supply</v>
          </cell>
          <cell r="H1068">
            <v>2015</v>
          </cell>
          <cell r="I1068">
            <v>2015</v>
          </cell>
          <cell r="J1068">
            <v>55749.000500000002</v>
          </cell>
        </row>
        <row r="1069">
          <cell r="A1069" t="str">
            <v>BelarusPrimary solid biofuels2016</v>
          </cell>
          <cell r="B1069" t="str">
            <v>TJ</v>
          </cell>
          <cell r="C1069" t="str">
            <v>Belarus</v>
          </cell>
          <cell r="D1069" t="str">
            <v>PRIMSBIO</v>
          </cell>
          <cell r="E1069" t="str">
            <v>Primary solid biofuels</v>
          </cell>
          <cell r="F1069" t="str">
            <v>TES</v>
          </cell>
          <cell r="G1069" t="str">
            <v>Total energy supply</v>
          </cell>
          <cell r="H1069">
            <v>2016</v>
          </cell>
          <cell r="I1069">
            <v>2016</v>
          </cell>
          <cell r="J1069">
            <v>56108.998299999999</v>
          </cell>
        </row>
        <row r="1070">
          <cell r="A1070" t="str">
            <v>BelarusPrimary solid biofuels2017</v>
          </cell>
          <cell r="B1070" t="str">
            <v>TJ</v>
          </cell>
          <cell r="C1070" t="str">
            <v>Belarus</v>
          </cell>
          <cell r="D1070" t="str">
            <v>PRIMSBIO</v>
          </cell>
          <cell r="E1070" t="str">
            <v>Primary solid biofuels</v>
          </cell>
          <cell r="F1070" t="str">
            <v>TES</v>
          </cell>
          <cell r="G1070" t="str">
            <v>Total energy supply</v>
          </cell>
          <cell r="H1070">
            <v>2017</v>
          </cell>
          <cell r="I1070">
            <v>2017</v>
          </cell>
          <cell r="J1070">
            <v>60706</v>
          </cell>
        </row>
        <row r="1071">
          <cell r="A1071" t="str">
            <v>BelarusPrimary solid biofuels2018</v>
          </cell>
          <cell r="B1071" t="str">
            <v>TJ</v>
          </cell>
          <cell r="C1071" t="str">
            <v>Belarus</v>
          </cell>
          <cell r="D1071" t="str">
            <v>PRIMSBIO</v>
          </cell>
          <cell r="E1071" t="str">
            <v>Primary solid biofuels</v>
          </cell>
          <cell r="F1071" t="str">
            <v>TES</v>
          </cell>
          <cell r="G1071" t="str">
            <v>Total energy supply</v>
          </cell>
          <cell r="H1071">
            <v>2018</v>
          </cell>
          <cell r="I1071">
            <v>2018</v>
          </cell>
          <cell r="J1071">
            <v>62668.997900000002</v>
          </cell>
        </row>
        <row r="1072">
          <cell r="A1072" t="str">
            <v>BelarusPrimary solid biofuels2019</v>
          </cell>
          <cell r="B1072" t="str">
            <v>TJ</v>
          </cell>
          <cell r="C1072" t="str">
            <v>Belarus</v>
          </cell>
          <cell r="D1072" t="str">
            <v>PRIMSBIO</v>
          </cell>
          <cell r="E1072" t="str">
            <v>Primary solid biofuels</v>
          </cell>
          <cell r="F1072" t="str">
            <v>TES</v>
          </cell>
          <cell r="G1072" t="str">
            <v>Total energy supply</v>
          </cell>
          <cell r="H1072">
            <v>2019</v>
          </cell>
          <cell r="I1072">
            <v>2019</v>
          </cell>
          <cell r="J1072">
            <v>69146.999100000001</v>
          </cell>
        </row>
        <row r="1073">
          <cell r="A1073" t="str">
            <v>BelarusPrimary solid biofuels2020</v>
          </cell>
          <cell r="B1073" t="str">
            <v>TJ</v>
          </cell>
          <cell r="C1073" t="str">
            <v>Belarus</v>
          </cell>
          <cell r="D1073" t="str">
            <v>PRIMSBIO</v>
          </cell>
          <cell r="E1073" t="str">
            <v>Primary solid biofuels</v>
          </cell>
          <cell r="F1073" t="str">
            <v>TES</v>
          </cell>
          <cell r="G1073" t="str">
            <v>Total energy supply</v>
          </cell>
          <cell r="H1073">
            <v>2020</v>
          </cell>
          <cell r="I1073">
            <v>2020</v>
          </cell>
          <cell r="J1073">
            <v>70567.998999999996</v>
          </cell>
        </row>
        <row r="1074">
          <cell r="A1074" t="str">
            <v>BelarusTotal2005</v>
          </cell>
          <cell r="B1074" t="str">
            <v>TJ</v>
          </cell>
          <cell r="C1074" t="str">
            <v>Belarus</v>
          </cell>
          <cell r="D1074" t="str">
            <v>TOTAL</v>
          </cell>
          <cell r="E1074" t="str">
            <v>Total</v>
          </cell>
          <cell r="F1074" t="str">
            <v>TES</v>
          </cell>
          <cell r="G1074" t="str">
            <v>Total energy supply</v>
          </cell>
          <cell r="H1074">
            <v>2005</v>
          </cell>
          <cell r="I1074">
            <v>2005</v>
          </cell>
          <cell r="J1074">
            <v>1123598.487</v>
          </cell>
        </row>
        <row r="1075">
          <cell r="A1075" t="str">
            <v>BelarusTotal2006</v>
          </cell>
          <cell r="B1075" t="str">
            <v>TJ</v>
          </cell>
          <cell r="C1075" t="str">
            <v>Belarus</v>
          </cell>
          <cell r="D1075" t="str">
            <v>TOTAL</v>
          </cell>
          <cell r="E1075" t="str">
            <v>Total</v>
          </cell>
          <cell r="F1075" t="str">
            <v>TES</v>
          </cell>
          <cell r="G1075" t="str">
            <v>Total energy supply</v>
          </cell>
          <cell r="H1075">
            <v>2006</v>
          </cell>
          <cell r="I1075">
            <v>2006</v>
          </cell>
          <cell r="J1075">
            <v>1196060.439</v>
          </cell>
        </row>
        <row r="1076">
          <cell r="A1076" t="str">
            <v>BelarusTotal2007</v>
          </cell>
          <cell r="B1076" t="str">
            <v>TJ</v>
          </cell>
          <cell r="C1076" t="str">
            <v>Belarus</v>
          </cell>
          <cell r="D1076" t="str">
            <v>TOTAL</v>
          </cell>
          <cell r="E1076" t="str">
            <v>Total</v>
          </cell>
          <cell r="F1076" t="str">
            <v>TES</v>
          </cell>
          <cell r="G1076" t="str">
            <v>Total energy supply</v>
          </cell>
          <cell r="H1076">
            <v>2007</v>
          </cell>
          <cell r="I1076">
            <v>2007</v>
          </cell>
          <cell r="J1076">
            <v>1171213.2050000001</v>
          </cell>
        </row>
        <row r="1077">
          <cell r="A1077" t="str">
            <v>BelarusTotal2008</v>
          </cell>
          <cell r="B1077" t="str">
            <v>TJ</v>
          </cell>
          <cell r="C1077" t="str">
            <v>Belarus</v>
          </cell>
          <cell r="D1077" t="str">
            <v>TOTAL</v>
          </cell>
          <cell r="E1077" t="str">
            <v>Total</v>
          </cell>
          <cell r="F1077" t="str">
            <v>TES</v>
          </cell>
          <cell r="G1077" t="str">
            <v>Total energy supply</v>
          </cell>
          <cell r="H1077">
            <v>2008</v>
          </cell>
          <cell r="I1077">
            <v>2008</v>
          </cell>
          <cell r="J1077">
            <v>1172612.4210000001</v>
          </cell>
        </row>
        <row r="1078">
          <cell r="A1078" t="str">
            <v>BelarusTotal2009</v>
          </cell>
          <cell r="B1078" t="str">
            <v>TJ</v>
          </cell>
          <cell r="C1078" t="str">
            <v>Belarus</v>
          </cell>
          <cell r="D1078" t="str">
            <v>TOTAL</v>
          </cell>
          <cell r="E1078" t="str">
            <v>Total</v>
          </cell>
          <cell r="F1078" t="str">
            <v>TES</v>
          </cell>
          <cell r="G1078" t="str">
            <v>Total energy supply</v>
          </cell>
          <cell r="H1078">
            <v>2009</v>
          </cell>
          <cell r="I1078">
            <v>2009</v>
          </cell>
          <cell r="J1078">
            <v>1109881.487</v>
          </cell>
        </row>
        <row r="1079">
          <cell r="A1079" t="str">
            <v>BelarusTotal2010</v>
          </cell>
          <cell r="B1079" t="str">
            <v>TJ</v>
          </cell>
          <cell r="C1079" t="str">
            <v>Belarus</v>
          </cell>
          <cell r="D1079" t="str">
            <v>TOTAL</v>
          </cell>
          <cell r="E1079" t="str">
            <v>Total</v>
          </cell>
          <cell r="F1079" t="str">
            <v>TES</v>
          </cell>
          <cell r="G1079" t="str">
            <v>Total energy supply</v>
          </cell>
          <cell r="H1079">
            <v>2010</v>
          </cell>
          <cell r="I1079">
            <v>2010</v>
          </cell>
          <cell r="J1079">
            <v>1149789.3870000001</v>
          </cell>
        </row>
        <row r="1080">
          <cell r="A1080" t="str">
            <v>BelarusTotal2011</v>
          </cell>
          <cell r="B1080" t="str">
            <v>TJ</v>
          </cell>
          <cell r="C1080" t="str">
            <v>Belarus</v>
          </cell>
          <cell r="D1080" t="str">
            <v>TOTAL</v>
          </cell>
          <cell r="E1080" t="str">
            <v>Total</v>
          </cell>
          <cell r="F1080" t="str">
            <v>TES</v>
          </cell>
          <cell r="G1080" t="str">
            <v>Total energy supply</v>
          </cell>
          <cell r="H1080">
            <v>2011</v>
          </cell>
          <cell r="I1080">
            <v>2011</v>
          </cell>
          <cell r="J1080">
            <v>1220808.112</v>
          </cell>
        </row>
        <row r="1081">
          <cell r="A1081" t="str">
            <v>BelarusTotal2012</v>
          </cell>
          <cell r="B1081" t="str">
            <v>TJ</v>
          </cell>
          <cell r="C1081" t="str">
            <v>Belarus</v>
          </cell>
          <cell r="D1081" t="str">
            <v>TOTAL</v>
          </cell>
          <cell r="E1081" t="str">
            <v>Total</v>
          </cell>
          <cell r="F1081" t="str">
            <v>TES</v>
          </cell>
          <cell r="G1081" t="str">
            <v>Total energy supply</v>
          </cell>
          <cell r="H1081">
            <v>2012</v>
          </cell>
          <cell r="I1081">
            <v>2012</v>
          </cell>
          <cell r="J1081">
            <v>1273410.162</v>
          </cell>
        </row>
        <row r="1082">
          <cell r="A1082" t="str">
            <v>BelarusTotal2013</v>
          </cell>
          <cell r="B1082" t="str">
            <v>TJ</v>
          </cell>
          <cell r="C1082" t="str">
            <v>Belarus</v>
          </cell>
          <cell r="D1082" t="str">
            <v>TOTAL</v>
          </cell>
          <cell r="E1082" t="str">
            <v>Total</v>
          </cell>
          <cell r="F1082" t="str">
            <v>TES</v>
          </cell>
          <cell r="G1082" t="str">
            <v>Total energy supply</v>
          </cell>
          <cell r="H1082">
            <v>2013</v>
          </cell>
          <cell r="I1082">
            <v>2013</v>
          </cell>
          <cell r="J1082">
            <v>1134867.6059999999</v>
          </cell>
        </row>
        <row r="1083">
          <cell r="A1083" t="str">
            <v>BelarusTotal2014</v>
          </cell>
          <cell r="B1083" t="str">
            <v>TJ</v>
          </cell>
          <cell r="C1083" t="str">
            <v>Belarus</v>
          </cell>
          <cell r="D1083" t="str">
            <v>TOTAL</v>
          </cell>
          <cell r="E1083" t="str">
            <v>Total</v>
          </cell>
          <cell r="F1083" t="str">
            <v>TES</v>
          </cell>
          <cell r="G1083" t="str">
            <v>Total energy supply</v>
          </cell>
          <cell r="H1083">
            <v>2014</v>
          </cell>
          <cell r="I1083">
            <v>2014</v>
          </cell>
          <cell r="J1083">
            <v>1156539.8570000001</v>
          </cell>
        </row>
        <row r="1084">
          <cell r="A1084" t="str">
            <v>BelarusTotal2015</v>
          </cell>
          <cell r="B1084" t="str">
            <v>TJ</v>
          </cell>
          <cell r="C1084" t="str">
            <v>Belarus</v>
          </cell>
          <cell r="D1084" t="str">
            <v>TOTAL</v>
          </cell>
          <cell r="E1084" t="str">
            <v>Total</v>
          </cell>
          <cell r="F1084" t="str">
            <v>TES</v>
          </cell>
          <cell r="G1084" t="str">
            <v>Total energy supply</v>
          </cell>
          <cell r="H1084">
            <v>2015</v>
          </cell>
          <cell r="I1084">
            <v>2015</v>
          </cell>
          <cell r="J1084">
            <v>1053756.01</v>
          </cell>
        </row>
        <row r="1085">
          <cell r="A1085" t="str">
            <v>BelarusTotal2016</v>
          </cell>
          <cell r="B1085" t="str">
            <v>TJ</v>
          </cell>
          <cell r="C1085" t="str">
            <v>Belarus</v>
          </cell>
          <cell r="D1085" t="str">
            <v>TOTAL</v>
          </cell>
          <cell r="E1085" t="str">
            <v>Total</v>
          </cell>
          <cell r="F1085" t="str">
            <v>TES</v>
          </cell>
          <cell r="G1085" t="str">
            <v>Total energy supply</v>
          </cell>
          <cell r="H1085">
            <v>2016</v>
          </cell>
          <cell r="I1085">
            <v>2016</v>
          </cell>
          <cell r="J1085">
            <v>1046399.091</v>
          </cell>
        </row>
        <row r="1086">
          <cell r="A1086" t="str">
            <v>BelarusTotal2017</v>
          </cell>
          <cell r="B1086" t="str">
            <v>TJ</v>
          </cell>
          <cell r="C1086" t="str">
            <v>Belarus</v>
          </cell>
          <cell r="D1086" t="str">
            <v>TOTAL</v>
          </cell>
          <cell r="E1086" t="str">
            <v>Total</v>
          </cell>
          <cell r="F1086" t="str">
            <v>TES</v>
          </cell>
          <cell r="G1086" t="str">
            <v>Total energy supply</v>
          </cell>
          <cell r="H1086">
            <v>2017</v>
          </cell>
          <cell r="I1086">
            <v>2017</v>
          </cell>
          <cell r="J1086">
            <v>1066402.825</v>
          </cell>
        </row>
        <row r="1087">
          <cell r="A1087" t="str">
            <v>BelarusTotal2018</v>
          </cell>
          <cell r="B1087" t="str">
            <v>TJ</v>
          </cell>
          <cell r="C1087" t="str">
            <v>Belarus</v>
          </cell>
          <cell r="D1087" t="str">
            <v>TOTAL</v>
          </cell>
          <cell r="E1087" t="str">
            <v>Total</v>
          </cell>
          <cell r="F1087" t="str">
            <v>TES</v>
          </cell>
          <cell r="G1087" t="str">
            <v>Total energy supply</v>
          </cell>
          <cell r="H1087">
            <v>2018</v>
          </cell>
          <cell r="I1087">
            <v>2018</v>
          </cell>
          <cell r="J1087">
            <v>1126057.6669999999</v>
          </cell>
        </row>
        <row r="1088">
          <cell r="A1088" t="str">
            <v>BelarusTotal2019</v>
          </cell>
          <cell r="B1088" t="str">
            <v>TJ</v>
          </cell>
          <cell r="C1088" t="str">
            <v>Belarus</v>
          </cell>
          <cell r="D1088" t="str">
            <v>TOTAL</v>
          </cell>
          <cell r="E1088" t="str">
            <v>Total</v>
          </cell>
          <cell r="F1088" t="str">
            <v>TES</v>
          </cell>
          <cell r="G1088" t="str">
            <v>Total energy supply</v>
          </cell>
          <cell r="H1088">
            <v>2019</v>
          </cell>
          <cell r="I1088">
            <v>2019</v>
          </cell>
          <cell r="J1088">
            <v>1084311.456</v>
          </cell>
        </row>
        <row r="1089">
          <cell r="A1089" t="str">
            <v>BelarusTotal2020</v>
          </cell>
          <cell r="B1089" t="str">
            <v>TJ</v>
          </cell>
          <cell r="C1089" t="str">
            <v>Belarus</v>
          </cell>
          <cell r="D1089" t="str">
            <v>TOTAL</v>
          </cell>
          <cell r="E1089" t="str">
            <v>Total</v>
          </cell>
          <cell r="F1089" t="str">
            <v>TES</v>
          </cell>
          <cell r="G1089" t="str">
            <v>Total energy supply</v>
          </cell>
          <cell r="H1089">
            <v>2020</v>
          </cell>
          <cell r="I1089">
            <v>2020</v>
          </cell>
          <cell r="K1089" t="str">
            <v>L</v>
          </cell>
          <cell r="L1089" t="str">
            <v>Missing value; data exist but were not collected</v>
          </cell>
        </row>
        <row r="1090">
          <cell r="A1090" t="str">
            <v>BelarusMemo: Renewables2005</v>
          </cell>
          <cell r="B1090" t="str">
            <v>TJ</v>
          </cell>
          <cell r="C1090" t="str">
            <v>Belarus</v>
          </cell>
          <cell r="D1090" t="str">
            <v>MRENEW</v>
          </cell>
          <cell r="E1090" t="str">
            <v>Memo: Renewables</v>
          </cell>
          <cell r="F1090" t="str">
            <v>TES</v>
          </cell>
          <cell r="G1090" t="str">
            <v>Total energy supply</v>
          </cell>
          <cell r="H1090">
            <v>2005</v>
          </cell>
          <cell r="I1090">
            <v>2005</v>
          </cell>
          <cell r="J1090">
            <v>52273.198600000003</v>
          </cell>
        </row>
        <row r="1091">
          <cell r="A1091" t="str">
            <v>BelarusMemo: Renewables2006</v>
          </cell>
          <cell r="B1091" t="str">
            <v>TJ</v>
          </cell>
          <cell r="C1091" t="str">
            <v>Belarus</v>
          </cell>
          <cell r="D1091" t="str">
            <v>MRENEW</v>
          </cell>
          <cell r="E1091" t="str">
            <v>Memo: Renewables</v>
          </cell>
          <cell r="F1091" t="str">
            <v>TES</v>
          </cell>
          <cell r="G1091" t="str">
            <v>Total energy supply</v>
          </cell>
          <cell r="H1091">
            <v>2006</v>
          </cell>
          <cell r="I1091">
            <v>2006</v>
          </cell>
          <cell r="J1091">
            <v>58214.602800000001</v>
          </cell>
        </row>
        <row r="1092">
          <cell r="A1092" t="str">
            <v>BelarusMemo: Renewables2007</v>
          </cell>
          <cell r="B1092" t="str">
            <v>TJ</v>
          </cell>
          <cell r="C1092" t="str">
            <v>Belarus</v>
          </cell>
          <cell r="D1092" t="str">
            <v>MRENEW</v>
          </cell>
          <cell r="E1092" t="str">
            <v>Memo: Renewables</v>
          </cell>
          <cell r="F1092" t="str">
            <v>TES</v>
          </cell>
          <cell r="G1092" t="str">
            <v>Total energy supply</v>
          </cell>
          <cell r="H1092">
            <v>2007</v>
          </cell>
          <cell r="I1092">
            <v>2007</v>
          </cell>
          <cell r="J1092">
            <v>58536.601199999997</v>
          </cell>
        </row>
        <row r="1093">
          <cell r="A1093" t="str">
            <v>BelarusMemo: Renewables2008</v>
          </cell>
          <cell r="B1093" t="str">
            <v>TJ</v>
          </cell>
          <cell r="C1093" t="str">
            <v>Belarus</v>
          </cell>
          <cell r="D1093" t="str">
            <v>MRENEW</v>
          </cell>
          <cell r="E1093" t="str">
            <v>Memo: Renewables</v>
          </cell>
          <cell r="F1093" t="str">
            <v>TES</v>
          </cell>
          <cell r="G1093" t="str">
            <v>Total energy supply</v>
          </cell>
          <cell r="H1093">
            <v>2008</v>
          </cell>
          <cell r="I1093">
            <v>2008</v>
          </cell>
          <cell r="J1093">
            <v>58867.002500000002</v>
          </cell>
        </row>
        <row r="1094">
          <cell r="A1094" t="str">
            <v>BelarusMemo: Renewables2009</v>
          </cell>
          <cell r="B1094" t="str">
            <v>TJ</v>
          </cell>
          <cell r="C1094" t="str">
            <v>Belarus</v>
          </cell>
          <cell r="D1094" t="str">
            <v>MRENEW</v>
          </cell>
          <cell r="E1094" t="str">
            <v>Memo: Renewables</v>
          </cell>
          <cell r="F1094" t="str">
            <v>TES</v>
          </cell>
          <cell r="G1094" t="str">
            <v>Total energy supply</v>
          </cell>
          <cell r="H1094">
            <v>2009</v>
          </cell>
          <cell r="I1094">
            <v>2009</v>
          </cell>
          <cell r="J1094">
            <v>60019.997000000003</v>
          </cell>
        </row>
        <row r="1095">
          <cell r="A1095" t="str">
            <v>BelarusMemo: Renewables2010</v>
          </cell>
          <cell r="B1095" t="str">
            <v>TJ</v>
          </cell>
          <cell r="C1095" t="str">
            <v>Belarus</v>
          </cell>
          <cell r="D1095" t="str">
            <v>MRENEW</v>
          </cell>
          <cell r="E1095" t="str">
            <v>Memo: Renewables</v>
          </cell>
          <cell r="F1095" t="str">
            <v>TES</v>
          </cell>
          <cell r="G1095" t="str">
            <v>Total energy supply</v>
          </cell>
          <cell r="H1095">
            <v>2010</v>
          </cell>
          <cell r="I1095">
            <v>2010</v>
          </cell>
          <cell r="J1095">
            <v>63315.598899999997</v>
          </cell>
        </row>
        <row r="1096">
          <cell r="A1096" t="str">
            <v>BelarusMemo: Renewables2011</v>
          </cell>
          <cell r="B1096" t="str">
            <v>TJ</v>
          </cell>
          <cell r="C1096" t="str">
            <v>Belarus</v>
          </cell>
          <cell r="D1096" t="str">
            <v>MRENEW</v>
          </cell>
          <cell r="E1096" t="str">
            <v>Memo: Renewables</v>
          </cell>
          <cell r="F1096" t="str">
            <v>TES</v>
          </cell>
          <cell r="G1096" t="str">
            <v>Total energy supply</v>
          </cell>
          <cell r="H1096">
            <v>2011</v>
          </cell>
          <cell r="I1096">
            <v>2011</v>
          </cell>
          <cell r="J1096">
            <v>65230.796199999997</v>
          </cell>
        </row>
        <row r="1097">
          <cell r="A1097" t="str">
            <v>BelarusMemo: Renewables2012</v>
          </cell>
          <cell r="B1097" t="str">
            <v>TJ</v>
          </cell>
          <cell r="C1097" t="str">
            <v>Belarus</v>
          </cell>
          <cell r="D1097" t="str">
            <v>MRENEW</v>
          </cell>
          <cell r="E1097" t="str">
            <v>Memo: Renewables</v>
          </cell>
          <cell r="F1097" t="str">
            <v>TES</v>
          </cell>
          <cell r="G1097" t="str">
            <v>Total energy supply</v>
          </cell>
          <cell r="H1097">
            <v>2012</v>
          </cell>
          <cell r="I1097">
            <v>2012</v>
          </cell>
          <cell r="J1097">
            <v>66263.600200000001</v>
          </cell>
        </row>
        <row r="1098">
          <cell r="A1098" t="str">
            <v>BelarusMemo: Renewables2013</v>
          </cell>
          <cell r="B1098" t="str">
            <v>TJ</v>
          </cell>
          <cell r="C1098" t="str">
            <v>Belarus</v>
          </cell>
          <cell r="D1098" t="str">
            <v>MRENEW</v>
          </cell>
          <cell r="E1098" t="str">
            <v>Memo: Renewables</v>
          </cell>
          <cell r="F1098" t="str">
            <v>TES</v>
          </cell>
          <cell r="G1098" t="str">
            <v>Total energy supply</v>
          </cell>
          <cell r="H1098">
            <v>2013</v>
          </cell>
          <cell r="I1098">
            <v>2013</v>
          </cell>
          <cell r="J1098">
            <v>63798.6008</v>
          </cell>
        </row>
        <row r="1099">
          <cell r="A1099" t="str">
            <v>BelarusMemo: Renewables2014</v>
          </cell>
          <cell r="B1099" t="str">
            <v>TJ</v>
          </cell>
          <cell r="C1099" t="str">
            <v>Belarus</v>
          </cell>
          <cell r="D1099" t="str">
            <v>MRENEW</v>
          </cell>
          <cell r="E1099" t="str">
            <v>Memo: Renewables</v>
          </cell>
          <cell r="F1099" t="str">
            <v>TES</v>
          </cell>
          <cell r="G1099" t="str">
            <v>Total energy supply</v>
          </cell>
          <cell r="H1099">
            <v>2014</v>
          </cell>
          <cell r="I1099">
            <v>2014</v>
          </cell>
          <cell r="J1099">
            <v>60239.799800000001</v>
          </cell>
        </row>
        <row r="1100">
          <cell r="A1100" t="str">
            <v>BelarusMemo: Renewables2015</v>
          </cell>
          <cell r="B1100" t="str">
            <v>TJ</v>
          </cell>
          <cell r="C1100" t="str">
            <v>Belarus</v>
          </cell>
          <cell r="D1100" t="str">
            <v>MRENEW</v>
          </cell>
          <cell r="E1100" t="str">
            <v>Memo: Renewables</v>
          </cell>
          <cell r="F1100" t="str">
            <v>TES</v>
          </cell>
          <cell r="G1100" t="str">
            <v>Total energy supply</v>
          </cell>
          <cell r="H1100">
            <v>2015</v>
          </cell>
          <cell r="I1100">
            <v>2015</v>
          </cell>
          <cell r="J1100">
            <v>57446.601300000002</v>
          </cell>
        </row>
        <row r="1101">
          <cell r="A1101" t="str">
            <v>BelarusMemo: Renewables2016</v>
          </cell>
          <cell r="B1101" t="str">
            <v>TJ</v>
          </cell>
          <cell r="C1101" t="str">
            <v>Belarus</v>
          </cell>
          <cell r="D1101" t="str">
            <v>MRENEW</v>
          </cell>
          <cell r="E1101" t="str">
            <v>Memo: Renewables</v>
          </cell>
          <cell r="F1101" t="str">
            <v>TES</v>
          </cell>
          <cell r="G1101" t="str">
            <v>Total energy supply</v>
          </cell>
          <cell r="H1101">
            <v>2016</v>
          </cell>
          <cell r="I1101">
            <v>2016</v>
          </cell>
          <cell r="J1101">
            <v>58100.998200000002</v>
          </cell>
        </row>
        <row r="1102">
          <cell r="A1102" t="str">
            <v>BelarusMemo: Renewables2017</v>
          </cell>
          <cell r="B1102" t="str">
            <v>TJ</v>
          </cell>
          <cell r="C1102" t="str">
            <v>Belarus</v>
          </cell>
          <cell r="D1102" t="str">
            <v>MRENEW</v>
          </cell>
          <cell r="E1102" t="str">
            <v>Memo: Renewables</v>
          </cell>
          <cell r="F1102" t="str">
            <v>TES</v>
          </cell>
          <cell r="G1102" t="str">
            <v>Total energy supply</v>
          </cell>
          <cell r="H1102">
            <v>2017</v>
          </cell>
          <cell r="I1102">
            <v>2017</v>
          </cell>
          <cell r="J1102">
            <v>64021.598100000003</v>
          </cell>
        </row>
        <row r="1103">
          <cell r="A1103" t="str">
            <v>BelarusMemo: Renewables2018</v>
          </cell>
          <cell r="B1103" t="str">
            <v>TJ</v>
          </cell>
          <cell r="C1103" t="str">
            <v>Belarus</v>
          </cell>
          <cell r="D1103" t="str">
            <v>MRENEW</v>
          </cell>
          <cell r="E1103" t="str">
            <v>Memo: Renewables</v>
          </cell>
          <cell r="F1103" t="str">
            <v>TES</v>
          </cell>
          <cell r="G1103" t="str">
            <v>Total energy supply</v>
          </cell>
          <cell r="H1103">
            <v>2018</v>
          </cell>
          <cell r="I1103">
            <v>2018</v>
          </cell>
          <cell r="J1103">
            <v>65840.000700000004</v>
          </cell>
        </row>
        <row r="1104">
          <cell r="A1104" t="str">
            <v>BelarusMemo: Renewables2019</v>
          </cell>
          <cell r="B1104" t="str">
            <v>TJ</v>
          </cell>
          <cell r="C1104" t="str">
            <v>Belarus</v>
          </cell>
          <cell r="D1104" t="str">
            <v>MRENEW</v>
          </cell>
          <cell r="E1104" t="str">
            <v>Memo: Renewables</v>
          </cell>
          <cell r="F1104" t="str">
            <v>TES</v>
          </cell>
          <cell r="G1104" t="str">
            <v>Total energy supply</v>
          </cell>
          <cell r="H1104">
            <v>2019</v>
          </cell>
          <cell r="I1104">
            <v>2019</v>
          </cell>
          <cell r="J1104">
            <v>72740.395600000003</v>
          </cell>
        </row>
        <row r="1105">
          <cell r="A1105" t="str">
            <v>BelarusMemo: Renewables2020</v>
          </cell>
          <cell r="B1105" t="str">
            <v>TJ</v>
          </cell>
          <cell r="C1105" t="str">
            <v>Belarus</v>
          </cell>
          <cell r="D1105" t="str">
            <v>MRENEW</v>
          </cell>
          <cell r="E1105" t="str">
            <v>Memo: Renewables</v>
          </cell>
          <cell r="F1105" t="str">
            <v>TES</v>
          </cell>
          <cell r="G1105" t="str">
            <v>Total energy supply</v>
          </cell>
          <cell r="H1105">
            <v>2020</v>
          </cell>
          <cell r="I1105">
            <v>2020</v>
          </cell>
          <cell r="J1105">
            <v>74378.196400000001</v>
          </cell>
        </row>
        <row r="1106">
          <cell r="A1106" t="str">
            <v>BelgiumPrimary solid biofuels2005</v>
          </cell>
          <cell r="B1106" t="str">
            <v>TJ</v>
          </cell>
          <cell r="C1106" t="str">
            <v>Belgium</v>
          </cell>
          <cell r="D1106" t="str">
            <v>PRIMSBIO</v>
          </cell>
          <cell r="E1106" t="str">
            <v>Primary solid biofuels</v>
          </cell>
          <cell r="F1106" t="str">
            <v>TES</v>
          </cell>
          <cell r="G1106" t="str">
            <v>Total energy supply</v>
          </cell>
          <cell r="H1106">
            <v>2005</v>
          </cell>
          <cell r="I1106">
            <v>2005</v>
          </cell>
          <cell r="J1106">
            <v>33843.001300000004</v>
          </cell>
        </row>
        <row r="1107">
          <cell r="A1107" t="str">
            <v>BelgiumPrimary solid biofuels2006</v>
          </cell>
          <cell r="B1107" t="str">
            <v>TJ</v>
          </cell>
          <cell r="C1107" t="str">
            <v>Belgium</v>
          </cell>
          <cell r="D1107" t="str">
            <v>PRIMSBIO</v>
          </cell>
          <cell r="E1107" t="str">
            <v>Primary solid biofuels</v>
          </cell>
          <cell r="F1107" t="str">
            <v>TES</v>
          </cell>
          <cell r="G1107" t="str">
            <v>Total energy supply</v>
          </cell>
          <cell r="H1107">
            <v>2006</v>
          </cell>
          <cell r="I1107">
            <v>2006</v>
          </cell>
          <cell r="J1107">
            <v>40730.999100000001</v>
          </cell>
        </row>
        <row r="1108">
          <cell r="A1108" t="str">
            <v>BelgiumPrimary solid biofuels2007</v>
          </cell>
          <cell r="B1108" t="str">
            <v>TJ</v>
          </cell>
          <cell r="C1108" t="str">
            <v>Belgium</v>
          </cell>
          <cell r="D1108" t="str">
            <v>PRIMSBIO</v>
          </cell>
          <cell r="E1108" t="str">
            <v>Primary solid biofuels</v>
          </cell>
          <cell r="F1108" t="str">
            <v>TES</v>
          </cell>
          <cell r="G1108" t="str">
            <v>Total energy supply</v>
          </cell>
          <cell r="H1108">
            <v>2007</v>
          </cell>
          <cell r="I1108">
            <v>2007</v>
          </cell>
          <cell r="J1108">
            <v>51916.001799999998</v>
          </cell>
        </row>
        <row r="1109">
          <cell r="A1109" t="str">
            <v>BelgiumPrimary solid biofuels2008</v>
          </cell>
          <cell r="B1109" t="str">
            <v>TJ</v>
          </cell>
          <cell r="C1109" t="str">
            <v>Belgium</v>
          </cell>
          <cell r="D1109" t="str">
            <v>PRIMSBIO</v>
          </cell>
          <cell r="E1109" t="str">
            <v>Primary solid biofuels</v>
          </cell>
          <cell r="F1109" t="str">
            <v>TES</v>
          </cell>
          <cell r="G1109" t="str">
            <v>Total energy supply</v>
          </cell>
          <cell r="H1109">
            <v>2008</v>
          </cell>
          <cell r="I1109">
            <v>2008</v>
          </cell>
          <cell r="J1109">
            <v>61608</v>
          </cell>
        </row>
        <row r="1110">
          <cell r="A1110" t="str">
            <v>BelgiumPrimary solid biofuels2009</v>
          </cell>
          <cell r="B1110" t="str">
            <v>TJ</v>
          </cell>
          <cell r="C1110" t="str">
            <v>Belgium</v>
          </cell>
          <cell r="D1110" t="str">
            <v>PRIMSBIO</v>
          </cell>
          <cell r="E1110" t="str">
            <v>Primary solid biofuels</v>
          </cell>
          <cell r="F1110" t="str">
            <v>TES</v>
          </cell>
          <cell r="G1110" t="str">
            <v>Total energy supply</v>
          </cell>
          <cell r="H1110">
            <v>2009</v>
          </cell>
          <cell r="I1110">
            <v>2009</v>
          </cell>
          <cell r="J1110">
            <v>63598.999199999998</v>
          </cell>
        </row>
        <row r="1111">
          <cell r="A1111" t="str">
            <v>BelgiumPrimary solid biofuels2010</v>
          </cell>
          <cell r="B1111" t="str">
            <v>TJ</v>
          </cell>
          <cell r="C1111" t="str">
            <v>Belgium</v>
          </cell>
          <cell r="D1111" t="str">
            <v>PRIMSBIO</v>
          </cell>
          <cell r="E1111" t="str">
            <v>Primary solid biofuels</v>
          </cell>
          <cell r="F1111" t="str">
            <v>TES</v>
          </cell>
          <cell r="G1111" t="str">
            <v>Total energy supply</v>
          </cell>
          <cell r="H1111">
            <v>2010</v>
          </cell>
          <cell r="I1111">
            <v>2010</v>
          </cell>
          <cell r="J1111">
            <v>77171.101800000004</v>
          </cell>
        </row>
        <row r="1112">
          <cell r="A1112" t="str">
            <v>BelgiumPrimary solid biofuels2011</v>
          </cell>
          <cell r="B1112" t="str">
            <v>TJ</v>
          </cell>
          <cell r="C1112" t="str">
            <v>Belgium</v>
          </cell>
          <cell r="D1112" t="str">
            <v>PRIMSBIO</v>
          </cell>
          <cell r="E1112" t="str">
            <v>Primary solid biofuels</v>
          </cell>
          <cell r="F1112" t="str">
            <v>TES</v>
          </cell>
          <cell r="G1112" t="str">
            <v>Total energy supply</v>
          </cell>
          <cell r="H1112">
            <v>2011</v>
          </cell>
          <cell r="I1112">
            <v>2011</v>
          </cell>
          <cell r="J1112">
            <v>72381.2016</v>
          </cell>
        </row>
        <row r="1113">
          <cell r="A1113" t="str">
            <v>BelgiumPrimary solid biofuels2012</v>
          </cell>
          <cell r="B1113" t="str">
            <v>TJ</v>
          </cell>
          <cell r="C1113" t="str">
            <v>Belgium</v>
          </cell>
          <cell r="D1113" t="str">
            <v>PRIMSBIO</v>
          </cell>
          <cell r="E1113" t="str">
            <v>Primary solid biofuels</v>
          </cell>
          <cell r="F1113" t="str">
            <v>TES</v>
          </cell>
          <cell r="G1113" t="str">
            <v>Total energy supply</v>
          </cell>
          <cell r="H1113">
            <v>2012</v>
          </cell>
          <cell r="I1113">
            <v>2012</v>
          </cell>
          <cell r="J1113">
            <v>82408.700700000001</v>
          </cell>
        </row>
        <row r="1114">
          <cell r="A1114" t="str">
            <v>BelgiumPrimary solid biofuels2013</v>
          </cell>
          <cell r="B1114" t="str">
            <v>TJ</v>
          </cell>
          <cell r="C1114" t="str">
            <v>Belgium</v>
          </cell>
          <cell r="D1114" t="str">
            <v>PRIMSBIO</v>
          </cell>
          <cell r="E1114" t="str">
            <v>Primary solid biofuels</v>
          </cell>
          <cell r="F1114" t="str">
            <v>TES</v>
          </cell>
          <cell r="G1114" t="str">
            <v>Total energy supply</v>
          </cell>
          <cell r="H1114">
            <v>2013</v>
          </cell>
          <cell r="I1114">
            <v>2013</v>
          </cell>
          <cell r="J1114">
            <v>85197.599300000002</v>
          </cell>
        </row>
        <row r="1115">
          <cell r="A1115" t="str">
            <v>BelgiumPrimary solid biofuels2014</v>
          </cell>
          <cell r="B1115" t="str">
            <v>TJ</v>
          </cell>
          <cell r="C1115" t="str">
            <v>Belgium</v>
          </cell>
          <cell r="D1115" t="str">
            <v>PRIMSBIO</v>
          </cell>
          <cell r="E1115" t="str">
            <v>Primary solid biofuels</v>
          </cell>
          <cell r="F1115" t="str">
            <v>TES</v>
          </cell>
          <cell r="G1115" t="str">
            <v>Total energy supply</v>
          </cell>
          <cell r="H1115">
            <v>2014</v>
          </cell>
          <cell r="I1115">
            <v>2014</v>
          </cell>
          <cell r="J1115">
            <v>70640.501799999998</v>
          </cell>
        </row>
        <row r="1116">
          <cell r="A1116" t="str">
            <v>BelgiumPrimary solid biofuels2015</v>
          </cell>
          <cell r="B1116" t="str">
            <v>TJ</v>
          </cell>
          <cell r="C1116" t="str">
            <v>Belgium</v>
          </cell>
          <cell r="D1116" t="str">
            <v>PRIMSBIO</v>
          </cell>
          <cell r="E1116" t="str">
            <v>Primary solid biofuels</v>
          </cell>
          <cell r="F1116" t="str">
            <v>TES</v>
          </cell>
          <cell r="G1116" t="str">
            <v>Total energy supply</v>
          </cell>
          <cell r="H1116">
            <v>2015</v>
          </cell>
          <cell r="I1116">
            <v>2015</v>
          </cell>
          <cell r="J1116">
            <v>82617.199099999998</v>
          </cell>
        </row>
        <row r="1117">
          <cell r="A1117" t="str">
            <v>BelgiumPrimary solid biofuels2016</v>
          </cell>
          <cell r="B1117" t="str">
            <v>TJ</v>
          </cell>
          <cell r="C1117" t="str">
            <v>Belgium</v>
          </cell>
          <cell r="D1117" t="str">
            <v>PRIMSBIO</v>
          </cell>
          <cell r="E1117" t="str">
            <v>Primary solid biofuels</v>
          </cell>
          <cell r="F1117" t="str">
            <v>TES</v>
          </cell>
          <cell r="G1117" t="str">
            <v>Total energy supply</v>
          </cell>
          <cell r="H1117">
            <v>2016</v>
          </cell>
          <cell r="I1117">
            <v>2016</v>
          </cell>
          <cell r="J1117">
            <v>85852.0003</v>
          </cell>
        </row>
        <row r="1118">
          <cell r="A1118" t="str">
            <v>BelgiumPrimary solid biofuels2017</v>
          </cell>
          <cell r="B1118" t="str">
            <v>TJ</v>
          </cell>
          <cell r="C1118" t="str">
            <v>Belgium</v>
          </cell>
          <cell r="D1118" t="str">
            <v>PRIMSBIO</v>
          </cell>
          <cell r="E1118" t="str">
            <v>Primary solid biofuels</v>
          </cell>
          <cell r="F1118" t="str">
            <v>TES</v>
          </cell>
          <cell r="G1118" t="str">
            <v>Total energy supply</v>
          </cell>
          <cell r="H1118">
            <v>2017</v>
          </cell>
          <cell r="I1118">
            <v>2017</v>
          </cell>
          <cell r="J1118">
            <v>85813.1008</v>
          </cell>
        </row>
        <row r="1119">
          <cell r="A1119" t="str">
            <v>BelgiumPrimary solid biofuels2018</v>
          </cell>
          <cell r="B1119" t="str">
            <v>TJ</v>
          </cell>
          <cell r="C1119" t="str">
            <v>Belgium</v>
          </cell>
          <cell r="D1119" t="str">
            <v>PRIMSBIO</v>
          </cell>
          <cell r="E1119" t="str">
            <v>Primary solid biofuels</v>
          </cell>
          <cell r="F1119" t="str">
            <v>TES</v>
          </cell>
          <cell r="G1119" t="str">
            <v>Total energy supply</v>
          </cell>
          <cell r="H1119">
            <v>2018</v>
          </cell>
          <cell r="I1119">
            <v>2018</v>
          </cell>
          <cell r="J1119">
            <v>83748.200299999997</v>
          </cell>
        </row>
        <row r="1120">
          <cell r="A1120" t="str">
            <v>BelgiumPrimary solid biofuels2019</v>
          </cell>
          <cell r="B1120" t="str">
            <v>TJ</v>
          </cell>
          <cell r="C1120" t="str">
            <v>Belgium</v>
          </cell>
          <cell r="D1120" t="str">
            <v>PRIMSBIO</v>
          </cell>
          <cell r="E1120" t="str">
            <v>Primary solid biofuels</v>
          </cell>
          <cell r="F1120" t="str">
            <v>TES</v>
          </cell>
          <cell r="G1120" t="str">
            <v>Total energy supply</v>
          </cell>
          <cell r="H1120">
            <v>2019</v>
          </cell>
          <cell r="I1120">
            <v>2019</v>
          </cell>
          <cell r="J1120">
            <v>78704.299599999998</v>
          </cell>
        </row>
        <row r="1121">
          <cell r="A1121" t="str">
            <v>BelgiumPrimary solid biofuels2020</v>
          </cell>
          <cell r="B1121" t="str">
            <v>TJ</v>
          </cell>
          <cell r="C1121" t="str">
            <v>Belgium</v>
          </cell>
          <cell r="D1121" t="str">
            <v>PRIMSBIO</v>
          </cell>
          <cell r="E1121" t="str">
            <v>Primary solid biofuels</v>
          </cell>
          <cell r="F1121" t="str">
            <v>TES</v>
          </cell>
          <cell r="G1121" t="str">
            <v>Total energy supply</v>
          </cell>
          <cell r="H1121">
            <v>2020</v>
          </cell>
          <cell r="I1121">
            <v>2020</v>
          </cell>
          <cell r="J1121">
            <v>77325.000199999995</v>
          </cell>
        </row>
        <row r="1122">
          <cell r="A1122" t="str">
            <v>BelgiumTotal2005</v>
          </cell>
          <cell r="B1122" t="str">
            <v>TJ</v>
          </cell>
          <cell r="C1122" t="str">
            <v>Belgium</v>
          </cell>
          <cell r="D1122" t="str">
            <v>TOTAL</v>
          </cell>
          <cell r="E1122" t="str">
            <v>Total</v>
          </cell>
          <cell r="F1122" t="str">
            <v>TES</v>
          </cell>
          <cell r="G1122" t="str">
            <v>Total energy supply</v>
          </cell>
          <cell r="H1122">
            <v>2005</v>
          </cell>
          <cell r="I1122">
            <v>2005</v>
          </cell>
          <cell r="J1122">
            <v>2431556.7239999999</v>
          </cell>
        </row>
        <row r="1123">
          <cell r="A1123" t="str">
            <v>BelgiumTotal2006</v>
          </cell>
          <cell r="B1123" t="str">
            <v>TJ</v>
          </cell>
          <cell r="C1123" t="str">
            <v>Belgium</v>
          </cell>
          <cell r="D1123" t="str">
            <v>TOTAL</v>
          </cell>
          <cell r="E1123" t="str">
            <v>Total</v>
          </cell>
          <cell r="F1123" t="str">
            <v>TES</v>
          </cell>
          <cell r="G1123" t="str">
            <v>Total energy supply</v>
          </cell>
          <cell r="H1123">
            <v>2006</v>
          </cell>
          <cell r="I1123">
            <v>2006</v>
          </cell>
          <cell r="J1123">
            <v>2402073.4079999998</v>
          </cell>
        </row>
        <row r="1124">
          <cell r="A1124" t="str">
            <v>BelgiumTotal2007</v>
          </cell>
          <cell r="B1124" t="str">
            <v>TJ</v>
          </cell>
          <cell r="C1124" t="str">
            <v>Belgium</v>
          </cell>
          <cell r="D1124" t="str">
            <v>TOTAL</v>
          </cell>
          <cell r="E1124" t="str">
            <v>Total</v>
          </cell>
          <cell r="F1124" t="str">
            <v>TES</v>
          </cell>
          <cell r="G1124" t="str">
            <v>Total energy supply</v>
          </cell>
          <cell r="H1124">
            <v>2007</v>
          </cell>
          <cell r="I1124">
            <v>2007</v>
          </cell>
          <cell r="J1124">
            <v>2355319.5469999998</v>
          </cell>
        </row>
        <row r="1125">
          <cell r="A1125" t="str">
            <v>BelgiumTotal2008</v>
          </cell>
          <cell r="B1125" t="str">
            <v>TJ</v>
          </cell>
          <cell r="C1125" t="str">
            <v>Belgium</v>
          </cell>
          <cell r="D1125" t="str">
            <v>TOTAL</v>
          </cell>
          <cell r="E1125" t="str">
            <v>Total</v>
          </cell>
          <cell r="F1125" t="str">
            <v>TES</v>
          </cell>
          <cell r="G1125" t="str">
            <v>Total energy supply</v>
          </cell>
          <cell r="H1125">
            <v>2008</v>
          </cell>
          <cell r="I1125">
            <v>2008</v>
          </cell>
          <cell r="J1125">
            <v>2427284.2540000002</v>
          </cell>
        </row>
        <row r="1126">
          <cell r="A1126" t="str">
            <v>BelgiumTotal2009</v>
          </cell>
          <cell r="B1126" t="str">
            <v>TJ</v>
          </cell>
          <cell r="C1126" t="str">
            <v>Belgium</v>
          </cell>
          <cell r="D1126" t="str">
            <v>TOTAL</v>
          </cell>
          <cell r="E1126" t="str">
            <v>Total</v>
          </cell>
          <cell r="F1126" t="str">
            <v>TES</v>
          </cell>
          <cell r="G1126" t="str">
            <v>Total energy supply</v>
          </cell>
          <cell r="H1126">
            <v>2009</v>
          </cell>
          <cell r="I1126">
            <v>2009</v>
          </cell>
          <cell r="J1126">
            <v>2328263.0090000001</v>
          </cell>
        </row>
        <row r="1127">
          <cell r="A1127" t="str">
            <v>BelgiumTotal2010</v>
          </cell>
          <cell r="B1127" t="str">
            <v>TJ</v>
          </cell>
          <cell r="C1127" t="str">
            <v>Belgium</v>
          </cell>
          <cell r="D1127" t="str">
            <v>TOTAL</v>
          </cell>
          <cell r="E1127" t="str">
            <v>Total</v>
          </cell>
          <cell r="F1127" t="str">
            <v>TES</v>
          </cell>
          <cell r="G1127" t="str">
            <v>Total energy supply</v>
          </cell>
          <cell r="H1127">
            <v>2010</v>
          </cell>
          <cell r="I1127">
            <v>2010</v>
          </cell>
          <cell r="J1127">
            <v>2513456.088</v>
          </cell>
        </row>
        <row r="1128">
          <cell r="A1128" t="str">
            <v>BelgiumTotal2011</v>
          </cell>
          <cell r="B1128" t="str">
            <v>TJ</v>
          </cell>
          <cell r="C1128" t="str">
            <v>Belgium</v>
          </cell>
          <cell r="D1128" t="str">
            <v>TOTAL</v>
          </cell>
          <cell r="E1128" t="str">
            <v>Total</v>
          </cell>
          <cell r="F1128" t="str">
            <v>TES</v>
          </cell>
          <cell r="G1128" t="str">
            <v>Total energy supply</v>
          </cell>
          <cell r="H1128">
            <v>2011</v>
          </cell>
          <cell r="I1128">
            <v>2011</v>
          </cell>
          <cell r="J1128">
            <v>2339067.0380000002</v>
          </cell>
        </row>
        <row r="1129">
          <cell r="A1129" t="str">
            <v>BelgiumTotal2012</v>
          </cell>
          <cell r="B1129" t="str">
            <v>TJ</v>
          </cell>
          <cell r="C1129" t="str">
            <v>Belgium</v>
          </cell>
          <cell r="D1129" t="str">
            <v>TOTAL</v>
          </cell>
          <cell r="E1129" t="str">
            <v>Total</v>
          </cell>
          <cell r="F1129" t="str">
            <v>TES</v>
          </cell>
          <cell r="G1129" t="str">
            <v>Total energy supply</v>
          </cell>
          <cell r="H1129">
            <v>2012</v>
          </cell>
          <cell r="I1129">
            <v>2012</v>
          </cell>
          <cell r="J1129">
            <v>2242601.9649999999</v>
          </cell>
        </row>
        <row r="1130">
          <cell r="A1130" t="str">
            <v>BelgiumTotal2013</v>
          </cell>
          <cell r="B1130" t="str">
            <v>TJ</v>
          </cell>
          <cell r="C1130" t="str">
            <v>Belgium</v>
          </cell>
          <cell r="D1130" t="str">
            <v>TOTAL</v>
          </cell>
          <cell r="E1130" t="str">
            <v>Total</v>
          </cell>
          <cell r="F1130" t="str">
            <v>TES</v>
          </cell>
          <cell r="G1130" t="str">
            <v>Total energy supply</v>
          </cell>
          <cell r="H1130">
            <v>2013</v>
          </cell>
          <cell r="I1130">
            <v>2013</v>
          </cell>
          <cell r="J1130">
            <v>2337213.8560000001</v>
          </cell>
        </row>
        <row r="1131">
          <cell r="A1131" t="str">
            <v>BelgiumTotal2014</v>
          </cell>
          <cell r="B1131" t="str">
            <v>TJ</v>
          </cell>
          <cell r="C1131" t="str">
            <v>Belgium</v>
          </cell>
          <cell r="D1131" t="str">
            <v>TOTAL</v>
          </cell>
          <cell r="E1131" t="str">
            <v>Total</v>
          </cell>
          <cell r="F1131" t="str">
            <v>TES</v>
          </cell>
          <cell r="G1131" t="str">
            <v>Total energy supply</v>
          </cell>
          <cell r="H1131">
            <v>2014</v>
          </cell>
          <cell r="I1131">
            <v>2014</v>
          </cell>
          <cell r="J1131">
            <v>2202817.1779999998</v>
          </cell>
        </row>
        <row r="1132">
          <cell r="A1132" t="str">
            <v>BelgiumTotal2015</v>
          </cell>
          <cell r="B1132" t="str">
            <v>TJ</v>
          </cell>
          <cell r="C1132" t="str">
            <v>Belgium</v>
          </cell>
          <cell r="D1132" t="str">
            <v>TOTAL</v>
          </cell>
          <cell r="E1132" t="str">
            <v>Total</v>
          </cell>
          <cell r="F1132" t="str">
            <v>TES</v>
          </cell>
          <cell r="G1132" t="str">
            <v>Total energy supply</v>
          </cell>
          <cell r="H1132">
            <v>2015</v>
          </cell>
          <cell r="I1132">
            <v>2015</v>
          </cell>
          <cell r="J1132">
            <v>2196729.1060000001</v>
          </cell>
        </row>
        <row r="1133">
          <cell r="A1133" t="str">
            <v>BelgiumTotal2016</v>
          </cell>
          <cell r="B1133" t="str">
            <v>TJ</v>
          </cell>
          <cell r="C1133" t="str">
            <v>Belgium</v>
          </cell>
          <cell r="D1133" t="str">
            <v>TOTAL</v>
          </cell>
          <cell r="E1133" t="str">
            <v>Total</v>
          </cell>
          <cell r="F1133" t="str">
            <v>TES</v>
          </cell>
          <cell r="G1133" t="str">
            <v>Total energy supply</v>
          </cell>
          <cell r="H1133">
            <v>2016</v>
          </cell>
          <cell r="I1133">
            <v>2016</v>
          </cell>
          <cell r="J1133">
            <v>2326921.2280000001</v>
          </cell>
        </row>
        <row r="1134">
          <cell r="A1134" t="str">
            <v>BelgiumTotal2017</v>
          </cell>
          <cell r="B1134" t="str">
            <v>TJ</v>
          </cell>
          <cell r="C1134" t="str">
            <v>Belgium</v>
          </cell>
          <cell r="D1134" t="str">
            <v>TOTAL</v>
          </cell>
          <cell r="E1134" t="str">
            <v>Total</v>
          </cell>
          <cell r="F1134" t="str">
            <v>TES</v>
          </cell>
          <cell r="G1134" t="str">
            <v>Total energy supply</v>
          </cell>
          <cell r="H1134">
            <v>2017</v>
          </cell>
          <cell r="I1134">
            <v>2017</v>
          </cell>
          <cell r="J1134">
            <v>2316762.3429999999</v>
          </cell>
        </row>
        <row r="1135">
          <cell r="A1135" t="str">
            <v>BelgiumTotal2018</v>
          </cell>
          <cell r="B1135" t="str">
            <v>TJ</v>
          </cell>
          <cell r="C1135" t="str">
            <v>Belgium</v>
          </cell>
          <cell r="D1135" t="str">
            <v>TOTAL</v>
          </cell>
          <cell r="E1135" t="str">
            <v>Total</v>
          </cell>
          <cell r="F1135" t="str">
            <v>TES</v>
          </cell>
          <cell r="G1135" t="str">
            <v>Total energy supply</v>
          </cell>
          <cell r="H1135">
            <v>2018</v>
          </cell>
          <cell r="I1135">
            <v>2018</v>
          </cell>
          <cell r="J1135">
            <v>2231422.4929999998</v>
          </cell>
        </row>
        <row r="1136">
          <cell r="A1136" t="str">
            <v>BelgiumTotal2019</v>
          </cell>
          <cell r="B1136" t="str">
            <v>TJ</v>
          </cell>
          <cell r="C1136" t="str">
            <v>Belgium</v>
          </cell>
          <cell r="D1136" t="str">
            <v>TOTAL</v>
          </cell>
          <cell r="E1136" t="str">
            <v>Total</v>
          </cell>
          <cell r="F1136" t="str">
            <v>TES</v>
          </cell>
          <cell r="G1136" t="str">
            <v>Total energy supply</v>
          </cell>
          <cell r="H1136">
            <v>2019</v>
          </cell>
          <cell r="I1136">
            <v>2019</v>
          </cell>
          <cell r="J1136">
            <v>2297701.4840000002</v>
          </cell>
        </row>
        <row r="1137">
          <cell r="A1137" t="str">
            <v>BelgiumTotal2020</v>
          </cell>
          <cell r="B1137" t="str">
            <v>TJ</v>
          </cell>
          <cell r="C1137" t="str">
            <v>Belgium</v>
          </cell>
          <cell r="D1137" t="str">
            <v>TOTAL</v>
          </cell>
          <cell r="E1137" t="str">
            <v>Total</v>
          </cell>
          <cell r="F1137" t="str">
            <v>TES</v>
          </cell>
          <cell r="G1137" t="str">
            <v>Total energy supply</v>
          </cell>
          <cell r="H1137">
            <v>2020</v>
          </cell>
          <cell r="I1137">
            <v>2020</v>
          </cell>
          <cell r="J1137">
            <v>2110523.9870000002</v>
          </cell>
        </row>
        <row r="1138">
          <cell r="A1138" t="str">
            <v>BelgiumMemo: Renewables2005</v>
          </cell>
          <cell r="B1138" t="str">
            <v>TJ</v>
          </cell>
          <cell r="C1138" t="str">
            <v>Belgium</v>
          </cell>
          <cell r="D1138" t="str">
            <v>MRENEW</v>
          </cell>
          <cell r="E1138" t="str">
            <v>Memo: Renewables</v>
          </cell>
          <cell r="F1138" t="str">
            <v>TES</v>
          </cell>
          <cell r="G1138" t="str">
            <v>Total energy supply</v>
          </cell>
          <cell r="H1138">
            <v>2005</v>
          </cell>
          <cell r="I1138">
            <v>2005</v>
          </cell>
          <cell r="J1138">
            <v>48389.6276</v>
          </cell>
        </row>
        <row r="1139">
          <cell r="A1139" t="str">
            <v>BelgiumMemo: Renewables2006</v>
          </cell>
          <cell r="B1139" t="str">
            <v>TJ</v>
          </cell>
          <cell r="C1139" t="str">
            <v>Belgium</v>
          </cell>
          <cell r="D1139" t="str">
            <v>MRENEW</v>
          </cell>
          <cell r="E1139" t="str">
            <v>Memo: Renewables</v>
          </cell>
          <cell r="F1139" t="str">
            <v>TES</v>
          </cell>
          <cell r="G1139" t="str">
            <v>Total energy supply</v>
          </cell>
          <cell r="H1139">
            <v>2006</v>
          </cell>
          <cell r="I1139">
            <v>2006</v>
          </cell>
          <cell r="J1139">
            <v>57135.208100000003</v>
          </cell>
        </row>
        <row r="1140">
          <cell r="A1140" t="str">
            <v>BelgiumMemo: Renewables2007</v>
          </cell>
          <cell r="B1140" t="str">
            <v>TJ</v>
          </cell>
          <cell r="C1140" t="str">
            <v>Belgium</v>
          </cell>
          <cell r="D1140" t="str">
            <v>MRENEW</v>
          </cell>
          <cell r="E1140" t="str">
            <v>Memo: Renewables</v>
          </cell>
          <cell r="F1140" t="str">
            <v>TES</v>
          </cell>
          <cell r="G1140" t="str">
            <v>Total energy supply</v>
          </cell>
          <cell r="H1140">
            <v>2007</v>
          </cell>
          <cell r="I1140">
            <v>2007</v>
          </cell>
          <cell r="J1140">
            <v>66599.276899999997</v>
          </cell>
        </row>
        <row r="1141">
          <cell r="A1141" t="str">
            <v>BelgiumMemo: Renewables2008</v>
          </cell>
          <cell r="B1141" t="str">
            <v>TJ</v>
          </cell>
          <cell r="C1141" t="str">
            <v>Belgium</v>
          </cell>
          <cell r="D1141" t="str">
            <v>MRENEW</v>
          </cell>
          <cell r="E1141" t="str">
            <v>Memo: Renewables</v>
          </cell>
          <cell r="F1141" t="str">
            <v>TES</v>
          </cell>
          <cell r="G1141" t="str">
            <v>Total energy supply</v>
          </cell>
          <cell r="H1141">
            <v>2008</v>
          </cell>
          <cell r="I1141">
            <v>2008</v>
          </cell>
          <cell r="J1141">
            <v>79978.702900000004</v>
          </cell>
        </row>
        <row r="1142">
          <cell r="A1142" t="str">
            <v>BelgiumMemo: Renewables2009</v>
          </cell>
          <cell r="B1142" t="str">
            <v>TJ</v>
          </cell>
          <cell r="C1142" t="str">
            <v>Belgium</v>
          </cell>
          <cell r="D1142" t="str">
            <v>MRENEW</v>
          </cell>
          <cell r="E1142" t="str">
            <v>Memo: Renewables</v>
          </cell>
          <cell r="F1142" t="str">
            <v>TES</v>
          </cell>
          <cell r="G1142" t="str">
            <v>Total energy supply</v>
          </cell>
          <cell r="H1142">
            <v>2009</v>
          </cell>
          <cell r="I1142">
            <v>2009</v>
          </cell>
          <cell r="J1142">
            <v>94964.993400000007</v>
          </cell>
        </row>
        <row r="1143">
          <cell r="A1143" t="str">
            <v>BelgiumMemo: Renewables2010</v>
          </cell>
          <cell r="B1143" t="str">
            <v>TJ</v>
          </cell>
          <cell r="C1143" t="str">
            <v>Belgium</v>
          </cell>
          <cell r="D1143" t="str">
            <v>MRENEW</v>
          </cell>
          <cell r="E1143" t="str">
            <v>Memo: Renewables</v>
          </cell>
          <cell r="F1143" t="str">
            <v>TES</v>
          </cell>
          <cell r="G1143" t="str">
            <v>Total energy supply</v>
          </cell>
          <cell r="H1143">
            <v>2010</v>
          </cell>
          <cell r="I1143">
            <v>2010</v>
          </cell>
          <cell r="J1143">
            <v>123435.3297</v>
          </cell>
        </row>
        <row r="1144">
          <cell r="A1144" t="str">
            <v>BelgiumMemo: Renewables2011</v>
          </cell>
          <cell r="B1144" t="str">
            <v>TJ</v>
          </cell>
          <cell r="C1144" t="str">
            <v>Belgium</v>
          </cell>
          <cell r="D1144" t="str">
            <v>MRENEW</v>
          </cell>
          <cell r="E1144" t="str">
            <v>Memo: Renewables</v>
          </cell>
          <cell r="F1144" t="str">
            <v>TES</v>
          </cell>
          <cell r="G1144" t="str">
            <v>Total energy supply</v>
          </cell>
          <cell r="H1144">
            <v>2011</v>
          </cell>
          <cell r="I1144">
            <v>2011</v>
          </cell>
          <cell r="J1144">
            <v>123663.7448</v>
          </cell>
        </row>
        <row r="1145">
          <cell r="A1145" t="str">
            <v>BelgiumMemo: Renewables2012</v>
          </cell>
          <cell r="B1145" t="str">
            <v>TJ</v>
          </cell>
          <cell r="C1145" t="str">
            <v>Belgium</v>
          </cell>
          <cell r="D1145" t="str">
            <v>MRENEW</v>
          </cell>
          <cell r="E1145" t="str">
            <v>Memo: Renewables</v>
          </cell>
          <cell r="F1145" t="str">
            <v>TES</v>
          </cell>
          <cell r="G1145" t="str">
            <v>Total energy supply</v>
          </cell>
          <cell r="H1145">
            <v>2012</v>
          </cell>
          <cell r="I1145">
            <v>2012</v>
          </cell>
          <cell r="J1145">
            <v>140801.79089999999</v>
          </cell>
        </row>
        <row r="1146">
          <cell r="A1146" t="str">
            <v>BelgiumMemo: Renewables2013</v>
          </cell>
          <cell r="B1146" t="str">
            <v>TJ</v>
          </cell>
          <cell r="C1146" t="str">
            <v>Belgium</v>
          </cell>
          <cell r="D1146" t="str">
            <v>MRENEW</v>
          </cell>
          <cell r="E1146" t="str">
            <v>Memo: Renewables</v>
          </cell>
          <cell r="F1146" t="str">
            <v>TES</v>
          </cell>
          <cell r="G1146" t="str">
            <v>Total energy supply</v>
          </cell>
          <cell r="H1146">
            <v>2013</v>
          </cell>
          <cell r="I1146">
            <v>2013</v>
          </cell>
          <cell r="J1146">
            <v>149618.62650000001</v>
          </cell>
        </row>
        <row r="1147">
          <cell r="A1147" t="str">
            <v>BelgiumMemo: Renewables2014</v>
          </cell>
          <cell r="B1147" t="str">
            <v>TJ</v>
          </cell>
          <cell r="C1147" t="str">
            <v>Belgium</v>
          </cell>
          <cell r="D1147" t="str">
            <v>MRENEW</v>
          </cell>
          <cell r="E1147" t="str">
            <v>Memo: Renewables</v>
          </cell>
          <cell r="F1147" t="str">
            <v>TES</v>
          </cell>
          <cell r="G1147" t="str">
            <v>Total energy supply</v>
          </cell>
          <cell r="H1147">
            <v>2014</v>
          </cell>
          <cell r="I1147">
            <v>2014</v>
          </cell>
          <cell r="J1147">
            <v>142791.1992</v>
          </cell>
        </row>
        <row r="1148">
          <cell r="A1148" t="str">
            <v>BelgiumMemo: Renewables2015</v>
          </cell>
          <cell r="B1148" t="str">
            <v>TJ</v>
          </cell>
          <cell r="C1148" t="str">
            <v>Belgium</v>
          </cell>
          <cell r="D1148" t="str">
            <v>MRENEW</v>
          </cell>
          <cell r="E1148" t="str">
            <v>Memo: Renewables</v>
          </cell>
          <cell r="F1148" t="str">
            <v>TES</v>
          </cell>
          <cell r="G1148" t="str">
            <v>Total energy supply</v>
          </cell>
          <cell r="H1148">
            <v>2015</v>
          </cell>
          <cell r="I1148">
            <v>2015</v>
          </cell>
          <cell r="J1148">
            <v>153893.23209999999</v>
          </cell>
        </row>
        <row r="1149">
          <cell r="A1149" t="str">
            <v>BelgiumMemo: Renewables2016</v>
          </cell>
          <cell r="B1149" t="str">
            <v>TJ</v>
          </cell>
          <cell r="C1149" t="str">
            <v>Belgium</v>
          </cell>
          <cell r="D1149" t="str">
            <v>MRENEW</v>
          </cell>
          <cell r="E1149" t="str">
            <v>Memo: Renewables</v>
          </cell>
          <cell r="F1149" t="str">
            <v>TES</v>
          </cell>
          <cell r="G1149" t="str">
            <v>Total energy supply</v>
          </cell>
          <cell r="H1149">
            <v>2016</v>
          </cell>
          <cell r="I1149">
            <v>2016</v>
          </cell>
          <cell r="J1149">
            <v>163651.61199999999</v>
          </cell>
        </row>
        <row r="1150">
          <cell r="A1150" t="str">
            <v>BelgiumMemo: Renewables2017</v>
          </cell>
          <cell r="B1150" t="str">
            <v>TJ</v>
          </cell>
          <cell r="C1150" t="str">
            <v>Belgium</v>
          </cell>
          <cell r="D1150" t="str">
            <v>MRENEW</v>
          </cell>
          <cell r="E1150" t="str">
            <v>Memo: Renewables</v>
          </cell>
          <cell r="F1150" t="str">
            <v>TES</v>
          </cell>
          <cell r="G1150" t="str">
            <v>Total energy supply</v>
          </cell>
          <cell r="H1150">
            <v>2017</v>
          </cell>
          <cell r="I1150">
            <v>2017</v>
          </cell>
          <cell r="J1150">
            <v>169397.4381</v>
          </cell>
        </row>
        <row r="1151">
          <cell r="A1151" t="str">
            <v>BelgiumMemo: Renewables2018</v>
          </cell>
          <cell r="B1151" t="str">
            <v>TJ</v>
          </cell>
          <cell r="C1151" t="str">
            <v>Belgium</v>
          </cell>
          <cell r="D1151" t="str">
            <v>MRENEW</v>
          </cell>
          <cell r="E1151" t="str">
            <v>Memo: Renewables</v>
          </cell>
          <cell r="F1151" t="str">
            <v>TES</v>
          </cell>
          <cell r="G1151" t="str">
            <v>Total energy supply</v>
          </cell>
          <cell r="H1151">
            <v>2018</v>
          </cell>
          <cell r="I1151">
            <v>2018</v>
          </cell>
          <cell r="J1151">
            <v>173512.44289999999</v>
          </cell>
        </row>
        <row r="1152">
          <cell r="A1152" t="str">
            <v>BelgiumMemo: Renewables2019</v>
          </cell>
          <cell r="B1152" t="str">
            <v>TJ</v>
          </cell>
          <cell r="C1152" t="str">
            <v>Belgium</v>
          </cell>
          <cell r="D1152" t="str">
            <v>MRENEW</v>
          </cell>
          <cell r="E1152" t="str">
            <v>Memo: Renewables</v>
          </cell>
          <cell r="F1152" t="str">
            <v>TES</v>
          </cell>
          <cell r="G1152" t="str">
            <v>Total energy supply</v>
          </cell>
          <cell r="H1152">
            <v>2019</v>
          </cell>
          <cell r="I1152">
            <v>2019</v>
          </cell>
          <cell r="J1152">
            <v>178577.34880000001</v>
          </cell>
        </row>
        <row r="1153">
          <cell r="A1153" t="str">
            <v>BelgiumMemo: Renewables2020</v>
          </cell>
          <cell r="B1153" t="str">
            <v>TJ</v>
          </cell>
          <cell r="C1153" t="str">
            <v>Belgium</v>
          </cell>
          <cell r="D1153" t="str">
            <v>MRENEW</v>
          </cell>
          <cell r="E1153" t="str">
            <v>Memo: Renewables</v>
          </cell>
          <cell r="F1153" t="str">
            <v>TES</v>
          </cell>
          <cell r="G1153" t="str">
            <v>Total energy supply</v>
          </cell>
          <cell r="H1153">
            <v>2020</v>
          </cell>
          <cell r="I1153">
            <v>2020</v>
          </cell>
          <cell r="J1153">
            <v>198578.76010000001</v>
          </cell>
        </row>
        <row r="1154">
          <cell r="A1154" t="str">
            <v>BeninPrimary solid biofuels2005</v>
          </cell>
          <cell r="B1154" t="str">
            <v>TJ</v>
          </cell>
          <cell r="C1154" t="str">
            <v>Benin</v>
          </cell>
          <cell r="D1154" t="str">
            <v>PRIMSBIO</v>
          </cell>
          <cell r="E1154" t="str">
            <v>Primary solid biofuels</v>
          </cell>
          <cell r="F1154" t="str">
            <v>TES</v>
          </cell>
          <cell r="G1154" t="str">
            <v>Total energy supply</v>
          </cell>
          <cell r="H1154">
            <v>2005</v>
          </cell>
          <cell r="I1154">
            <v>2005</v>
          </cell>
          <cell r="J1154">
            <v>70016.999400000001</v>
          </cell>
        </row>
        <row r="1155">
          <cell r="A1155" t="str">
            <v>BeninPrimary solid biofuels2006</v>
          </cell>
          <cell r="B1155" t="str">
            <v>TJ</v>
          </cell>
          <cell r="C1155" t="str">
            <v>Benin</v>
          </cell>
          <cell r="D1155" t="str">
            <v>PRIMSBIO</v>
          </cell>
          <cell r="E1155" t="str">
            <v>Primary solid biofuels</v>
          </cell>
          <cell r="F1155" t="str">
            <v>TES</v>
          </cell>
          <cell r="G1155" t="str">
            <v>Total energy supply</v>
          </cell>
          <cell r="H1155">
            <v>2006</v>
          </cell>
          <cell r="I1155">
            <v>2006</v>
          </cell>
          <cell r="J1155">
            <v>76512.999599999996</v>
          </cell>
        </row>
        <row r="1156">
          <cell r="A1156" t="str">
            <v>BeninPrimary solid biofuels2007</v>
          </cell>
          <cell r="B1156" t="str">
            <v>TJ</v>
          </cell>
          <cell r="C1156" t="str">
            <v>Benin</v>
          </cell>
          <cell r="D1156" t="str">
            <v>PRIMSBIO</v>
          </cell>
          <cell r="E1156" t="str">
            <v>Primary solid biofuels</v>
          </cell>
          <cell r="F1156" t="str">
            <v>TES</v>
          </cell>
          <cell r="G1156" t="str">
            <v>Total energy supply</v>
          </cell>
          <cell r="H1156">
            <v>2007</v>
          </cell>
          <cell r="I1156">
            <v>2007</v>
          </cell>
          <cell r="J1156">
            <v>78918.998699999996</v>
          </cell>
        </row>
        <row r="1157">
          <cell r="A1157" t="str">
            <v>BeninPrimary solid biofuels2008</v>
          </cell>
          <cell r="B1157" t="str">
            <v>TJ</v>
          </cell>
          <cell r="C1157" t="str">
            <v>Benin</v>
          </cell>
          <cell r="D1157" t="str">
            <v>PRIMSBIO</v>
          </cell>
          <cell r="E1157" t="str">
            <v>Primary solid biofuels</v>
          </cell>
          <cell r="F1157" t="str">
            <v>TES</v>
          </cell>
          <cell r="G1157" t="str">
            <v>Total energy supply</v>
          </cell>
          <cell r="H1157">
            <v>2008</v>
          </cell>
          <cell r="I1157">
            <v>2008</v>
          </cell>
          <cell r="J1157">
            <v>81234.001799999998</v>
          </cell>
        </row>
        <row r="1158">
          <cell r="A1158" t="str">
            <v>BeninPrimary solid biofuels2009</v>
          </cell>
          <cell r="B1158" t="str">
            <v>TJ</v>
          </cell>
          <cell r="C1158" t="str">
            <v>Benin</v>
          </cell>
          <cell r="D1158" t="str">
            <v>PRIMSBIO</v>
          </cell>
          <cell r="E1158" t="str">
            <v>Primary solid biofuels</v>
          </cell>
          <cell r="F1158" t="str">
            <v>TES</v>
          </cell>
          <cell r="G1158" t="str">
            <v>Total energy supply</v>
          </cell>
          <cell r="H1158">
            <v>2009</v>
          </cell>
          <cell r="I1158">
            <v>2009</v>
          </cell>
          <cell r="J1158">
            <v>83568.000499999995</v>
          </cell>
        </row>
        <row r="1159">
          <cell r="A1159" t="str">
            <v>BeninPrimary solid biofuels2010</v>
          </cell>
          <cell r="B1159" t="str">
            <v>TJ</v>
          </cell>
          <cell r="C1159" t="str">
            <v>Benin</v>
          </cell>
          <cell r="D1159" t="str">
            <v>PRIMSBIO</v>
          </cell>
          <cell r="E1159" t="str">
            <v>Primary solid biofuels</v>
          </cell>
          <cell r="F1159" t="str">
            <v>TES</v>
          </cell>
          <cell r="G1159" t="str">
            <v>Total energy supply</v>
          </cell>
          <cell r="H1159">
            <v>2010</v>
          </cell>
          <cell r="I1159">
            <v>2010</v>
          </cell>
          <cell r="J1159">
            <v>82281.9997</v>
          </cell>
        </row>
        <row r="1160">
          <cell r="A1160" t="str">
            <v>BeninPrimary solid biofuels2011</v>
          </cell>
          <cell r="B1160" t="str">
            <v>TJ</v>
          </cell>
          <cell r="C1160" t="str">
            <v>Benin</v>
          </cell>
          <cell r="D1160" t="str">
            <v>PRIMSBIO</v>
          </cell>
          <cell r="E1160" t="str">
            <v>Primary solid biofuels</v>
          </cell>
          <cell r="F1160" t="str">
            <v>TES</v>
          </cell>
          <cell r="G1160" t="str">
            <v>Total energy supply</v>
          </cell>
          <cell r="H1160">
            <v>2011</v>
          </cell>
          <cell r="I1160">
            <v>2011</v>
          </cell>
          <cell r="J1160">
            <v>84687.998800000001</v>
          </cell>
        </row>
        <row r="1161">
          <cell r="A1161" t="str">
            <v>BeninPrimary solid biofuels2012</v>
          </cell>
          <cell r="B1161" t="str">
            <v>TJ</v>
          </cell>
          <cell r="C1161" t="str">
            <v>Benin</v>
          </cell>
          <cell r="D1161" t="str">
            <v>PRIMSBIO</v>
          </cell>
          <cell r="E1161" t="str">
            <v>Primary solid biofuels</v>
          </cell>
          <cell r="F1161" t="str">
            <v>TES</v>
          </cell>
          <cell r="G1161" t="str">
            <v>Total energy supply</v>
          </cell>
          <cell r="H1161">
            <v>2012</v>
          </cell>
          <cell r="I1161">
            <v>2012</v>
          </cell>
          <cell r="J1161">
            <v>87107.001999999993</v>
          </cell>
        </row>
        <row r="1162">
          <cell r="A1162" t="str">
            <v>BeninPrimary solid biofuels2013</v>
          </cell>
          <cell r="B1162" t="str">
            <v>TJ</v>
          </cell>
          <cell r="C1162" t="str">
            <v>Benin</v>
          </cell>
          <cell r="D1162" t="str">
            <v>PRIMSBIO</v>
          </cell>
          <cell r="E1162" t="str">
            <v>Primary solid biofuels</v>
          </cell>
          <cell r="F1162" t="str">
            <v>TES</v>
          </cell>
          <cell r="G1162" t="str">
            <v>Total energy supply</v>
          </cell>
          <cell r="H1162">
            <v>2013</v>
          </cell>
          <cell r="I1162">
            <v>2013</v>
          </cell>
          <cell r="J1162">
            <v>98015.001900000003</v>
          </cell>
        </row>
        <row r="1163">
          <cell r="A1163" t="str">
            <v>BeninPrimary solid biofuels2014</v>
          </cell>
          <cell r="B1163" t="str">
            <v>TJ</v>
          </cell>
          <cell r="C1163" t="str">
            <v>Benin</v>
          </cell>
          <cell r="D1163" t="str">
            <v>PRIMSBIO</v>
          </cell>
          <cell r="E1163" t="str">
            <v>Primary solid biofuels</v>
          </cell>
          <cell r="F1163" t="str">
            <v>TES</v>
          </cell>
          <cell r="G1163" t="str">
            <v>Total energy supply</v>
          </cell>
          <cell r="H1163">
            <v>2014</v>
          </cell>
          <cell r="I1163">
            <v>2014</v>
          </cell>
          <cell r="J1163">
            <v>100742.9993</v>
          </cell>
        </row>
        <row r="1164">
          <cell r="A1164" t="str">
            <v>BeninPrimary solid biofuels2015</v>
          </cell>
          <cell r="B1164" t="str">
            <v>TJ</v>
          </cell>
          <cell r="C1164" t="str">
            <v>Benin</v>
          </cell>
          <cell r="D1164" t="str">
            <v>PRIMSBIO</v>
          </cell>
          <cell r="E1164" t="str">
            <v>Primary solid biofuels</v>
          </cell>
          <cell r="F1164" t="str">
            <v>TES</v>
          </cell>
          <cell r="G1164" t="str">
            <v>Total energy supply</v>
          </cell>
          <cell r="H1164">
            <v>2015</v>
          </cell>
          <cell r="I1164">
            <v>2015</v>
          </cell>
          <cell r="J1164">
            <v>103725.0016</v>
          </cell>
        </row>
        <row r="1165">
          <cell r="A1165" t="str">
            <v>BeninPrimary solid biofuels2016</v>
          </cell>
          <cell r="B1165" t="str">
            <v>TJ</v>
          </cell>
          <cell r="C1165" t="str">
            <v>Benin</v>
          </cell>
          <cell r="D1165" t="str">
            <v>PRIMSBIO</v>
          </cell>
          <cell r="E1165" t="str">
            <v>Primary solid biofuels</v>
          </cell>
          <cell r="F1165" t="str">
            <v>TES</v>
          </cell>
          <cell r="G1165" t="str">
            <v>Total energy supply</v>
          </cell>
          <cell r="H1165">
            <v>2016</v>
          </cell>
          <cell r="I1165">
            <v>2016</v>
          </cell>
          <cell r="J1165">
            <v>106899.9985</v>
          </cell>
        </row>
        <row r="1166">
          <cell r="A1166" t="str">
            <v>BeninPrimary solid biofuels2017</v>
          </cell>
          <cell r="B1166" t="str">
            <v>TJ</v>
          </cell>
          <cell r="C1166" t="str">
            <v>Benin</v>
          </cell>
          <cell r="D1166" t="str">
            <v>PRIMSBIO</v>
          </cell>
          <cell r="E1166" t="str">
            <v>Primary solid biofuels</v>
          </cell>
          <cell r="F1166" t="str">
            <v>TES</v>
          </cell>
          <cell r="G1166" t="str">
            <v>Total energy supply</v>
          </cell>
          <cell r="H1166">
            <v>2017</v>
          </cell>
          <cell r="I1166">
            <v>2017</v>
          </cell>
          <cell r="J1166">
            <v>109605.2868</v>
          </cell>
        </row>
        <row r="1167">
          <cell r="A1167" t="str">
            <v>BeninPrimary solid biofuels2018</v>
          </cell>
          <cell r="B1167" t="str">
            <v>TJ</v>
          </cell>
          <cell r="C1167" t="str">
            <v>Benin</v>
          </cell>
          <cell r="D1167" t="str">
            <v>PRIMSBIO</v>
          </cell>
          <cell r="E1167" t="str">
            <v>Primary solid biofuels</v>
          </cell>
          <cell r="F1167" t="str">
            <v>TES</v>
          </cell>
          <cell r="G1167" t="str">
            <v>Total energy supply</v>
          </cell>
          <cell r="H1167">
            <v>2018</v>
          </cell>
          <cell r="I1167">
            <v>2018</v>
          </cell>
          <cell r="J1167">
            <v>113240.4047</v>
          </cell>
        </row>
        <row r="1168">
          <cell r="A1168" t="str">
            <v>BeninPrimary solid biofuels2019</v>
          </cell>
          <cell r="B1168" t="str">
            <v>TJ</v>
          </cell>
          <cell r="C1168" t="str">
            <v>Benin</v>
          </cell>
          <cell r="D1168" t="str">
            <v>PRIMSBIO</v>
          </cell>
          <cell r="E1168" t="str">
            <v>Primary solid biofuels</v>
          </cell>
          <cell r="F1168" t="str">
            <v>TES</v>
          </cell>
          <cell r="G1168" t="str">
            <v>Total energy supply</v>
          </cell>
          <cell r="H1168">
            <v>2019</v>
          </cell>
          <cell r="I1168">
            <v>2019</v>
          </cell>
          <cell r="J1168">
            <v>120604.4458</v>
          </cell>
        </row>
        <row r="1169">
          <cell r="A1169" t="str">
            <v>BeninPrimary solid biofuels2020</v>
          </cell>
          <cell r="B1169" t="str">
            <v>TJ</v>
          </cell>
          <cell r="C1169" t="str">
            <v>Benin</v>
          </cell>
          <cell r="D1169" t="str">
            <v>PRIMSBIO</v>
          </cell>
          <cell r="E1169" t="str">
            <v>Primary solid biofuels</v>
          </cell>
          <cell r="F1169" t="str">
            <v>TES</v>
          </cell>
          <cell r="G1169" t="str">
            <v>Total energy supply</v>
          </cell>
          <cell r="H1169">
            <v>2020</v>
          </cell>
          <cell r="I1169">
            <v>2020</v>
          </cell>
          <cell r="J1169">
            <v>124229.13860000001</v>
          </cell>
        </row>
        <row r="1170">
          <cell r="A1170" t="str">
            <v>BeninTotal2005</v>
          </cell>
          <cell r="B1170" t="str">
            <v>TJ</v>
          </cell>
          <cell r="C1170" t="str">
            <v>Benin</v>
          </cell>
          <cell r="D1170" t="str">
            <v>TOTAL</v>
          </cell>
          <cell r="E1170" t="str">
            <v>Total</v>
          </cell>
          <cell r="F1170" t="str">
            <v>TES</v>
          </cell>
          <cell r="G1170" t="str">
            <v>Total energy supply</v>
          </cell>
          <cell r="H1170">
            <v>2005</v>
          </cell>
          <cell r="I1170">
            <v>2005</v>
          </cell>
          <cell r="J1170">
            <v>104653.09789999999</v>
          </cell>
        </row>
        <row r="1171">
          <cell r="A1171" t="str">
            <v>BeninTotal2006</v>
          </cell>
          <cell r="B1171" t="str">
            <v>TJ</v>
          </cell>
          <cell r="C1171" t="str">
            <v>Benin</v>
          </cell>
          <cell r="D1171" t="str">
            <v>TOTAL</v>
          </cell>
          <cell r="E1171" t="str">
            <v>Total</v>
          </cell>
          <cell r="F1171" t="str">
            <v>TES</v>
          </cell>
          <cell r="G1171" t="str">
            <v>Total energy supply</v>
          </cell>
          <cell r="H1171">
            <v>2006</v>
          </cell>
          <cell r="I1171">
            <v>2006</v>
          </cell>
          <cell r="J1171">
            <v>123484.39479999999</v>
          </cell>
        </row>
        <row r="1172">
          <cell r="A1172" t="str">
            <v>BeninTotal2007</v>
          </cell>
          <cell r="B1172" t="str">
            <v>TJ</v>
          </cell>
          <cell r="C1172" t="str">
            <v>Benin</v>
          </cell>
          <cell r="D1172" t="str">
            <v>TOTAL</v>
          </cell>
          <cell r="E1172" t="str">
            <v>Total</v>
          </cell>
          <cell r="F1172" t="str">
            <v>TES</v>
          </cell>
          <cell r="G1172" t="str">
            <v>Total energy supply</v>
          </cell>
          <cell r="H1172">
            <v>2007</v>
          </cell>
          <cell r="I1172">
            <v>2007</v>
          </cell>
          <cell r="J1172">
            <v>134255.79610000001</v>
          </cell>
        </row>
        <row r="1173">
          <cell r="A1173" t="str">
            <v>BeninTotal2008</v>
          </cell>
          <cell r="B1173" t="str">
            <v>TJ</v>
          </cell>
          <cell r="C1173" t="str">
            <v>Benin</v>
          </cell>
          <cell r="D1173" t="str">
            <v>TOTAL</v>
          </cell>
          <cell r="E1173" t="str">
            <v>Total</v>
          </cell>
          <cell r="F1173" t="str">
            <v>TES</v>
          </cell>
          <cell r="G1173" t="str">
            <v>Total energy supply</v>
          </cell>
          <cell r="H1173">
            <v>2008</v>
          </cell>
          <cell r="I1173">
            <v>2008</v>
          </cell>
          <cell r="J1173">
            <v>137238.30499999999</v>
          </cell>
        </row>
        <row r="1174">
          <cell r="A1174" t="str">
            <v>BeninTotal2009</v>
          </cell>
          <cell r="B1174" t="str">
            <v>TJ</v>
          </cell>
          <cell r="C1174" t="str">
            <v>Benin</v>
          </cell>
          <cell r="D1174" t="str">
            <v>TOTAL</v>
          </cell>
          <cell r="E1174" t="str">
            <v>Total</v>
          </cell>
          <cell r="F1174" t="str">
            <v>TES</v>
          </cell>
          <cell r="G1174" t="str">
            <v>Total energy supply</v>
          </cell>
          <cell r="H1174">
            <v>2009</v>
          </cell>
          <cell r="I1174">
            <v>2009</v>
          </cell>
          <cell r="J1174">
            <v>143989.80470000001</v>
          </cell>
        </row>
        <row r="1175">
          <cell r="A1175" t="str">
            <v>BeninTotal2010</v>
          </cell>
          <cell r="B1175" t="str">
            <v>TJ</v>
          </cell>
          <cell r="C1175" t="str">
            <v>Benin</v>
          </cell>
          <cell r="D1175" t="str">
            <v>TOTAL</v>
          </cell>
          <cell r="E1175" t="str">
            <v>Total</v>
          </cell>
          <cell r="F1175" t="str">
            <v>TES</v>
          </cell>
          <cell r="G1175" t="str">
            <v>Total energy supply</v>
          </cell>
          <cell r="H1175">
            <v>2010</v>
          </cell>
          <cell r="I1175">
            <v>2010</v>
          </cell>
          <cell r="J1175">
            <v>149208.79740000001</v>
          </cell>
        </row>
        <row r="1176">
          <cell r="A1176" t="str">
            <v>BeninTotal2011</v>
          </cell>
          <cell r="B1176" t="str">
            <v>TJ</v>
          </cell>
          <cell r="C1176" t="str">
            <v>Benin</v>
          </cell>
          <cell r="D1176" t="str">
            <v>TOTAL</v>
          </cell>
          <cell r="E1176" t="str">
            <v>Total</v>
          </cell>
          <cell r="F1176" t="str">
            <v>TES</v>
          </cell>
          <cell r="G1176" t="str">
            <v>Total energy supply</v>
          </cell>
          <cell r="H1176">
            <v>2011</v>
          </cell>
          <cell r="I1176">
            <v>2011</v>
          </cell>
          <cell r="J1176">
            <v>149136.69649999999</v>
          </cell>
        </row>
        <row r="1177">
          <cell r="A1177" t="str">
            <v>BeninTotal2012</v>
          </cell>
          <cell r="B1177" t="str">
            <v>TJ</v>
          </cell>
          <cell r="C1177" t="str">
            <v>Benin</v>
          </cell>
          <cell r="D1177" t="str">
            <v>TOTAL</v>
          </cell>
          <cell r="E1177" t="str">
            <v>Total</v>
          </cell>
          <cell r="F1177" t="str">
            <v>TES</v>
          </cell>
          <cell r="G1177" t="str">
            <v>Total energy supply</v>
          </cell>
          <cell r="H1177">
            <v>2012</v>
          </cell>
          <cell r="I1177">
            <v>2012</v>
          </cell>
          <cell r="J1177">
            <v>150720.7053</v>
          </cell>
        </row>
        <row r="1178">
          <cell r="A1178" t="str">
            <v>BeninTotal2013</v>
          </cell>
          <cell r="B1178" t="str">
            <v>TJ</v>
          </cell>
          <cell r="C1178" t="str">
            <v>Benin</v>
          </cell>
          <cell r="D1178" t="str">
            <v>TOTAL</v>
          </cell>
          <cell r="E1178" t="str">
            <v>Total</v>
          </cell>
          <cell r="F1178" t="str">
            <v>TES</v>
          </cell>
          <cell r="G1178" t="str">
            <v>Total energy supply</v>
          </cell>
          <cell r="H1178">
            <v>2013</v>
          </cell>
          <cell r="I1178">
            <v>2013</v>
          </cell>
          <cell r="J1178">
            <v>164432.20319999999</v>
          </cell>
        </row>
        <row r="1179">
          <cell r="A1179" t="str">
            <v>BeninTotal2014</v>
          </cell>
          <cell r="B1179" t="str">
            <v>TJ</v>
          </cell>
          <cell r="C1179" t="str">
            <v>Benin</v>
          </cell>
          <cell r="D1179" t="str">
            <v>TOTAL</v>
          </cell>
          <cell r="E1179" t="str">
            <v>Total</v>
          </cell>
          <cell r="F1179" t="str">
            <v>TES</v>
          </cell>
          <cell r="G1179" t="str">
            <v>Total energy supply</v>
          </cell>
          <cell r="H1179">
            <v>2014</v>
          </cell>
          <cell r="I1179">
            <v>2014</v>
          </cell>
          <cell r="J1179">
            <v>169618.90729999999</v>
          </cell>
        </row>
        <row r="1180">
          <cell r="A1180" t="str">
            <v>BeninTotal2015</v>
          </cell>
          <cell r="B1180" t="str">
            <v>TJ</v>
          </cell>
          <cell r="C1180" t="str">
            <v>Benin</v>
          </cell>
          <cell r="D1180" t="str">
            <v>TOTAL</v>
          </cell>
          <cell r="E1180" t="str">
            <v>Total</v>
          </cell>
          <cell r="F1180" t="str">
            <v>TES</v>
          </cell>
          <cell r="G1180" t="str">
            <v>Total energy supply</v>
          </cell>
          <cell r="H1180">
            <v>2015</v>
          </cell>
          <cell r="I1180">
            <v>2015</v>
          </cell>
          <cell r="J1180">
            <v>180505.701</v>
          </cell>
        </row>
        <row r="1181">
          <cell r="A1181" t="str">
            <v>BeninTotal2016</v>
          </cell>
          <cell r="B1181" t="str">
            <v>TJ</v>
          </cell>
          <cell r="C1181" t="str">
            <v>Benin</v>
          </cell>
          <cell r="D1181" t="str">
            <v>TOTAL</v>
          </cell>
          <cell r="E1181" t="str">
            <v>Total</v>
          </cell>
          <cell r="F1181" t="str">
            <v>TES</v>
          </cell>
          <cell r="G1181" t="str">
            <v>Total energy supply</v>
          </cell>
          <cell r="H1181">
            <v>2016</v>
          </cell>
          <cell r="I1181">
            <v>2016</v>
          </cell>
          <cell r="J1181">
            <v>200333.38930000001</v>
          </cell>
        </row>
        <row r="1182">
          <cell r="A1182" t="str">
            <v>BeninTotal2017</v>
          </cell>
          <cell r="B1182" t="str">
            <v>TJ</v>
          </cell>
          <cell r="C1182" t="str">
            <v>Benin</v>
          </cell>
          <cell r="D1182" t="str">
            <v>TOTAL</v>
          </cell>
          <cell r="E1182" t="str">
            <v>Total</v>
          </cell>
          <cell r="F1182" t="str">
            <v>TES</v>
          </cell>
          <cell r="G1182" t="str">
            <v>Total energy supply</v>
          </cell>
          <cell r="H1182">
            <v>2017</v>
          </cell>
          <cell r="I1182">
            <v>2017</v>
          </cell>
          <cell r="J1182">
            <v>207835.666</v>
          </cell>
        </row>
        <row r="1183">
          <cell r="A1183" t="str">
            <v>BeninTotal2018</v>
          </cell>
          <cell r="B1183" t="str">
            <v>TJ</v>
          </cell>
          <cell r="C1183" t="str">
            <v>Benin</v>
          </cell>
          <cell r="D1183" t="str">
            <v>TOTAL</v>
          </cell>
          <cell r="E1183" t="str">
            <v>Total</v>
          </cell>
          <cell r="F1183" t="str">
            <v>TES</v>
          </cell>
          <cell r="G1183" t="str">
            <v>Total energy supply</v>
          </cell>
          <cell r="H1183">
            <v>2018</v>
          </cell>
          <cell r="I1183">
            <v>2018</v>
          </cell>
          <cell r="J1183">
            <v>219458.67499999999</v>
          </cell>
        </row>
        <row r="1184">
          <cell r="A1184" t="str">
            <v>BeninTotal2019</v>
          </cell>
          <cell r="B1184" t="str">
            <v>TJ</v>
          </cell>
          <cell r="C1184" t="str">
            <v>Benin</v>
          </cell>
          <cell r="D1184" t="str">
            <v>TOTAL</v>
          </cell>
          <cell r="E1184" t="str">
            <v>Total</v>
          </cell>
          <cell r="F1184" t="str">
            <v>TES</v>
          </cell>
          <cell r="G1184" t="str">
            <v>Total energy supply</v>
          </cell>
          <cell r="H1184">
            <v>2019</v>
          </cell>
          <cell r="I1184">
            <v>2019</v>
          </cell>
          <cell r="J1184">
            <v>220888.23269999999</v>
          </cell>
        </row>
        <row r="1185">
          <cell r="A1185" t="str">
            <v>BeninTotal2020</v>
          </cell>
          <cell r="B1185" t="str">
            <v>TJ</v>
          </cell>
          <cell r="C1185" t="str">
            <v>Benin</v>
          </cell>
          <cell r="D1185" t="str">
            <v>TOTAL</v>
          </cell>
          <cell r="E1185" t="str">
            <v>Total</v>
          </cell>
          <cell r="F1185" t="str">
            <v>TES</v>
          </cell>
          <cell r="G1185" t="str">
            <v>Total energy supply</v>
          </cell>
          <cell r="H1185">
            <v>2020</v>
          </cell>
          <cell r="I1185">
            <v>2020</v>
          </cell>
          <cell r="J1185">
            <v>232576.35060000001</v>
          </cell>
        </row>
        <row r="1186">
          <cell r="A1186" t="str">
            <v>BeninMemo: Renewables2005</v>
          </cell>
          <cell r="B1186" t="str">
            <v>TJ</v>
          </cell>
          <cell r="C1186" t="str">
            <v>Benin</v>
          </cell>
          <cell r="D1186" t="str">
            <v>MRENEW</v>
          </cell>
          <cell r="E1186" t="str">
            <v>Memo: Renewables</v>
          </cell>
          <cell r="F1186" t="str">
            <v>TES</v>
          </cell>
          <cell r="G1186" t="str">
            <v>Total energy supply</v>
          </cell>
          <cell r="H1186">
            <v>2005</v>
          </cell>
          <cell r="I1186">
            <v>2005</v>
          </cell>
          <cell r="J1186">
            <v>70020.600000000006</v>
          </cell>
        </row>
        <row r="1187">
          <cell r="A1187" t="str">
            <v>BeninMemo: Renewables2006</v>
          </cell>
          <cell r="B1187" t="str">
            <v>TJ</v>
          </cell>
          <cell r="C1187" t="str">
            <v>Benin</v>
          </cell>
          <cell r="D1187" t="str">
            <v>MRENEW</v>
          </cell>
          <cell r="E1187" t="str">
            <v>Memo: Renewables</v>
          </cell>
          <cell r="F1187" t="str">
            <v>TES</v>
          </cell>
          <cell r="G1187" t="str">
            <v>Total energy supply</v>
          </cell>
          <cell r="H1187">
            <v>2006</v>
          </cell>
          <cell r="I1187">
            <v>2006</v>
          </cell>
          <cell r="J1187">
            <v>76512.999599999996</v>
          </cell>
        </row>
        <row r="1188">
          <cell r="A1188" t="str">
            <v>BeninMemo: Renewables2007</v>
          </cell>
          <cell r="B1188" t="str">
            <v>TJ</v>
          </cell>
          <cell r="C1188" t="str">
            <v>Benin</v>
          </cell>
          <cell r="D1188" t="str">
            <v>MRENEW</v>
          </cell>
          <cell r="E1188" t="str">
            <v>Memo: Renewables</v>
          </cell>
          <cell r="F1188" t="str">
            <v>TES</v>
          </cell>
          <cell r="G1188" t="str">
            <v>Total energy supply</v>
          </cell>
          <cell r="H1188">
            <v>2007</v>
          </cell>
          <cell r="I1188">
            <v>2007</v>
          </cell>
          <cell r="J1188">
            <v>78918.998699999996</v>
          </cell>
        </row>
        <row r="1189">
          <cell r="A1189" t="str">
            <v>BeninMemo: Renewables2008</v>
          </cell>
          <cell r="B1189" t="str">
            <v>TJ</v>
          </cell>
          <cell r="C1189" t="str">
            <v>Benin</v>
          </cell>
          <cell r="D1189" t="str">
            <v>MRENEW</v>
          </cell>
          <cell r="E1189" t="str">
            <v>Memo: Renewables</v>
          </cell>
          <cell r="F1189" t="str">
            <v>TES</v>
          </cell>
          <cell r="G1189" t="str">
            <v>Total energy supply</v>
          </cell>
          <cell r="H1189">
            <v>2008</v>
          </cell>
          <cell r="I1189">
            <v>2008</v>
          </cell>
          <cell r="J1189">
            <v>81234.001799999998</v>
          </cell>
        </row>
        <row r="1190">
          <cell r="A1190" t="str">
            <v>BeninMemo: Renewables2009</v>
          </cell>
          <cell r="B1190" t="str">
            <v>TJ</v>
          </cell>
          <cell r="C1190" t="str">
            <v>Benin</v>
          </cell>
          <cell r="D1190" t="str">
            <v>MRENEW</v>
          </cell>
          <cell r="E1190" t="str">
            <v>Memo: Renewables</v>
          </cell>
          <cell r="F1190" t="str">
            <v>TES</v>
          </cell>
          <cell r="G1190" t="str">
            <v>Total energy supply</v>
          </cell>
          <cell r="H1190">
            <v>2009</v>
          </cell>
          <cell r="I1190">
            <v>2009</v>
          </cell>
          <cell r="J1190">
            <v>83568.000499999995</v>
          </cell>
        </row>
        <row r="1191">
          <cell r="A1191" t="str">
            <v>BeninMemo: Renewables2010</v>
          </cell>
          <cell r="B1191" t="str">
            <v>TJ</v>
          </cell>
          <cell r="C1191" t="str">
            <v>Benin</v>
          </cell>
          <cell r="D1191" t="str">
            <v>MRENEW</v>
          </cell>
          <cell r="E1191" t="str">
            <v>Memo: Renewables</v>
          </cell>
          <cell r="F1191" t="str">
            <v>TES</v>
          </cell>
          <cell r="G1191" t="str">
            <v>Total energy supply</v>
          </cell>
          <cell r="H1191">
            <v>2010</v>
          </cell>
          <cell r="I1191">
            <v>2010</v>
          </cell>
          <cell r="J1191">
            <v>82281.9997</v>
          </cell>
        </row>
        <row r="1192">
          <cell r="A1192" t="str">
            <v>BeninMemo: Renewables2011</v>
          </cell>
          <cell r="B1192" t="str">
            <v>TJ</v>
          </cell>
          <cell r="C1192" t="str">
            <v>Benin</v>
          </cell>
          <cell r="D1192" t="str">
            <v>MRENEW</v>
          </cell>
          <cell r="E1192" t="str">
            <v>Memo: Renewables</v>
          </cell>
          <cell r="F1192" t="str">
            <v>TES</v>
          </cell>
          <cell r="G1192" t="str">
            <v>Total energy supply</v>
          </cell>
          <cell r="H1192">
            <v>2011</v>
          </cell>
          <cell r="I1192">
            <v>2011</v>
          </cell>
          <cell r="J1192">
            <v>84687.998800000001</v>
          </cell>
        </row>
        <row r="1193">
          <cell r="A1193" t="str">
            <v>BeninMemo: Renewables2012</v>
          </cell>
          <cell r="B1193" t="str">
            <v>TJ</v>
          </cell>
          <cell r="C1193" t="str">
            <v>Benin</v>
          </cell>
          <cell r="D1193" t="str">
            <v>MRENEW</v>
          </cell>
          <cell r="E1193" t="str">
            <v>Memo: Renewables</v>
          </cell>
          <cell r="F1193" t="str">
            <v>TES</v>
          </cell>
          <cell r="G1193" t="str">
            <v>Total energy supply</v>
          </cell>
          <cell r="H1193">
            <v>2012</v>
          </cell>
          <cell r="I1193">
            <v>2012</v>
          </cell>
          <cell r="J1193">
            <v>87107.001999999993</v>
          </cell>
        </row>
        <row r="1194">
          <cell r="A1194" t="str">
            <v>BeninMemo: Renewables2013</v>
          </cell>
          <cell r="B1194" t="str">
            <v>TJ</v>
          </cell>
          <cell r="C1194" t="str">
            <v>Benin</v>
          </cell>
          <cell r="D1194" t="str">
            <v>MRENEW</v>
          </cell>
          <cell r="E1194" t="str">
            <v>Memo: Renewables</v>
          </cell>
          <cell r="F1194" t="str">
            <v>TES</v>
          </cell>
          <cell r="G1194" t="str">
            <v>Total energy supply</v>
          </cell>
          <cell r="H1194">
            <v>2013</v>
          </cell>
          <cell r="I1194">
            <v>2013</v>
          </cell>
          <cell r="J1194">
            <v>98015.001900000003</v>
          </cell>
        </row>
        <row r="1195">
          <cell r="A1195" t="str">
            <v>BeninMemo: Renewables2014</v>
          </cell>
          <cell r="B1195" t="str">
            <v>TJ</v>
          </cell>
          <cell r="C1195" t="str">
            <v>Benin</v>
          </cell>
          <cell r="D1195" t="str">
            <v>MRENEW</v>
          </cell>
          <cell r="E1195" t="str">
            <v>Memo: Renewables</v>
          </cell>
          <cell r="F1195" t="str">
            <v>TES</v>
          </cell>
          <cell r="G1195" t="str">
            <v>Total energy supply</v>
          </cell>
          <cell r="H1195">
            <v>2014</v>
          </cell>
          <cell r="I1195">
            <v>2014</v>
          </cell>
          <cell r="J1195">
            <v>100742.9993</v>
          </cell>
        </row>
        <row r="1196">
          <cell r="A1196" t="str">
            <v>BeninMemo: Renewables2015</v>
          </cell>
          <cell r="B1196" t="str">
            <v>TJ</v>
          </cell>
          <cell r="C1196" t="str">
            <v>Benin</v>
          </cell>
          <cell r="D1196" t="str">
            <v>MRENEW</v>
          </cell>
          <cell r="E1196" t="str">
            <v>Memo: Renewables</v>
          </cell>
          <cell r="F1196" t="str">
            <v>TES</v>
          </cell>
          <cell r="G1196" t="str">
            <v>Total energy supply</v>
          </cell>
          <cell r="H1196">
            <v>2015</v>
          </cell>
          <cell r="I1196">
            <v>2015</v>
          </cell>
          <cell r="J1196">
            <v>103746.60129999999</v>
          </cell>
        </row>
        <row r="1197">
          <cell r="A1197" t="str">
            <v>BeninMemo: Renewables2016</v>
          </cell>
          <cell r="B1197" t="str">
            <v>TJ</v>
          </cell>
          <cell r="C1197" t="str">
            <v>Benin</v>
          </cell>
          <cell r="D1197" t="str">
            <v>MRENEW</v>
          </cell>
          <cell r="E1197" t="str">
            <v>Memo: Renewables</v>
          </cell>
          <cell r="F1197" t="str">
            <v>TES</v>
          </cell>
          <cell r="G1197" t="str">
            <v>Total energy supply</v>
          </cell>
          <cell r="H1197">
            <v>2016</v>
          </cell>
          <cell r="I1197">
            <v>2016</v>
          </cell>
          <cell r="J1197">
            <v>106935.9966</v>
          </cell>
        </row>
        <row r="1198">
          <cell r="A1198" t="str">
            <v>BeninMemo: Renewables2017</v>
          </cell>
          <cell r="B1198" t="str">
            <v>TJ</v>
          </cell>
          <cell r="C1198" t="str">
            <v>Benin</v>
          </cell>
          <cell r="D1198" t="str">
            <v>MRENEW</v>
          </cell>
          <cell r="E1198" t="str">
            <v>Memo: Renewables</v>
          </cell>
          <cell r="F1198" t="str">
            <v>TES</v>
          </cell>
          <cell r="G1198" t="str">
            <v>Total energy supply</v>
          </cell>
          <cell r="H1198">
            <v>2017</v>
          </cell>
          <cell r="I1198">
            <v>2017</v>
          </cell>
          <cell r="J1198">
            <v>109628.8878</v>
          </cell>
        </row>
        <row r="1199">
          <cell r="A1199" t="str">
            <v>BeninMemo: Renewables2018</v>
          </cell>
          <cell r="B1199" t="str">
            <v>TJ</v>
          </cell>
          <cell r="C1199" t="str">
            <v>Benin</v>
          </cell>
          <cell r="D1199" t="str">
            <v>MRENEW</v>
          </cell>
          <cell r="E1199" t="str">
            <v>Memo: Renewables</v>
          </cell>
          <cell r="F1199" t="str">
            <v>TES</v>
          </cell>
          <cell r="G1199" t="str">
            <v>Total energy supply</v>
          </cell>
          <cell r="H1199">
            <v>2018</v>
          </cell>
          <cell r="I1199">
            <v>2018</v>
          </cell>
          <cell r="J1199">
            <v>113260.0701</v>
          </cell>
        </row>
        <row r="1200">
          <cell r="A1200" t="str">
            <v>BeninMemo: Renewables2019</v>
          </cell>
          <cell r="B1200" t="str">
            <v>TJ</v>
          </cell>
          <cell r="C1200" t="str">
            <v>Benin</v>
          </cell>
          <cell r="D1200" t="str">
            <v>MRENEW</v>
          </cell>
          <cell r="E1200" t="str">
            <v>Memo: Renewables</v>
          </cell>
          <cell r="F1200" t="str">
            <v>TES</v>
          </cell>
          <cell r="G1200" t="str">
            <v>Total energy supply</v>
          </cell>
          <cell r="H1200">
            <v>2019</v>
          </cell>
          <cell r="I1200">
            <v>2019</v>
          </cell>
          <cell r="J1200">
            <v>120631.78140000001</v>
          </cell>
        </row>
        <row r="1201">
          <cell r="A1201" t="str">
            <v>BeninMemo: Renewables2020</v>
          </cell>
          <cell r="B1201" t="str">
            <v>TJ</v>
          </cell>
          <cell r="C1201" t="str">
            <v>Benin</v>
          </cell>
          <cell r="D1201" t="str">
            <v>MRENEW</v>
          </cell>
          <cell r="E1201" t="str">
            <v>Memo: Renewables</v>
          </cell>
          <cell r="F1201" t="str">
            <v>TES</v>
          </cell>
          <cell r="G1201" t="str">
            <v>Total energy supply</v>
          </cell>
          <cell r="H1201">
            <v>2020</v>
          </cell>
          <cell r="I1201">
            <v>2020</v>
          </cell>
          <cell r="J1201">
            <v>124256.1686</v>
          </cell>
        </row>
        <row r="1202">
          <cell r="A1202" t="str">
            <v>Plurinational State of BoliviaPrimary solid biofuels2005</v>
          </cell>
          <cell r="B1202" t="str">
            <v>TJ</v>
          </cell>
          <cell r="C1202" t="str">
            <v>Plurinational State of Bolivia</v>
          </cell>
          <cell r="D1202" t="str">
            <v>PRIMSBIO</v>
          </cell>
          <cell r="E1202" t="str">
            <v>Primary solid biofuels</v>
          </cell>
          <cell r="F1202" t="str">
            <v>TES</v>
          </cell>
          <cell r="G1202" t="str">
            <v>Total energy supply</v>
          </cell>
          <cell r="H1202">
            <v>2005</v>
          </cell>
          <cell r="I1202">
            <v>2005</v>
          </cell>
          <cell r="J1202">
            <v>30015.998200000002</v>
          </cell>
        </row>
        <row r="1203">
          <cell r="A1203" t="str">
            <v>Plurinational State of BoliviaPrimary solid biofuels2006</v>
          </cell>
          <cell r="B1203" t="str">
            <v>TJ</v>
          </cell>
          <cell r="C1203" t="str">
            <v>Plurinational State of Bolivia</v>
          </cell>
          <cell r="D1203" t="str">
            <v>PRIMSBIO</v>
          </cell>
          <cell r="E1203" t="str">
            <v>Primary solid biofuels</v>
          </cell>
          <cell r="F1203" t="str">
            <v>TES</v>
          </cell>
          <cell r="G1203" t="str">
            <v>Total energy supply</v>
          </cell>
          <cell r="H1203">
            <v>2006</v>
          </cell>
          <cell r="I1203">
            <v>2006</v>
          </cell>
          <cell r="J1203">
            <v>30223.002</v>
          </cell>
        </row>
        <row r="1204">
          <cell r="A1204" t="str">
            <v>Plurinational State of BoliviaPrimary solid biofuels2007</v>
          </cell>
          <cell r="B1204" t="str">
            <v>TJ</v>
          </cell>
          <cell r="C1204" t="str">
            <v>Plurinational State of Bolivia</v>
          </cell>
          <cell r="D1204" t="str">
            <v>PRIMSBIO</v>
          </cell>
          <cell r="E1204" t="str">
            <v>Primary solid biofuels</v>
          </cell>
          <cell r="F1204" t="str">
            <v>TES</v>
          </cell>
          <cell r="G1204" t="str">
            <v>Total energy supply</v>
          </cell>
          <cell r="H1204">
            <v>2007</v>
          </cell>
          <cell r="I1204">
            <v>2007</v>
          </cell>
          <cell r="J1204">
            <v>30652.998899999999</v>
          </cell>
        </row>
        <row r="1205">
          <cell r="A1205" t="str">
            <v>Plurinational State of BoliviaPrimary solid biofuels2008</v>
          </cell>
          <cell r="B1205" t="str">
            <v>TJ</v>
          </cell>
          <cell r="C1205" t="str">
            <v>Plurinational State of Bolivia</v>
          </cell>
          <cell r="D1205" t="str">
            <v>PRIMSBIO</v>
          </cell>
          <cell r="E1205" t="str">
            <v>Primary solid biofuels</v>
          </cell>
          <cell r="F1205" t="str">
            <v>TES</v>
          </cell>
          <cell r="G1205" t="str">
            <v>Total energy supply</v>
          </cell>
          <cell r="H1205">
            <v>2008</v>
          </cell>
          <cell r="I1205">
            <v>2008</v>
          </cell>
          <cell r="J1205">
            <v>29381.999400000001</v>
          </cell>
        </row>
        <row r="1206">
          <cell r="A1206" t="str">
            <v>Plurinational State of BoliviaPrimary solid biofuels2009</v>
          </cell>
          <cell r="B1206" t="str">
            <v>TJ</v>
          </cell>
          <cell r="C1206" t="str">
            <v>Plurinational State of Bolivia</v>
          </cell>
          <cell r="D1206" t="str">
            <v>PRIMSBIO</v>
          </cell>
          <cell r="E1206" t="str">
            <v>Primary solid biofuels</v>
          </cell>
          <cell r="F1206" t="str">
            <v>TES</v>
          </cell>
          <cell r="G1206" t="str">
            <v>Total energy supply</v>
          </cell>
          <cell r="H1206">
            <v>2009</v>
          </cell>
          <cell r="I1206">
            <v>2009</v>
          </cell>
          <cell r="J1206">
            <v>29165.998200000002</v>
          </cell>
        </row>
        <row r="1207">
          <cell r="A1207" t="str">
            <v>Plurinational State of BoliviaPrimary solid biofuels2010</v>
          </cell>
          <cell r="B1207" t="str">
            <v>TJ</v>
          </cell>
          <cell r="C1207" t="str">
            <v>Plurinational State of Bolivia</v>
          </cell>
          <cell r="D1207" t="str">
            <v>PRIMSBIO</v>
          </cell>
          <cell r="E1207" t="str">
            <v>Primary solid biofuels</v>
          </cell>
          <cell r="F1207" t="str">
            <v>TES</v>
          </cell>
          <cell r="G1207" t="str">
            <v>Total energy supply</v>
          </cell>
          <cell r="H1207">
            <v>2010</v>
          </cell>
          <cell r="I1207">
            <v>2010</v>
          </cell>
          <cell r="J1207">
            <v>29697.998200000002</v>
          </cell>
        </row>
        <row r="1208">
          <cell r="A1208" t="str">
            <v>Plurinational State of BoliviaPrimary solid biofuels2011</v>
          </cell>
          <cell r="B1208" t="str">
            <v>TJ</v>
          </cell>
          <cell r="C1208" t="str">
            <v>Plurinational State of Bolivia</v>
          </cell>
          <cell r="D1208" t="str">
            <v>PRIMSBIO</v>
          </cell>
          <cell r="E1208" t="str">
            <v>Primary solid biofuels</v>
          </cell>
          <cell r="F1208" t="str">
            <v>TES</v>
          </cell>
          <cell r="G1208" t="str">
            <v>Total energy supply</v>
          </cell>
          <cell r="H1208">
            <v>2011</v>
          </cell>
          <cell r="I1208">
            <v>2011</v>
          </cell>
          <cell r="J1208">
            <v>29133.998500000002</v>
          </cell>
        </row>
        <row r="1209">
          <cell r="A1209" t="str">
            <v>Plurinational State of BoliviaPrimary solid biofuels2012</v>
          </cell>
          <cell r="B1209" t="str">
            <v>TJ</v>
          </cell>
          <cell r="C1209" t="str">
            <v>Plurinational State of Bolivia</v>
          </cell>
          <cell r="D1209" t="str">
            <v>PRIMSBIO</v>
          </cell>
          <cell r="E1209" t="str">
            <v>Primary solid biofuels</v>
          </cell>
          <cell r="F1209" t="str">
            <v>TES</v>
          </cell>
          <cell r="G1209" t="str">
            <v>Total energy supply</v>
          </cell>
          <cell r="H1209">
            <v>2012</v>
          </cell>
          <cell r="I1209">
            <v>2012</v>
          </cell>
          <cell r="J1209">
            <v>28615.999299999999</v>
          </cell>
        </row>
        <row r="1210">
          <cell r="A1210" t="str">
            <v>Plurinational State of BoliviaPrimary solid biofuels2013</v>
          </cell>
          <cell r="B1210" t="str">
            <v>TJ</v>
          </cell>
          <cell r="C1210" t="str">
            <v>Plurinational State of Bolivia</v>
          </cell>
          <cell r="D1210" t="str">
            <v>PRIMSBIO</v>
          </cell>
          <cell r="E1210" t="str">
            <v>Primary solid biofuels</v>
          </cell>
          <cell r="F1210" t="str">
            <v>TES</v>
          </cell>
          <cell r="G1210" t="str">
            <v>Total energy supply</v>
          </cell>
          <cell r="H1210">
            <v>2013</v>
          </cell>
          <cell r="I1210">
            <v>2013</v>
          </cell>
          <cell r="J1210">
            <v>28743.0016</v>
          </cell>
        </row>
        <row r="1211">
          <cell r="A1211" t="str">
            <v>Plurinational State of BoliviaPrimary solid biofuels2014</v>
          </cell>
          <cell r="B1211" t="str">
            <v>TJ</v>
          </cell>
          <cell r="C1211" t="str">
            <v>Plurinational State of Bolivia</v>
          </cell>
          <cell r="D1211" t="str">
            <v>PRIMSBIO</v>
          </cell>
          <cell r="E1211" t="str">
            <v>Primary solid biofuels</v>
          </cell>
          <cell r="F1211" t="str">
            <v>TES</v>
          </cell>
          <cell r="G1211" t="str">
            <v>Total energy supply</v>
          </cell>
          <cell r="H1211">
            <v>2014</v>
          </cell>
          <cell r="I1211">
            <v>2014</v>
          </cell>
          <cell r="J1211">
            <v>27167.9987</v>
          </cell>
        </row>
        <row r="1212">
          <cell r="A1212" t="str">
            <v>Plurinational State of BoliviaPrimary solid biofuels2015</v>
          </cell>
          <cell r="B1212" t="str">
            <v>TJ</v>
          </cell>
          <cell r="C1212" t="str">
            <v>Plurinational State of Bolivia</v>
          </cell>
          <cell r="D1212" t="str">
            <v>PRIMSBIO</v>
          </cell>
          <cell r="E1212" t="str">
            <v>Primary solid biofuels</v>
          </cell>
          <cell r="F1212" t="str">
            <v>TES</v>
          </cell>
          <cell r="G1212" t="str">
            <v>Total energy supply</v>
          </cell>
          <cell r="H1212">
            <v>2015</v>
          </cell>
          <cell r="I1212">
            <v>2015</v>
          </cell>
          <cell r="J1212">
            <v>26749.000499999998</v>
          </cell>
        </row>
        <row r="1213">
          <cell r="A1213" t="str">
            <v>Plurinational State of BoliviaPrimary solid biofuels2016</v>
          </cell>
          <cell r="B1213" t="str">
            <v>TJ</v>
          </cell>
          <cell r="C1213" t="str">
            <v>Plurinational State of Bolivia</v>
          </cell>
          <cell r="D1213" t="str">
            <v>PRIMSBIO</v>
          </cell>
          <cell r="E1213" t="str">
            <v>Primary solid biofuels</v>
          </cell>
          <cell r="F1213" t="str">
            <v>TES</v>
          </cell>
          <cell r="G1213" t="str">
            <v>Total energy supply</v>
          </cell>
          <cell r="H1213">
            <v>2016</v>
          </cell>
          <cell r="I1213">
            <v>2016</v>
          </cell>
          <cell r="J1213">
            <v>27283.998100000001</v>
          </cell>
        </row>
        <row r="1214">
          <cell r="A1214" t="str">
            <v>Plurinational State of BoliviaPrimary solid biofuels2017</v>
          </cell>
          <cell r="B1214" t="str">
            <v>TJ</v>
          </cell>
          <cell r="C1214" t="str">
            <v>Plurinational State of Bolivia</v>
          </cell>
          <cell r="D1214" t="str">
            <v>PRIMSBIO</v>
          </cell>
          <cell r="E1214" t="str">
            <v>Primary solid biofuels</v>
          </cell>
          <cell r="F1214" t="str">
            <v>TES</v>
          </cell>
          <cell r="G1214" t="str">
            <v>Total energy supply</v>
          </cell>
          <cell r="H1214">
            <v>2017</v>
          </cell>
          <cell r="I1214">
            <v>2017</v>
          </cell>
          <cell r="J1214">
            <v>25826.991699999999</v>
          </cell>
        </row>
        <row r="1215">
          <cell r="A1215" t="str">
            <v>Plurinational State of BoliviaPrimary solid biofuels2018</v>
          </cell>
          <cell r="B1215" t="str">
            <v>TJ</v>
          </cell>
          <cell r="C1215" t="str">
            <v>Plurinational State of Bolivia</v>
          </cell>
          <cell r="D1215" t="str">
            <v>PRIMSBIO</v>
          </cell>
          <cell r="E1215" t="str">
            <v>Primary solid biofuels</v>
          </cell>
          <cell r="F1215" t="str">
            <v>TES</v>
          </cell>
          <cell r="G1215" t="str">
            <v>Total energy supply</v>
          </cell>
          <cell r="H1215">
            <v>2018</v>
          </cell>
          <cell r="I1215">
            <v>2018</v>
          </cell>
          <cell r="J1215">
            <v>26245.4038</v>
          </cell>
        </row>
        <row r="1216">
          <cell r="A1216" t="str">
            <v>Plurinational State of BoliviaPrimary solid biofuels2019</v>
          </cell>
          <cell r="B1216" t="str">
            <v>TJ</v>
          </cell>
          <cell r="C1216" t="str">
            <v>Plurinational State of Bolivia</v>
          </cell>
          <cell r="D1216" t="str">
            <v>PRIMSBIO</v>
          </cell>
          <cell r="E1216" t="str">
            <v>Primary solid biofuels</v>
          </cell>
          <cell r="F1216" t="str">
            <v>TES</v>
          </cell>
          <cell r="G1216" t="str">
            <v>Total energy supply</v>
          </cell>
          <cell r="H1216">
            <v>2019</v>
          </cell>
          <cell r="I1216">
            <v>2019</v>
          </cell>
          <cell r="J1216">
            <v>25100.108800000002</v>
          </cell>
        </row>
        <row r="1217">
          <cell r="A1217" t="str">
            <v>Plurinational State of BoliviaPrimary solid biofuels2020</v>
          </cell>
          <cell r="B1217" t="str">
            <v>TJ</v>
          </cell>
          <cell r="C1217" t="str">
            <v>Plurinational State of Bolivia</v>
          </cell>
          <cell r="D1217" t="str">
            <v>PRIMSBIO</v>
          </cell>
          <cell r="E1217" t="str">
            <v>Primary solid biofuels</v>
          </cell>
          <cell r="F1217" t="str">
            <v>TES</v>
          </cell>
          <cell r="G1217" t="str">
            <v>Total energy supply</v>
          </cell>
          <cell r="H1217">
            <v>2020</v>
          </cell>
          <cell r="I1217">
            <v>2020</v>
          </cell>
          <cell r="K1217" t="str">
            <v>L</v>
          </cell>
          <cell r="L1217" t="str">
            <v>Missing value; data exist but were not collected</v>
          </cell>
        </row>
        <row r="1218">
          <cell r="A1218" t="str">
            <v>Plurinational State of BoliviaTotal2005</v>
          </cell>
          <cell r="B1218" t="str">
            <v>TJ</v>
          </cell>
          <cell r="C1218" t="str">
            <v>Plurinational State of Bolivia</v>
          </cell>
          <cell r="D1218" t="str">
            <v>TOTAL</v>
          </cell>
          <cell r="E1218" t="str">
            <v>Total</v>
          </cell>
          <cell r="F1218" t="str">
            <v>TES</v>
          </cell>
          <cell r="G1218" t="str">
            <v>Total energy supply</v>
          </cell>
          <cell r="H1218">
            <v>2005</v>
          </cell>
          <cell r="I1218">
            <v>2005</v>
          </cell>
          <cell r="J1218">
            <v>201639.52439999999</v>
          </cell>
        </row>
        <row r="1219">
          <cell r="A1219" t="str">
            <v>Plurinational State of BoliviaTotal2006</v>
          </cell>
          <cell r="B1219" t="str">
            <v>TJ</v>
          </cell>
          <cell r="C1219" t="str">
            <v>Plurinational State of Bolivia</v>
          </cell>
          <cell r="D1219" t="str">
            <v>TOTAL</v>
          </cell>
          <cell r="E1219" t="str">
            <v>Total</v>
          </cell>
          <cell r="F1219" t="str">
            <v>TES</v>
          </cell>
          <cell r="G1219" t="str">
            <v>Total energy supply</v>
          </cell>
          <cell r="H1219">
            <v>2006</v>
          </cell>
          <cell r="I1219">
            <v>2006</v>
          </cell>
          <cell r="J1219">
            <v>210413.72579999999</v>
          </cell>
        </row>
        <row r="1220">
          <cell r="A1220" t="str">
            <v>Plurinational State of BoliviaTotal2007</v>
          </cell>
          <cell r="B1220" t="str">
            <v>TJ</v>
          </cell>
          <cell r="C1220" t="str">
            <v>Plurinational State of Bolivia</v>
          </cell>
          <cell r="D1220" t="str">
            <v>TOTAL</v>
          </cell>
          <cell r="E1220" t="str">
            <v>Total</v>
          </cell>
          <cell r="F1220" t="str">
            <v>TES</v>
          </cell>
          <cell r="G1220" t="str">
            <v>Total energy supply</v>
          </cell>
          <cell r="H1220">
            <v>2007</v>
          </cell>
          <cell r="I1220">
            <v>2007</v>
          </cell>
          <cell r="J1220">
            <v>229288.25140000001</v>
          </cell>
        </row>
        <row r="1221">
          <cell r="A1221" t="str">
            <v>Plurinational State of BoliviaTotal2008</v>
          </cell>
          <cell r="B1221" t="str">
            <v>TJ</v>
          </cell>
          <cell r="C1221" t="str">
            <v>Plurinational State of Bolivia</v>
          </cell>
          <cell r="D1221" t="str">
            <v>TOTAL</v>
          </cell>
          <cell r="E1221" t="str">
            <v>Total</v>
          </cell>
          <cell r="F1221" t="str">
            <v>TES</v>
          </cell>
          <cell r="G1221" t="str">
            <v>Total energy supply</v>
          </cell>
          <cell r="H1221">
            <v>2008</v>
          </cell>
          <cell r="I1221">
            <v>2008</v>
          </cell>
          <cell r="J1221">
            <v>240139.15590000001</v>
          </cell>
        </row>
        <row r="1222">
          <cell r="A1222" t="str">
            <v>Plurinational State of BoliviaTotal2009</v>
          </cell>
          <cell r="B1222" t="str">
            <v>TJ</v>
          </cell>
          <cell r="C1222" t="str">
            <v>Plurinational State of Bolivia</v>
          </cell>
          <cell r="D1222" t="str">
            <v>TOTAL</v>
          </cell>
          <cell r="E1222" t="str">
            <v>Total</v>
          </cell>
          <cell r="F1222" t="str">
            <v>TES</v>
          </cell>
          <cell r="G1222" t="str">
            <v>Total energy supply</v>
          </cell>
          <cell r="H1222">
            <v>2009</v>
          </cell>
          <cell r="I1222">
            <v>2009</v>
          </cell>
          <cell r="J1222">
            <v>249473.02780000001</v>
          </cell>
        </row>
        <row r="1223">
          <cell r="A1223" t="str">
            <v>Plurinational State of BoliviaTotal2010</v>
          </cell>
          <cell r="B1223" t="str">
            <v>TJ</v>
          </cell>
          <cell r="C1223" t="str">
            <v>Plurinational State of Bolivia</v>
          </cell>
          <cell r="D1223" t="str">
            <v>TOTAL</v>
          </cell>
          <cell r="E1223" t="str">
            <v>Total</v>
          </cell>
          <cell r="F1223" t="str">
            <v>TES</v>
          </cell>
          <cell r="G1223" t="str">
            <v>Total energy supply</v>
          </cell>
          <cell r="H1223">
            <v>2010</v>
          </cell>
          <cell r="I1223">
            <v>2010</v>
          </cell>
          <cell r="J1223">
            <v>269169.3469</v>
          </cell>
        </row>
        <row r="1224">
          <cell r="A1224" t="str">
            <v>Plurinational State of BoliviaTotal2011</v>
          </cell>
          <cell r="B1224" t="str">
            <v>TJ</v>
          </cell>
          <cell r="C1224" t="str">
            <v>Plurinational State of Bolivia</v>
          </cell>
          <cell r="D1224" t="str">
            <v>TOTAL</v>
          </cell>
          <cell r="E1224" t="str">
            <v>Total</v>
          </cell>
          <cell r="F1224" t="str">
            <v>TES</v>
          </cell>
          <cell r="G1224" t="str">
            <v>Total energy supply</v>
          </cell>
          <cell r="H1224">
            <v>2011</v>
          </cell>
          <cell r="I1224">
            <v>2011</v>
          </cell>
          <cell r="J1224">
            <v>291678.73090000002</v>
          </cell>
        </row>
        <row r="1225">
          <cell r="A1225" t="str">
            <v>Plurinational State of BoliviaTotal2012</v>
          </cell>
          <cell r="B1225" t="str">
            <v>TJ</v>
          </cell>
          <cell r="C1225" t="str">
            <v>Plurinational State of Bolivia</v>
          </cell>
          <cell r="D1225" t="str">
            <v>TOTAL</v>
          </cell>
          <cell r="E1225" t="str">
            <v>Total</v>
          </cell>
          <cell r="F1225" t="str">
            <v>TES</v>
          </cell>
          <cell r="G1225" t="str">
            <v>Total energy supply</v>
          </cell>
          <cell r="H1225">
            <v>2012</v>
          </cell>
          <cell r="I1225">
            <v>2012</v>
          </cell>
          <cell r="J1225">
            <v>303556.25540000002</v>
          </cell>
        </row>
        <row r="1226">
          <cell r="A1226" t="str">
            <v>Plurinational State of BoliviaTotal2013</v>
          </cell>
          <cell r="B1226" t="str">
            <v>TJ</v>
          </cell>
          <cell r="C1226" t="str">
            <v>Plurinational State of Bolivia</v>
          </cell>
          <cell r="D1226" t="str">
            <v>TOTAL</v>
          </cell>
          <cell r="E1226" t="str">
            <v>Total</v>
          </cell>
          <cell r="F1226" t="str">
            <v>TES</v>
          </cell>
          <cell r="G1226" t="str">
            <v>Total energy supply</v>
          </cell>
          <cell r="H1226">
            <v>2013</v>
          </cell>
          <cell r="I1226">
            <v>2013</v>
          </cell>
          <cell r="J1226">
            <v>322743.32569999999</v>
          </cell>
        </row>
        <row r="1227">
          <cell r="A1227" t="str">
            <v>Plurinational State of BoliviaTotal2014</v>
          </cell>
          <cell r="B1227" t="str">
            <v>TJ</v>
          </cell>
          <cell r="C1227" t="str">
            <v>Plurinational State of Bolivia</v>
          </cell>
          <cell r="D1227" t="str">
            <v>TOTAL</v>
          </cell>
          <cell r="E1227" t="str">
            <v>Total</v>
          </cell>
          <cell r="F1227" t="str">
            <v>TES</v>
          </cell>
          <cell r="G1227" t="str">
            <v>Total energy supply</v>
          </cell>
          <cell r="H1227">
            <v>2014</v>
          </cell>
          <cell r="I1227">
            <v>2014</v>
          </cell>
          <cell r="J1227">
            <v>345552.08679999999</v>
          </cell>
        </row>
        <row r="1228">
          <cell r="A1228" t="str">
            <v>Plurinational State of BoliviaTotal2015</v>
          </cell>
          <cell r="B1228" t="str">
            <v>TJ</v>
          </cell>
          <cell r="C1228" t="str">
            <v>Plurinational State of Bolivia</v>
          </cell>
          <cell r="D1228" t="str">
            <v>TOTAL</v>
          </cell>
          <cell r="E1228" t="str">
            <v>Total</v>
          </cell>
          <cell r="F1228" t="str">
            <v>TES</v>
          </cell>
          <cell r="G1228" t="str">
            <v>Total energy supply</v>
          </cell>
          <cell r="H1228">
            <v>2015</v>
          </cell>
          <cell r="I1228">
            <v>2015</v>
          </cell>
          <cell r="J1228">
            <v>353710.67790000001</v>
          </cell>
        </row>
        <row r="1229">
          <cell r="A1229" t="str">
            <v>Plurinational State of BoliviaTotal2016</v>
          </cell>
          <cell r="B1229" t="str">
            <v>TJ</v>
          </cell>
          <cell r="C1229" t="str">
            <v>Plurinational State of Bolivia</v>
          </cell>
          <cell r="D1229" t="str">
            <v>TOTAL</v>
          </cell>
          <cell r="E1229" t="str">
            <v>Total</v>
          </cell>
          <cell r="F1229" t="str">
            <v>TES</v>
          </cell>
          <cell r="G1229" t="str">
            <v>Total energy supply</v>
          </cell>
          <cell r="H1229">
            <v>2016</v>
          </cell>
          <cell r="I1229">
            <v>2016</v>
          </cell>
          <cell r="J1229">
            <v>373529.2683</v>
          </cell>
        </row>
        <row r="1230">
          <cell r="A1230" t="str">
            <v>Plurinational State of BoliviaTotal2017</v>
          </cell>
          <cell r="B1230" t="str">
            <v>TJ</v>
          </cell>
          <cell r="C1230" t="str">
            <v>Plurinational State of Bolivia</v>
          </cell>
          <cell r="D1230" t="str">
            <v>TOTAL</v>
          </cell>
          <cell r="E1230" t="str">
            <v>Total</v>
          </cell>
          <cell r="F1230" t="str">
            <v>TES</v>
          </cell>
          <cell r="G1230" t="str">
            <v>Total energy supply</v>
          </cell>
          <cell r="H1230">
            <v>2017</v>
          </cell>
          <cell r="I1230">
            <v>2017</v>
          </cell>
          <cell r="J1230">
            <v>385900.77240000002</v>
          </cell>
        </row>
        <row r="1231">
          <cell r="A1231" t="str">
            <v>Plurinational State of BoliviaTotal2018</v>
          </cell>
          <cell r="B1231" t="str">
            <v>TJ</v>
          </cell>
          <cell r="C1231" t="str">
            <v>Plurinational State of Bolivia</v>
          </cell>
          <cell r="D1231" t="str">
            <v>TOTAL</v>
          </cell>
          <cell r="E1231" t="str">
            <v>Total</v>
          </cell>
          <cell r="F1231" t="str">
            <v>TES</v>
          </cell>
          <cell r="G1231" t="str">
            <v>Total energy supply</v>
          </cell>
          <cell r="H1231">
            <v>2018</v>
          </cell>
          <cell r="I1231">
            <v>2018</v>
          </cell>
          <cell r="J1231">
            <v>392195.88579999999</v>
          </cell>
        </row>
        <row r="1232">
          <cell r="A1232" t="str">
            <v>Plurinational State of BoliviaTotal2019</v>
          </cell>
          <cell r="B1232" t="str">
            <v>TJ</v>
          </cell>
          <cell r="C1232" t="str">
            <v>Plurinational State of Bolivia</v>
          </cell>
          <cell r="D1232" t="str">
            <v>TOTAL</v>
          </cell>
          <cell r="E1232" t="str">
            <v>Total</v>
          </cell>
          <cell r="F1232" t="str">
            <v>TES</v>
          </cell>
          <cell r="G1232" t="str">
            <v>Total energy supply</v>
          </cell>
          <cell r="H1232">
            <v>2019</v>
          </cell>
          <cell r="I1232">
            <v>2019</v>
          </cell>
          <cell r="J1232">
            <v>383635.01439999999</v>
          </cell>
        </row>
        <row r="1233">
          <cell r="A1233" t="str">
            <v>Plurinational State of BoliviaTotal2020</v>
          </cell>
          <cell r="B1233" t="str">
            <v>TJ</v>
          </cell>
          <cell r="C1233" t="str">
            <v>Plurinational State of Bolivia</v>
          </cell>
          <cell r="D1233" t="str">
            <v>TOTAL</v>
          </cell>
          <cell r="E1233" t="str">
            <v>Total</v>
          </cell>
          <cell r="F1233" t="str">
            <v>TES</v>
          </cell>
          <cell r="G1233" t="str">
            <v>Total energy supply</v>
          </cell>
          <cell r="H1233">
            <v>2020</v>
          </cell>
          <cell r="I1233">
            <v>2020</v>
          </cell>
          <cell r="K1233" t="str">
            <v>L</v>
          </cell>
          <cell r="L1233" t="str">
            <v>Missing value; data exist but were not collected</v>
          </cell>
        </row>
        <row r="1234">
          <cell r="A1234" t="str">
            <v>Plurinational State of BoliviaMemo: Renewables2005</v>
          </cell>
          <cell r="B1234" t="str">
            <v>TJ</v>
          </cell>
          <cell r="C1234" t="str">
            <v>Plurinational State of Bolivia</v>
          </cell>
          <cell r="D1234" t="str">
            <v>MRENEW</v>
          </cell>
          <cell r="E1234" t="str">
            <v>Memo: Renewables</v>
          </cell>
          <cell r="F1234" t="str">
            <v>TES</v>
          </cell>
          <cell r="G1234" t="str">
            <v>Total energy supply</v>
          </cell>
          <cell r="H1234">
            <v>2005</v>
          </cell>
          <cell r="I1234">
            <v>2005</v>
          </cell>
          <cell r="J1234">
            <v>37086.398099999999</v>
          </cell>
        </row>
        <row r="1235">
          <cell r="A1235" t="str">
            <v>Plurinational State of BoliviaMemo: Renewables2006</v>
          </cell>
          <cell r="B1235" t="str">
            <v>TJ</v>
          </cell>
          <cell r="C1235" t="str">
            <v>Plurinational State of Bolivia</v>
          </cell>
          <cell r="D1235" t="str">
            <v>MRENEW</v>
          </cell>
          <cell r="E1235" t="str">
            <v>Memo: Renewables</v>
          </cell>
          <cell r="F1235" t="str">
            <v>TES</v>
          </cell>
          <cell r="G1235" t="str">
            <v>Total energy supply</v>
          </cell>
          <cell r="H1235">
            <v>2006</v>
          </cell>
          <cell r="I1235">
            <v>2006</v>
          </cell>
          <cell r="J1235">
            <v>37995.402600000001</v>
          </cell>
        </row>
        <row r="1236">
          <cell r="A1236" t="str">
            <v>Plurinational State of BoliviaMemo: Renewables2007</v>
          </cell>
          <cell r="B1236" t="str">
            <v>TJ</v>
          </cell>
          <cell r="C1236" t="str">
            <v>Plurinational State of Bolivia</v>
          </cell>
          <cell r="D1236" t="str">
            <v>MRENEW</v>
          </cell>
          <cell r="E1236" t="str">
            <v>Memo: Renewables</v>
          </cell>
          <cell r="F1236" t="str">
            <v>TES</v>
          </cell>
          <cell r="G1236" t="str">
            <v>Total energy supply</v>
          </cell>
          <cell r="H1236">
            <v>2007</v>
          </cell>
          <cell r="I1236">
            <v>2007</v>
          </cell>
          <cell r="J1236">
            <v>39001.398500000003</v>
          </cell>
        </row>
        <row r="1237">
          <cell r="A1237" t="str">
            <v>Plurinational State of BoliviaMemo: Renewables2008</v>
          </cell>
          <cell r="B1237" t="str">
            <v>TJ</v>
          </cell>
          <cell r="C1237" t="str">
            <v>Plurinational State of Bolivia</v>
          </cell>
          <cell r="D1237" t="str">
            <v>MRENEW</v>
          </cell>
          <cell r="E1237" t="str">
            <v>Memo: Renewables</v>
          </cell>
          <cell r="F1237" t="str">
            <v>TES</v>
          </cell>
          <cell r="G1237" t="str">
            <v>Total energy supply</v>
          </cell>
          <cell r="H1237">
            <v>2008</v>
          </cell>
          <cell r="I1237">
            <v>2008</v>
          </cell>
          <cell r="J1237">
            <v>37671.243799999997</v>
          </cell>
        </row>
        <row r="1238">
          <cell r="A1238" t="str">
            <v>Plurinational State of BoliviaMemo: Renewables2009</v>
          </cell>
          <cell r="B1238" t="str">
            <v>TJ</v>
          </cell>
          <cell r="C1238" t="str">
            <v>Plurinational State of Bolivia</v>
          </cell>
          <cell r="D1238" t="str">
            <v>MRENEW</v>
          </cell>
          <cell r="E1238" t="str">
            <v>Memo: Renewables</v>
          </cell>
          <cell r="F1238" t="str">
            <v>TES</v>
          </cell>
          <cell r="G1238" t="str">
            <v>Total energy supply</v>
          </cell>
          <cell r="H1238">
            <v>2009</v>
          </cell>
          <cell r="I1238">
            <v>2009</v>
          </cell>
          <cell r="J1238">
            <v>37408.4467</v>
          </cell>
        </row>
        <row r="1239">
          <cell r="A1239" t="str">
            <v>Plurinational State of BoliviaMemo: Renewables2010</v>
          </cell>
          <cell r="B1239" t="str">
            <v>TJ</v>
          </cell>
          <cell r="C1239" t="str">
            <v>Plurinational State of Bolivia</v>
          </cell>
          <cell r="D1239" t="str">
            <v>MRENEW</v>
          </cell>
          <cell r="E1239" t="str">
            <v>Memo: Renewables</v>
          </cell>
          <cell r="F1239" t="str">
            <v>TES</v>
          </cell>
          <cell r="G1239" t="str">
            <v>Total energy supply</v>
          </cell>
          <cell r="H1239">
            <v>2010</v>
          </cell>
          <cell r="I1239">
            <v>2010</v>
          </cell>
          <cell r="J1239">
            <v>37503.290300000001</v>
          </cell>
        </row>
        <row r="1240">
          <cell r="A1240" t="str">
            <v>Plurinational State of BoliviaMemo: Renewables2011</v>
          </cell>
          <cell r="B1240" t="str">
            <v>TJ</v>
          </cell>
          <cell r="C1240" t="str">
            <v>Plurinational State of Bolivia</v>
          </cell>
          <cell r="D1240" t="str">
            <v>MRENEW</v>
          </cell>
          <cell r="E1240" t="str">
            <v>Memo: Renewables</v>
          </cell>
          <cell r="F1240" t="str">
            <v>TES</v>
          </cell>
          <cell r="G1240" t="str">
            <v>Total energy supply</v>
          </cell>
          <cell r="H1240">
            <v>2011</v>
          </cell>
          <cell r="I1240">
            <v>2011</v>
          </cell>
          <cell r="J1240">
            <v>37290.462699999996</v>
          </cell>
        </row>
        <row r="1241">
          <cell r="A1241" t="str">
            <v>Plurinational State of BoliviaMemo: Renewables2012</v>
          </cell>
          <cell r="B1241" t="str">
            <v>TJ</v>
          </cell>
          <cell r="C1241" t="str">
            <v>Plurinational State of Bolivia</v>
          </cell>
          <cell r="D1241" t="str">
            <v>MRENEW</v>
          </cell>
          <cell r="E1241" t="str">
            <v>Memo: Renewables</v>
          </cell>
          <cell r="F1241" t="str">
            <v>TES</v>
          </cell>
          <cell r="G1241" t="str">
            <v>Total energy supply</v>
          </cell>
          <cell r="H1241">
            <v>2012</v>
          </cell>
          <cell r="I1241">
            <v>2012</v>
          </cell>
          <cell r="J1241">
            <v>36881.525399999999</v>
          </cell>
        </row>
        <row r="1242">
          <cell r="A1242" t="str">
            <v>Plurinational State of BoliviaMemo: Renewables2013</v>
          </cell>
          <cell r="B1242" t="str">
            <v>TJ</v>
          </cell>
          <cell r="C1242" t="str">
            <v>Plurinational State of Bolivia</v>
          </cell>
          <cell r="D1242" t="str">
            <v>MRENEW</v>
          </cell>
          <cell r="E1242" t="str">
            <v>Memo: Renewables</v>
          </cell>
          <cell r="F1242" t="str">
            <v>TES</v>
          </cell>
          <cell r="G1242" t="str">
            <v>Total energy supply</v>
          </cell>
          <cell r="H1242">
            <v>2013</v>
          </cell>
          <cell r="I1242">
            <v>2013</v>
          </cell>
          <cell r="J1242">
            <v>37761.988499999999</v>
          </cell>
        </row>
        <row r="1243">
          <cell r="A1243" t="str">
            <v>Plurinational State of BoliviaMemo: Renewables2014</v>
          </cell>
          <cell r="B1243" t="str">
            <v>TJ</v>
          </cell>
          <cell r="C1243" t="str">
            <v>Plurinational State of Bolivia</v>
          </cell>
          <cell r="D1243" t="str">
            <v>MRENEW</v>
          </cell>
          <cell r="E1243" t="str">
            <v>Memo: Renewables</v>
          </cell>
          <cell r="F1243" t="str">
            <v>TES</v>
          </cell>
          <cell r="G1243" t="str">
            <v>Total energy supply</v>
          </cell>
          <cell r="H1243">
            <v>2014</v>
          </cell>
          <cell r="I1243">
            <v>2014</v>
          </cell>
          <cell r="J1243">
            <v>35261.292399999998</v>
          </cell>
        </row>
        <row r="1244">
          <cell r="A1244" t="str">
            <v>Plurinational State of BoliviaMemo: Renewables2015</v>
          </cell>
          <cell r="B1244" t="str">
            <v>TJ</v>
          </cell>
          <cell r="C1244" t="str">
            <v>Plurinational State of Bolivia</v>
          </cell>
          <cell r="D1244" t="str">
            <v>MRENEW</v>
          </cell>
          <cell r="E1244" t="str">
            <v>Memo: Renewables</v>
          </cell>
          <cell r="F1244" t="str">
            <v>TES</v>
          </cell>
          <cell r="G1244" t="str">
            <v>Total energy supply</v>
          </cell>
          <cell r="H1244">
            <v>2015</v>
          </cell>
          <cell r="I1244">
            <v>2015</v>
          </cell>
          <cell r="J1244">
            <v>35676.999799999998</v>
          </cell>
        </row>
        <row r="1245">
          <cell r="A1245" t="str">
            <v>Plurinational State of BoliviaMemo: Renewables2016</v>
          </cell>
          <cell r="B1245" t="str">
            <v>TJ</v>
          </cell>
          <cell r="C1245" t="str">
            <v>Plurinational State of Bolivia</v>
          </cell>
          <cell r="D1245" t="str">
            <v>MRENEW</v>
          </cell>
          <cell r="E1245" t="str">
            <v>Memo: Renewables</v>
          </cell>
          <cell r="F1245" t="str">
            <v>TES</v>
          </cell>
          <cell r="G1245" t="str">
            <v>Total energy supply</v>
          </cell>
          <cell r="H1245">
            <v>2016</v>
          </cell>
          <cell r="I1245">
            <v>2016</v>
          </cell>
          <cell r="J1245">
            <v>33593.246200000001</v>
          </cell>
        </row>
        <row r="1246">
          <cell r="A1246" t="str">
            <v>Plurinational State of BoliviaMemo: Renewables2017</v>
          </cell>
          <cell r="B1246" t="str">
            <v>TJ</v>
          </cell>
          <cell r="C1246" t="str">
            <v>Plurinational State of Bolivia</v>
          </cell>
          <cell r="D1246" t="str">
            <v>MRENEW</v>
          </cell>
          <cell r="E1246" t="str">
            <v>Memo: Renewables</v>
          </cell>
          <cell r="F1246" t="str">
            <v>TES</v>
          </cell>
          <cell r="G1246" t="str">
            <v>Total energy supply</v>
          </cell>
          <cell r="H1246">
            <v>2017</v>
          </cell>
          <cell r="I1246">
            <v>2017</v>
          </cell>
          <cell r="J1246">
            <v>34093.945599999999</v>
          </cell>
        </row>
        <row r="1247">
          <cell r="A1247" t="str">
            <v>Plurinational State of BoliviaMemo: Renewables2018</v>
          </cell>
          <cell r="B1247" t="str">
            <v>TJ</v>
          </cell>
          <cell r="C1247" t="str">
            <v>Plurinational State of Bolivia</v>
          </cell>
          <cell r="D1247" t="str">
            <v>MRENEW</v>
          </cell>
          <cell r="E1247" t="str">
            <v>Memo: Renewables</v>
          </cell>
          <cell r="F1247" t="str">
            <v>TES</v>
          </cell>
          <cell r="G1247" t="str">
            <v>Total energy supply</v>
          </cell>
          <cell r="H1247">
            <v>2018</v>
          </cell>
          <cell r="I1247">
            <v>2018</v>
          </cell>
          <cell r="J1247">
            <v>36309.340600000003</v>
          </cell>
        </row>
        <row r="1248">
          <cell r="A1248" t="str">
            <v>Plurinational State of BoliviaMemo: Renewables2019</v>
          </cell>
          <cell r="B1248" t="str">
            <v>TJ</v>
          </cell>
          <cell r="C1248" t="str">
            <v>Plurinational State of Bolivia</v>
          </cell>
          <cell r="D1248" t="str">
            <v>MRENEW</v>
          </cell>
          <cell r="E1248" t="str">
            <v>Memo: Renewables</v>
          </cell>
          <cell r="F1248" t="str">
            <v>TES</v>
          </cell>
          <cell r="G1248" t="str">
            <v>Total energy supply</v>
          </cell>
          <cell r="H1248">
            <v>2019</v>
          </cell>
          <cell r="I1248">
            <v>2019</v>
          </cell>
          <cell r="J1248">
            <v>38491.978000000003</v>
          </cell>
        </row>
        <row r="1249">
          <cell r="A1249" t="str">
            <v>Plurinational State of BoliviaMemo: Renewables2020</v>
          </cell>
          <cell r="B1249" t="str">
            <v>TJ</v>
          </cell>
          <cell r="C1249" t="str">
            <v>Plurinational State of Bolivia</v>
          </cell>
          <cell r="D1249" t="str">
            <v>MRENEW</v>
          </cell>
          <cell r="E1249" t="str">
            <v>Memo: Renewables</v>
          </cell>
          <cell r="F1249" t="str">
            <v>TES</v>
          </cell>
          <cell r="G1249" t="str">
            <v>Total energy supply</v>
          </cell>
          <cell r="H1249">
            <v>2020</v>
          </cell>
          <cell r="I1249">
            <v>2020</v>
          </cell>
          <cell r="K1249" t="str">
            <v>L</v>
          </cell>
          <cell r="L1249" t="str">
            <v>Missing value; data exist but were not collected</v>
          </cell>
        </row>
        <row r="1250">
          <cell r="A1250" t="str">
            <v>Bosnia and HerzegovinaPrimary solid biofuels2005</v>
          </cell>
          <cell r="B1250" t="str">
            <v>TJ</v>
          </cell>
          <cell r="C1250" t="str">
            <v>Bosnia and Herzegovina</v>
          </cell>
          <cell r="D1250" t="str">
            <v>PRIMSBIO</v>
          </cell>
          <cell r="E1250" t="str">
            <v>Primary solid biofuels</v>
          </cell>
          <cell r="F1250" t="str">
            <v>TES</v>
          </cell>
          <cell r="G1250" t="str">
            <v>Total energy supply</v>
          </cell>
          <cell r="H1250">
            <v>2005</v>
          </cell>
          <cell r="I1250">
            <v>2005</v>
          </cell>
          <cell r="J1250">
            <v>7608.9982</v>
          </cell>
        </row>
        <row r="1251">
          <cell r="A1251" t="str">
            <v>Bosnia and HerzegovinaPrimary solid biofuels2006</v>
          </cell>
          <cell r="B1251" t="str">
            <v>TJ</v>
          </cell>
          <cell r="C1251" t="str">
            <v>Bosnia and Herzegovina</v>
          </cell>
          <cell r="D1251" t="str">
            <v>PRIMSBIO</v>
          </cell>
          <cell r="E1251" t="str">
            <v>Primary solid biofuels</v>
          </cell>
          <cell r="F1251" t="str">
            <v>TES</v>
          </cell>
          <cell r="G1251" t="str">
            <v>Total energy supply</v>
          </cell>
          <cell r="H1251">
            <v>2006</v>
          </cell>
          <cell r="I1251">
            <v>2006</v>
          </cell>
          <cell r="J1251">
            <v>7599.0001000000002</v>
          </cell>
        </row>
        <row r="1252">
          <cell r="A1252" t="str">
            <v>Bosnia and HerzegovinaPrimary solid biofuels2007</v>
          </cell>
          <cell r="B1252" t="str">
            <v>TJ</v>
          </cell>
          <cell r="C1252" t="str">
            <v>Bosnia and Herzegovina</v>
          </cell>
          <cell r="D1252" t="str">
            <v>PRIMSBIO</v>
          </cell>
          <cell r="E1252" t="str">
            <v>Primary solid biofuels</v>
          </cell>
          <cell r="F1252" t="str">
            <v>TES</v>
          </cell>
          <cell r="G1252" t="str">
            <v>Total energy supply</v>
          </cell>
          <cell r="H1252">
            <v>2007</v>
          </cell>
          <cell r="I1252">
            <v>2007</v>
          </cell>
          <cell r="J1252">
            <v>7587.0007999999998</v>
          </cell>
        </row>
        <row r="1253">
          <cell r="A1253" t="str">
            <v>Bosnia and HerzegovinaPrimary solid biofuels2008</v>
          </cell>
          <cell r="B1253" t="str">
            <v>TJ</v>
          </cell>
          <cell r="C1253" t="str">
            <v>Bosnia and Herzegovina</v>
          </cell>
          <cell r="D1253" t="str">
            <v>PRIMSBIO</v>
          </cell>
          <cell r="E1253" t="str">
            <v>Primary solid biofuels</v>
          </cell>
          <cell r="F1253" t="str">
            <v>TES</v>
          </cell>
          <cell r="G1253" t="str">
            <v>Total energy supply</v>
          </cell>
          <cell r="H1253">
            <v>2008</v>
          </cell>
          <cell r="I1253">
            <v>2008</v>
          </cell>
          <cell r="J1253">
            <v>7570.9988000000003</v>
          </cell>
        </row>
        <row r="1254">
          <cell r="A1254" t="str">
            <v>Bosnia and HerzegovinaPrimary solid biofuels2009</v>
          </cell>
          <cell r="B1254" t="str">
            <v>TJ</v>
          </cell>
          <cell r="C1254" t="str">
            <v>Bosnia and Herzegovina</v>
          </cell>
          <cell r="D1254" t="str">
            <v>PRIMSBIO</v>
          </cell>
          <cell r="E1254" t="str">
            <v>Primary solid biofuels</v>
          </cell>
          <cell r="F1254" t="str">
            <v>TES</v>
          </cell>
          <cell r="G1254" t="str">
            <v>Total energy supply</v>
          </cell>
          <cell r="H1254">
            <v>2009</v>
          </cell>
          <cell r="I1254">
            <v>2009</v>
          </cell>
          <cell r="J1254">
            <v>7555.0011000000004</v>
          </cell>
        </row>
        <row r="1255">
          <cell r="A1255" t="str">
            <v>Bosnia and HerzegovinaPrimary solid biofuels2010</v>
          </cell>
          <cell r="B1255" t="str">
            <v>TJ</v>
          </cell>
          <cell r="C1255" t="str">
            <v>Bosnia and Herzegovina</v>
          </cell>
          <cell r="D1255" t="str">
            <v>PRIMSBIO</v>
          </cell>
          <cell r="E1255" t="str">
            <v>Primary solid biofuels</v>
          </cell>
          <cell r="F1255" t="str">
            <v>TES</v>
          </cell>
          <cell r="G1255" t="str">
            <v>Total energy supply</v>
          </cell>
          <cell r="H1255">
            <v>2010</v>
          </cell>
          <cell r="I1255">
            <v>2010</v>
          </cell>
          <cell r="J1255">
            <v>7541.0003999999999</v>
          </cell>
        </row>
        <row r="1256">
          <cell r="A1256" t="str">
            <v>Bosnia and HerzegovinaPrimary solid biofuels2011</v>
          </cell>
          <cell r="B1256" t="str">
            <v>TJ</v>
          </cell>
          <cell r="C1256" t="str">
            <v>Bosnia and Herzegovina</v>
          </cell>
          <cell r="D1256" t="str">
            <v>PRIMSBIO</v>
          </cell>
          <cell r="E1256" t="str">
            <v>Primary solid biofuels</v>
          </cell>
          <cell r="F1256" t="str">
            <v>TES</v>
          </cell>
          <cell r="G1256" t="str">
            <v>Total energy supply</v>
          </cell>
          <cell r="H1256">
            <v>2011</v>
          </cell>
          <cell r="I1256">
            <v>2011</v>
          </cell>
          <cell r="J1256">
            <v>7526.9997000000003</v>
          </cell>
        </row>
        <row r="1257">
          <cell r="A1257" t="str">
            <v>Bosnia and HerzegovinaPrimary solid biofuels2012</v>
          </cell>
          <cell r="B1257" t="str">
            <v>TJ</v>
          </cell>
          <cell r="C1257" t="str">
            <v>Bosnia and Herzegovina</v>
          </cell>
          <cell r="D1257" t="str">
            <v>PRIMSBIO</v>
          </cell>
          <cell r="E1257" t="str">
            <v>Primary solid biofuels</v>
          </cell>
          <cell r="F1257" t="str">
            <v>TES</v>
          </cell>
          <cell r="G1257" t="str">
            <v>Total energy supply</v>
          </cell>
          <cell r="H1257">
            <v>2012</v>
          </cell>
          <cell r="I1257">
            <v>2012</v>
          </cell>
          <cell r="J1257">
            <v>7517.0016999999998</v>
          </cell>
        </row>
        <row r="1258">
          <cell r="A1258" t="str">
            <v>Bosnia and HerzegovinaPrimary solid biofuels2013</v>
          </cell>
          <cell r="B1258" t="str">
            <v>TJ</v>
          </cell>
          <cell r="C1258" t="str">
            <v>Bosnia and Herzegovina</v>
          </cell>
          <cell r="D1258" t="str">
            <v>PRIMSBIO</v>
          </cell>
          <cell r="E1258" t="str">
            <v>Primary solid biofuels</v>
          </cell>
          <cell r="F1258" t="str">
            <v>TES</v>
          </cell>
          <cell r="G1258" t="str">
            <v>Total energy supply</v>
          </cell>
          <cell r="H1258">
            <v>2013</v>
          </cell>
          <cell r="I1258">
            <v>2013</v>
          </cell>
          <cell r="J1258">
            <v>7506.9993999999997</v>
          </cell>
        </row>
        <row r="1259">
          <cell r="A1259" t="str">
            <v>Bosnia and HerzegovinaPrimary solid biofuels2014</v>
          </cell>
          <cell r="B1259" t="str">
            <v>TJ</v>
          </cell>
          <cell r="C1259" t="str">
            <v>Bosnia and Herzegovina</v>
          </cell>
          <cell r="D1259" t="str">
            <v>PRIMSBIO</v>
          </cell>
          <cell r="E1259" t="str">
            <v>Primary solid biofuels</v>
          </cell>
          <cell r="F1259" t="str">
            <v>TES</v>
          </cell>
          <cell r="G1259" t="str">
            <v>Total energy supply</v>
          </cell>
          <cell r="H1259">
            <v>2014</v>
          </cell>
          <cell r="I1259">
            <v>2014</v>
          </cell>
          <cell r="J1259">
            <v>19489.0013</v>
          </cell>
        </row>
        <row r="1260">
          <cell r="A1260" t="str">
            <v>Bosnia and HerzegovinaPrimary solid biofuels2015</v>
          </cell>
          <cell r="B1260" t="str">
            <v>TJ</v>
          </cell>
          <cell r="C1260" t="str">
            <v>Bosnia and Herzegovina</v>
          </cell>
          <cell r="D1260" t="str">
            <v>PRIMSBIO</v>
          </cell>
          <cell r="E1260" t="str">
            <v>Primary solid biofuels</v>
          </cell>
          <cell r="F1260" t="str">
            <v>TES</v>
          </cell>
          <cell r="G1260" t="str">
            <v>Total energy supply</v>
          </cell>
          <cell r="H1260">
            <v>2015</v>
          </cell>
          <cell r="I1260">
            <v>2015</v>
          </cell>
          <cell r="J1260">
            <v>24311.998200000002</v>
          </cell>
        </row>
        <row r="1261">
          <cell r="A1261" t="str">
            <v>Bosnia and HerzegovinaPrimary solid biofuels2016</v>
          </cell>
          <cell r="B1261" t="str">
            <v>TJ</v>
          </cell>
          <cell r="C1261" t="str">
            <v>Bosnia and Herzegovina</v>
          </cell>
          <cell r="D1261" t="str">
            <v>PRIMSBIO</v>
          </cell>
          <cell r="E1261" t="str">
            <v>Primary solid biofuels</v>
          </cell>
          <cell r="F1261" t="str">
            <v>TES</v>
          </cell>
          <cell r="G1261" t="str">
            <v>Total energy supply</v>
          </cell>
          <cell r="H1261">
            <v>2016</v>
          </cell>
          <cell r="I1261">
            <v>2016</v>
          </cell>
          <cell r="J1261">
            <v>24368.000800000002</v>
          </cell>
        </row>
        <row r="1262">
          <cell r="A1262" t="str">
            <v>Bosnia and HerzegovinaPrimary solid biofuels2017</v>
          </cell>
          <cell r="B1262" t="str">
            <v>TJ</v>
          </cell>
          <cell r="C1262" t="str">
            <v>Bosnia and Herzegovina</v>
          </cell>
          <cell r="D1262" t="str">
            <v>PRIMSBIO</v>
          </cell>
          <cell r="E1262" t="str">
            <v>Primary solid biofuels</v>
          </cell>
          <cell r="F1262" t="str">
            <v>TES</v>
          </cell>
          <cell r="G1262" t="str">
            <v>Total energy supply</v>
          </cell>
          <cell r="H1262">
            <v>2017</v>
          </cell>
          <cell r="I1262">
            <v>2017</v>
          </cell>
          <cell r="J1262">
            <v>20082.999400000001</v>
          </cell>
        </row>
        <row r="1263">
          <cell r="A1263" t="str">
            <v>Bosnia and HerzegovinaPrimary solid biofuels2018</v>
          </cell>
          <cell r="B1263" t="str">
            <v>TJ</v>
          </cell>
          <cell r="C1263" t="str">
            <v>Bosnia and Herzegovina</v>
          </cell>
          <cell r="D1263" t="str">
            <v>PRIMSBIO</v>
          </cell>
          <cell r="E1263" t="str">
            <v>Primary solid biofuels</v>
          </cell>
          <cell r="F1263" t="str">
            <v>TES</v>
          </cell>
          <cell r="G1263" t="str">
            <v>Total energy supply</v>
          </cell>
          <cell r="H1263">
            <v>2018</v>
          </cell>
          <cell r="I1263">
            <v>2018</v>
          </cell>
          <cell r="J1263">
            <v>50346.002</v>
          </cell>
        </row>
        <row r="1264">
          <cell r="A1264" t="str">
            <v>Bosnia and HerzegovinaPrimary solid biofuels2019</v>
          </cell>
          <cell r="B1264" t="str">
            <v>TJ</v>
          </cell>
          <cell r="C1264" t="str">
            <v>Bosnia and Herzegovina</v>
          </cell>
          <cell r="D1264" t="str">
            <v>PRIMSBIO</v>
          </cell>
          <cell r="E1264" t="str">
            <v>Primary solid biofuels</v>
          </cell>
          <cell r="F1264" t="str">
            <v>TES</v>
          </cell>
          <cell r="G1264" t="str">
            <v>Total energy supply</v>
          </cell>
          <cell r="H1264">
            <v>2019</v>
          </cell>
          <cell r="I1264">
            <v>2019</v>
          </cell>
          <cell r="J1264">
            <v>52574.999900000003</v>
          </cell>
        </row>
        <row r="1265">
          <cell r="A1265" t="str">
            <v>Bosnia and HerzegovinaPrimary solid biofuels2020</v>
          </cell>
          <cell r="B1265" t="str">
            <v>TJ</v>
          </cell>
          <cell r="C1265" t="str">
            <v>Bosnia and Herzegovina</v>
          </cell>
          <cell r="D1265" t="str">
            <v>PRIMSBIO</v>
          </cell>
          <cell r="E1265" t="str">
            <v>Primary solid biofuels</v>
          </cell>
          <cell r="F1265" t="str">
            <v>TES</v>
          </cell>
          <cell r="G1265" t="str">
            <v>Total energy supply</v>
          </cell>
          <cell r="H1265">
            <v>2020</v>
          </cell>
          <cell r="I1265">
            <v>2020</v>
          </cell>
          <cell r="J1265">
            <v>43823.001100000001</v>
          </cell>
        </row>
        <row r="1266">
          <cell r="A1266" t="str">
            <v>Bosnia and HerzegovinaTotal2005</v>
          </cell>
          <cell r="B1266" t="str">
            <v>TJ</v>
          </cell>
          <cell r="C1266" t="str">
            <v>Bosnia and Herzegovina</v>
          </cell>
          <cell r="D1266" t="str">
            <v>TOTAL</v>
          </cell>
          <cell r="E1266" t="str">
            <v>Total</v>
          </cell>
          <cell r="F1266" t="str">
            <v>TES</v>
          </cell>
          <cell r="G1266" t="str">
            <v>Total energy supply</v>
          </cell>
          <cell r="H1266">
            <v>2005</v>
          </cell>
          <cell r="I1266">
            <v>2005</v>
          </cell>
          <cell r="J1266">
            <v>211015.90489999999</v>
          </cell>
        </row>
        <row r="1267">
          <cell r="A1267" t="str">
            <v>Bosnia and HerzegovinaTotal2006</v>
          </cell>
          <cell r="B1267" t="str">
            <v>TJ</v>
          </cell>
          <cell r="C1267" t="str">
            <v>Bosnia and Herzegovina</v>
          </cell>
          <cell r="D1267" t="str">
            <v>TOTAL</v>
          </cell>
          <cell r="E1267" t="str">
            <v>Total</v>
          </cell>
          <cell r="F1267" t="str">
            <v>TES</v>
          </cell>
          <cell r="G1267" t="str">
            <v>Total energy supply</v>
          </cell>
          <cell r="H1267">
            <v>2006</v>
          </cell>
          <cell r="I1267">
            <v>2006</v>
          </cell>
          <cell r="J1267">
            <v>221905.08919999999</v>
          </cell>
        </row>
        <row r="1268">
          <cell r="A1268" t="str">
            <v>Bosnia and HerzegovinaTotal2007</v>
          </cell>
          <cell r="B1268" t="str">
            <v>TJ</v>
          </cell>
          <cell r="C1268" t="str">
            <v>Bosnia and Herzegovina</v>
          </cell>
          <cell r="D1268" t="str">
            <v>TOTAL</v>
          </cell>
          <cell r="E1268" t="str">
            <v>Total</v>
          </cell>
          <cell r="F1268" t="str">
            <v>TES</v>
          </cell>
          <cell r="G1268" t="str">
            <v>Total energy supply</v>
          </cell>
          <cell r="H1268">
            <v>2007</v>
          </cell>
          <cell r="I1268">
            <v>2007</v>
          </cell>
          <cell r="J1268">
            <v>222074.6881</v>
          </cell>
        </row>
        <row r="1269">
          <cell r="A1269" t="str">
            <v>Bosnia and HerzegovinaTotal2008</v>
          </cell>
          <cell r="B1269" t="str">
            <v>TJ</v>
          </cell>
          <cell r="C1269" t="str">
            <v>Bosnia and Herzegovina</v>
          </cell>
          <cell r="D1269" t="str">
            <v>TOTAL</v>
          </cell>
          <cell r="E1269" t="str">
            <v>Total</v>
          </cell>
          <cell r="F1269" t="str">
            <v>TES</v>
          </cell>
          <cell r="G1269" t="str">
            <v>Total energy supply</v>
          </cell>
          <cell r="H1269">
            <v>2008</v>
          </cell>
          <cell r="I1269">
            <v>2008</v>
          </cell>
          <cell r="J1269">
            <v>249601.09779999999</v>
          </cell>
        </row>
        <row r="1270">
          <cell r="A1270" t="str">
            <v>Bosnia and HerzegovinaTotal2009</v>
          </cell>
          <cell r="B1270" t="str">
            <v>TJ</v>
          </cell>
          <cell r="C1270" t="str">
            <v>Bosnia and Herzegovina</v>
          </cell>
          <cell r="D1270" t="str">
            <v>TOTAL</v>
          </cell>
          <cell r="E1270" t="str">
            <v>Total</v>
          </cell>
          <cell r="F1270" t="str">
            <v>TES</v>
          </cell>
          <cell r="G1270" t="str">
            <v>Total energy supply</v>
          </cell>
          <cell r="H1270">
            <v>2009</v>
          </cell>
          <cell r="I1270">
            <v>2009</v>
          </cell>
          <cell r="J1270">
            <v>260314.68770000001</v>
          </cell>
        </row>
        <row r="1271">
          <cell r="A1271" t="str">
            <v>Bosnia and HerzegovinaTotal2010</v>
          </cell>
          <cell r="B1271" t="str">
            <v>TJ</v>
          </cell>
          <cell r="C1271" t="str">
            <v>Bosnia and Herzegovina</v>
          </cell>
          <cell r="D1271" t="str">
            <v>TOTAL</v>
          </cell>
          <cell r="E1271" t="str">
            <v>Total</v>
          </cell>
          <cell r="F1271" t="str">
            <v>TES</v>
          </cell>
          <cell r="G1271" t="str">
            <v>Total energy supply</v>
          </cell>
          <cell r="H1271">
            <v>2010</v>
          </cell>
          <cell r="I1271">
            <v>2010</v>
          </cell>
          <cell r="J1271">
            <v>271361.35440000001</v>
          </cell>
        </row>
        <row r="1272">
          <cell r="A1272" t="str">
            <v>Bosnia and HerzegovinaTotal2011</v>
          </cell>
          <cell r="B1272" t="str">
            <v>TJ</v>
          </cell>
          <cell r="C1272" t="str">
            <v>Bosnia and Herzegovina</v>
          </cell>
          <cell r="D1272" t="str">
            <v>TOTAL</v>
          </cell>
          <cell r="E1272" t="str">
            <v>Total</v>
          </cell>
          <cell r="F1272" t="str">
            <v>TES</v>
          </cell>
          <cell r="G1272" t="str">
            <v>Total energy supply</v>
          </cell>
          <cell r="H1272">
            <v>2011</v>
          </cell>
          <cell r="I1272">
            <v>2011</v>
          </cell>
          <cell r="J1272">
            <v>299172.28639999998</v>
          </cell>
        </row>
        <row r="1273">
          <cell r="A1273" t="str">
            <v>Bosnia and HerzegovinaTotal2012</v>
          </cell>
          <cell r="B1273" t="str">
            <v>TJ</v>
          </cell>
          <cell r="C1273" t="str">
            <v>Bosnia and Herzegovina</v>
          </cell>
          <cell r="D1273" t="str">
            <v>TOTAL</v>
          </cell>
          <cell r="E1273" t="str">
            <v>Total</v>
          </cell>
          <cell r="F1273" t="str">
            <v>TES</v>
          </cell>
          <cell r="G1273" t="str">
            <v>Total energy supply</v>
          </cell>
          <cell r="H1273">
            <v>2012</v>
          </cell>
          <cell r="I1273">
            <v>2012</v>
          </cell>
          <cell r="J1273">
            <v>279848.07339999999</v>
          </cell>
        </row>
        <row r="1274">
          <cell r="A1274" t="str">
            <v>Bosnia and HerzegovinaTotal2013</v>
          </cell>
          <cell r="B1274" t="str">
            <v>TJ</v>
          </cell>
          <cell r="C1274" t="str">
            <v>Bosnia and Herzegovina</v>
          </cell>
          <cell r="D1274" t="str">
            <v>TOTAL</v>
          </cell>
          <cell r="E1274" t="str">
            <v>Total</v>
          </cell>
          <cell r="F1274" t="str">
            <v>TES</v>
          </cell>
          <cell r="G1274" t="str">
            <v>Total energy supply</v>
          </cell>
          <cell r="H1274">
            <v>2013</v>
          </cell>
          <cell r="I1274">
            <v>2013</v>
          </cell>
          <cell r="J1274">
            <v>270217.41600000003</v>
          </cell>
        </row>
        <row r="1275">
          <cell r="A1275" t="str">
            <v>Bosnia and HerzegovinaTotal2014</v>
          </cell>
          <cell r="B1275" t="str">
            <v>TJ</v>
          </cell>
          <cell r="C1275" t="str">
            <v>Bosnia and Herzegovina</v>
          </cell>
          <cell r="D1275" t="str">
            <v>TOTAL</v>
          </cell>
          <cell r="E1275" t="str">
            <v>Total</v>
          </cell>
          <cell r="F1275" t="str">
            <v>TES</v>
          </cell>
          <cell r="G1275" t="str">
            <v>Total energy supply</v>
          </cell>
          <cell r="H1275">
            <v>2014</v>
          </cell>
          <cell r="I1275">
            <v>2014</v>
          </cell>
          <cell r="J1275">
            <v>251066.95929999999</v>
          </cell>
        </row>
        <row r="1276">
          <cell r="A1276" t="str">
            <v>Bosnia and HerzegovinaTotal2015</v>
          </cell>
          <cell r="B1276" t="str">
            <v>TJ</v>
          </cell>
          <cell r="C1276" t="str">
            <v>Bosnia and Herzegovina</v>
          </cell>
          <cell r="D1276" t="str">
            <v>TOTAL</v>
          </cell>
          <cell r="E1276" t="str">
            <v>Total</v>
          </cell>
          <cell r="F1276" t="str">
            <v>TES</v>
          </cell>
          <cell r="G1276" t="str">
            <v>Total energy supply</v>
          </cell>
          <cell r="H1276">
            <v>2015</v>
          </cell>
          <cell r="I1276">
            <v>2015</v>
          </cell>
          <cell r="J1276">
            <v>258521.57759999999</v>
          </cell>
        </row>
        <row r="1277">
          <cell r="A1277" t="str">
            <v>Bosnia and HerzegovinaTotal2016</v>
          </cell>
          <cell r="B1277" t="str">
            <v>TJ</v>
          </cell>
          <cell r="C1277" t="str">
            <v>Bosnia and Herzegovina</v>
          </cell>
          <cell r="D1277" t="str">
            <v>TOTAL</v>
          </cell>
          <cell r="E1277" t="str">
            <v>Total</v>
          </cell>
          <cell r="F1277" t="str">
            <v>TES</v>
          </cell>
          <cell r="G1277" t="str">
            <v>Total energy supply</v>
          </cell>
          <cell r="H1277">
            <v>2016</v>
          </cell>
          <cell r="I1277">
            <v>2016</v>
          </cell>
          <cell r="J1277">
            <v>282784.63209999999</v>
          </cell>
        </row>
        <row r="1278">
          <cell r="A1278" t="str">
            <v>Bosnia and HerzegovinaTotal2017</v>
          </cell>
          <cell r="B1278" t="str">
            <v>TJ</v>
          </cell>
          <cell r="C1278" t="str">
            <v>Bosnia and Herzegovina</v>
          </cell>
          <cell r="D1278" t="str">
            <v>TOTAL</v>
          </cell>
          <cell r="E1278" t="str">
            <v>Total</v>
          </cell>
          <cell r="F1278" t="str">
            <v>TES</v>
          </cell>
          <cell r="G1278" t="str">
            <v>Total energy supply</v>
          </cell>
          <cell r="H1278">
            <v>2017</v>
          </cell>
          <cell r="I1278">
            <v>2017</v>
          </cell>
          <cell r="J1278">
            <v>282249.60930000001</v>
          </cell>
        </row>
        <row r="1279">
          <cell r="A1279" t="str">
            <v>Bosnia and HerzegovinaTotal2018</v>
          </cell>
          <cell r="B1279" t="str">
            <v>TJ</v>
          </cell>
          <cell r="C1279" t="str">
            <v>Bosnia and Herzegovina</v>
          </cell>
          <cell r="D1279" t="str">
            <v>TOTAL</v>
          </cell>
          <cell r="E1279" t="str">
            <v>Total</v>
          </cell>
          <cell r="F1279" t="str">
            <v>TES</v>
          </cell>
          <cell r="G1279" t="str">
            <v>Total energy supply</v>
          </cell>
          <cell r="H1279">
            <v>2018</v>
          </cell>
          <cell r="I1279">
            <v>2018</v>
          </cell>
          <cell r="J1279">
            <v>312639.28350000002</v>
          </cell>
        </row>
        <row r="1280">
          <cell r="A1280" t="str">
            <v>Bosnia and HerzegovinaTotal2019</v>
          </cell>
          <cell r="B1280" t="str">
            <v>TJ</v>
          </cell>
          <cell r="C1280" t="str">
            <v>Bosnia and Herzegovina</v>
          </cell>
          <cell r="D1280" t="str">
            <v>TOTAL</v>
          </cell>
          <cell r="E1280" t="str">
            <v>Total</v>
          </cell>
          <cell r="F1280" t="str">
            <v>TES</v>
          </cell>
          <cell r="G1280" t="str">
            <v>Total energy supply</v>
          </cell>
          <cell r="H1280">
            <v>2019</v>
          </cell>
          <cell r="I1280">
            <v>2019</v>
          </cell>
          <cell r="J1280">
            <v>301974.46980000002</v>
          </cell>
        </row>
        <row r="1281">
          <cell r="A1281" t="str">
            <v>Bosnia and HerzegovinaTotal2020</v>
          </cell>
          <cell r="B1281" t="str">
            <v>TJ</v>
          </cell>
          <cell r="C1281" t="str">
            <v>Bosnia and Herzegovina</v>
          </cell>
          <cell r="D1281" t="str">
            <v>TOTAL</v>
          </cell>
          <cell r="E1281" t="str">
            <v>Total</v>
          </cell>
          <cell r="F1281" t="str">
            <v>TES</v>
          </cell>
          <cell r="G1281" t="str">
            <v>Total energy supply</v>
          </cell>
          <cell r="H1281">
            <v>2020</v>
          </cell>
          <cell r="I1281">
            <v>2020</v>
          </cell>
          <cell r="K1281" t="str">
            <v>L</v>
          </cell>
          <cell r="L1281" t="str">
            <v>Missing value; data exist but were not collected</v>
          </cell>
        </row>
        <row r="1282">
          <cell r="A1282" t="str">
            <v>Bosnia and HerzegovinaMemo: Renewables2005</v>
          </cell>
          <cell r="B1282" t="str">
            <v>TJ</v>
          </cell>
          <cell r="C1282" t="str">
            <v>Bosnia and Herzegovina</v>
          </cell>
          <cell r="D1282" t="str">
            <v>MRENEW</v>
          </cell>
          <cell r="E1282" t="str">
            <v>Memo: Renewables</v>
          </cell>
          <cell r="F1282" t="str">
            <v>TES</v>
          </cell>
          <cell r="G1282" t="str">
            <v>Total energy supply</v>
          </cell>
          <cell r="H1282">
            <v>2005</v>
          </cell>
          <cell r="I1282">
            <v>2005</v>
          </cell>
          <cell r="J1282">
            <v>29201.799599999998</v>
          </cell>
        </row>
        <row r="1283">
          <cell r="A1283" t="str">
            <v>Bosnia and HerzegovinaMemo: Renewables2006</v>
          </cell>
          <cell r="B1283" t="str">
            <v>TJ</v>
          </cell>
          <cell r="C1283" t="str">
            <v>Bosnia and Herzegovina</v>
          </cell>
          <cell r="D1283" t="str">
            <v>MRENEW</v>
          </cell>
          <cell r="E1283" t="str">
            <v>Memo: Renewables</v>
          </cell>
          <cell r="F1283" t="str">
            <v>TES</v>
          </cell>
          <cell r="G1283" t="str">
            <v>Total energy supply</v>
          </cell>
          <cell r="H1283">
            <v>2006</v>
          </cell>
          <cell r="I1283">
            <v>2006</v>
          </cell>
          <cell r="J1283">
            <v>28684.198</v>
          </cell>
        </row>
        <row r="1284">
          <cell r="A1284" t="str">
            <v>Bosnia and HerzegovinaMemo: Renewables2007</v>
          </cell>
          <cell r="B1284" t="str">
            <v>TJ</v>
          </cell>
          <cell r="C1284" t="str">
            <v>Bosnia and Herzegovina</v>
          </cell>
          <cell r="D1284" t="str">
            <v>MRENEW</v>
          </cell>
          <cell r="E1284" t="str">
            <v>Memo: Renewables</v>
          </cell>
          <cell r="F1284" t="str">
            <v>TES</v>
          </cell>
          <cell r="G1284" t="str">
            <v>Total energy supply</v>
          </cell>
          <cell r="H1284">
            <v>2007</v>
          </cell>
          <cell r="I1284">
            <v>2007</v>
          </cell>
          <cell r="J1284">
            <v>21990.6018</v>
          </cell>
        </row>
        <row r="1285">
          <cell r="A1285" t="str">
            <v>Bosnia and HerzegovinaMemo: Renewables2008</v>
          </cell>
          <cell r="B1285" t="str">
            <v>TJ</v>
          </cell>
          <cell r="C1285" t="str">
            <v>Bosnia and Herzegovina</v>
          </cell>
          <cell r="D1285" t="str">
            <v>MRENEW</v>
          </cell>
          <cell r="E1285" t="str">
            <v>Memo: Renewables</v>
          </cell>
          <cell r="F1285" t="str">
            <v>TES</v>
          </cell>
          <cell r="G1285" t="str">
            <v>Total energy supply</v>
          </cell>
          <cell r="H1285">
            <v>2008</v>
          </cell>
          <cell r="I1285">
            <v>2008</v>
          </cell>
          <cell r="J1285">
            <v>25092.2</v>
          </cell>
        </row>
        <row r="1286">
          <cell r="A1286" t="str">
            <v>Bosnia and HerzegovinaMemo: Renewables2009</v>
          </cell>
          <cell r="B1286" t="str">
            <v>TJ</v>
          </cell>
          <cell r="C1286" t="str">
            <v>Bosnia and Herzegovina</v>
          </cell>
          <cell r="D1286" t="str">
            <v>MRENEW</v>
          </cell>
          <cell r="E1286" t="str">
            <v>Memo: Renewables</v>
          </cell>
          <cell r="F1286" t="str">
            <v>TES</v>
          </cell>
          <cell r="G1286" t="str">
            <v>Total energy supply</v>
          </cell>
          <cell r="H1286">
            <v>2009</v>
          </cell>
          <cell r="I1286">
            <v>2009</v>
          </cell>
          <cell r="J1286">
            <v>30015.3995</v>
          </cell>
        </row>
        <row r="1287">
          <cell r="A1287" t="str">
            <v>Bosnia and HerzegovinaMemo: Renewables2010</v>
          </cell>
          <cell r="B1287" t="str">
            <v>TJ</v>
          </cell>
          <cell r="C1287" t="str">
            <v>Bosnia and Herzegovina</v>
          </cell>
          <cell r="D1287" t="str">
            <v>MRENEW</v>
          </cell>
          <cell r="E1287" t="str">
            <v>Memo: Renewables</v>
          </cell>
          <cell r="F1287" t="str">
            <v>TES</v>
          </cell>
          <cell r="G1287" t="str">
            <v>Total energy supply</v>
          </cell>
          <cell r="H1287">
            <v>2010</v>
          </cell>
          <cell r="I1287">
            <v>2010</v>
          </cell>
          <cell r="J1287">
            <v>36434.601199999997</v>
          </cell>
        </row>
        <row r="1288">
          <cell r="A1288" t="str">
            <v>Bosnia and HerzegovinaMemo: Renewables2011</v>
          </cell>
          <cell r="B1288" t="str">
            <v>TJ</v>
          </cell>
          <cell r="C1288" t="str">
            <v>Bosnia and Herzegovina</v>
          </cell>
          <cell r="D1288" t="str">
            <v>MRENEW</v>
          </cell>
          <cell r="E1288" t="str">
            <v>Memo: Renewables</v>
          </cell>
          <cell r="F1288" t="str">
            <v>TES</v>
          </cell>
          <cell r="G1288" t="str">
            <v>Total energy supply</v>
          </cell>
          <cell r="H1288">
            <v>2011</v>
          </cell>
          <cell r="I1288">
            <v>2011</v>
          </cell>
          <cell r="J1288">
            <v>23320.199700000001</v>
          </cell>
        </row>
        <row r="1289">
          <cell r="A1289" t="str">
            <v>Bosnia and HerzegovinaMemo: Renewables2012</v>
          </cell>
          <cell r="B1289" t="str">
            <v>TJ</v>
          </cell>
          <cell r="C1289" t="str">
            <v>Bosnia and Herzegovina</v>
          </cell>
          <cell r="D1289" t="str">
            <v>MRENEW</v>
          </cell>
          <cell r="E1289" t="str">
            <v>Memo: Renewables</v>
          </cell>
          <cell r="F1289" t="str">
            <v>TES</v>
          </cell>
          <cell r="G1289" t="str">
            <v>Total energy supply</v>
          </cell>
          <cell r="H1289">
            <v>2012</v>
          </cell>
          <cell r="I1289">
            <v>2012</v>
          </cell>
          <cell r="J1289">
            <v>22691.003199999999</v>
          </cell>
        </row>
        <row r="1290">
          <cell r="A1290" t="str">
            <v>Bosnia and HerzegovinaMemo: Renewables2013</v>
          </cell>
          <cell r="B1290" t="str">
            <v>TJ</v>
          </cell>
          <cell r="C1290" t="str">
            <v>Bosnia and Herzegovina</v>
          </cell>
          <cell r="D1290" t="str">
            <v>MRENEW</v>
          </cell>
          <cell r="E1290" t="str">
            <v>Memo: Renewables</v>
          </cell>
          <cell r="F1290" t="str">
            <v>TES</v>
          </cell>
          <cell r="G1290" t="str">
            <v>Total energy supply</v>
          </cell>
          <cell r="H1290">
            <v>2013</v>
          </cell>
          <cell r="I1290">
            <v>2013</v>
          </cell>
          <cell r="J1290">
            <v>33556.599099999999</v>
          </cell>
        </row>
        <row r="1291">
          <cell r="A1291" t="str">
            <v>Bosnia and HerzegovinaMemo: Renewables2014</v>
          </cell>
          <cell r="B1291" t="str">
            <v>TJ</v>
          </cell>
          <cell r="C1291" t="str">
            <v>Bosnia and Herzegovina</v>
          </cell>
          <cell r="D1291" t="str">
            <v>MRENEW</v>
          </cell>
          <cell r="E1291" t="str">
            <v>Memo: Renewables</v>
          </cell>
          <cell r="F1291" t="str">
            <v>TES</v>
          </cell>
          <cell r="G1291" t="str">
            <v>Total energy supply</v>
          </cell>
          <cell r="H1291">
            <v>2014</v>
          </cell>
          <cell r="I1291">
            <v>2014</v>
          </cell>
          <cell r="J1291">
            <v>40085.000999999997</v>
          </cell>
        </row>
        <row r="1292">
          <cell r="A1292" t="str">
            <v>Bosnia and HerzegovinaMemo: Renewables2015</v>
          </cell>
          <cell r="B1292" t="str">
            <v>TJ</v>
          </cell>
          <cell r="C1292" t="str">
            <v>Bosnia and Herzegovina</v>
          </cell>
          <cell r="D1292" t="str">
            <v>MRENEW</v>
          </cell>
          <cell r="E1292" t="str">
            <v>Memo: Renewables</v>
          </cell>
          <cell r="F1292" t="str">
            <v>TES</v>
          </cell>
          <cell r="G1292" t="str">
            <v>Total energy supply</v>
          </cell>
          <cell r="H1292">
            <v>2015</v>
          </cell>
          <cell r="I1292">
            <v>2015</v>
          </cell>
          <cell r="J1292">
            <v>43556.398300000001</v>
          </cell>
        </row>
        <row r="1293">
          <cell r="A1293" t="str">
            <v>Bosnia and HerzegovinaMemo: Renewables2016</v>
          </cell>
          <cell r="B1293" t="str">
            <v>TJ</v>
          </cell>
          <cell r="C1293" t="str">
            <v>Bosnia and Herzegovina</v>
          </cell>
          <cell r="D1293" t="str">
            <v>MRENEW</v>
          </cell>
          <cell r="E1293" t="str">
            <v>Memo: Renewables</v>
          </cell>
          <cell r="F1293" t="str">
            <v>TES</v>
          </cell>
          <cell r="G1293" t="str">
            <v>Total energy supply</v>
          </cell>
          <cell r="H1293">
            <v>2016</v>
          </cell>
          <cell r="I1293">
            <v>2016</v>
          </cell>
          <cell r="J1293">
            <v>44088.054900000003</v>
          </cell>
        </row>
        <row r="1294">
          <cell r="A1294" t="str">
            <v>Bosnia and HerzegovinaMemo: Renewables2017</v>
          </cell>
          <cell r="B1294" t="str">
            <v>TJ</v>
          </cell>
          <cell r="C1294" t="str">
            <v>Bosnia and Herzegovina</v>
          </cell>
          <cell r="D1294" t="str">
            <v>MRENEW</v>
          </cell>
          <cell r="E1294" t="str">
            <v>Memo: Renewables</v>
          </cell>
          <cell r="F1294" t="str">
            <v>TES</v>
          </cell>
          <cell r="G1294" t="str">
            <v>Total energy supply</v>
          </cell>
          <cell r="H1294">
            <v>2017</v>
          </cell>
          <cell r="I1294">
            <v>2017</v>
          </cell>
          <cell r="J1294">
            <v>33162.349099999999</v>
          </cell>
        </row>
        <row r="1295">
          <cell r="A1295" t="str">
            <v>Bosnia and HerzegovinaMemo: Renewables2018</v>
          </cell>
          <cell r="B1295" t="str">
            <v>TJ</v>
          </cell>
          <cell r="C1295" t="str">
            <v>Bosnia and Herzegovina</v>
          </cell>
          <cell r="D1295" t="str">
            <v>MRENEW</v>
          </cell>
          <cell r="E1295" t="str">
            <v>Memo: Renewables</v>
          </cell>
          <cell r="F1295" t="str">
            <v>TES</v>
          </cell>
          <cell r="G1295" t="str">
            <v>Total energy supply</v>
          </cell>
          <cell r="H1295">
            <v>2018</v>
          </cell>
          <cell r="I1295">
            <v>2018</v>
          </cell>
          <cell r="J1295">
            <v>73437.464300000007</v>
          </cell>
        </row>
        <row r="1296">
          <cell r="A1296" t="str">
            <v>Bosnia and HerzegovinaMemo: Renewables2019</v>
          </cell>
          <cell r="B1296" t="str">
            <v>TJ</v>
          </cell>
          <cell r="C1296" t="str">
            <v>Bosnia and Herzegovina</v>
          </cell>
          <cell r="D1296" t="str">
            <v>MRENEW</v>
          </cell>
          <cell r="E1296" t="str">
            <v>Memo: Renewables</v>
          </cell>
          <cell r="F1296" t="str">
            <v>TES</v>
          </cell>
          <cell r="G1296" t="str">
            <v>Total energy supply</v>
          </cell>
          <cell r="H1296">
            <v>2019</v>
          </cell>
          <cell r="I1296">
            <v>2019</v>
          </cell>
          <cell r="J1296">
            <v>75188.471999999994</v>
          </cell>
        </row>
        <row r="1297">
          <cell r="A1297" t="str">
            <v>Bosnia and HerzegovinaMemo: Renewables2020</v>
          </cell>
          <cell r="B1297" t="str">
            <v>TJ</v>
          </cell>
          <cell r="C1297" t="str">
            <v>Bosnia and Herzegovina</v>
          </cell>
          <cell r="D1297" t="str">
            <v>MRENEW</v>
          </cell>
          <cell r="E1297" t="str">
            <v>Memo: Renewables</v>
          </cell>
          <cell r="F1297" t="str">
            <v>TES</v>
          </cell>
          <cell r="G1297" t="str">
            <v>Total energy supply</v>
          </cell>
          <cell r="H1297">
            <v>2020</v>
          </cell>
          <cell r="I1297">
            <v>2020</v>
          </cell>
          <cell r="J1297">
            <v>60883.796600000001</v>
          </cell>
        </row>
        <row r="1298">
          <cell r="A1298" t="str">
            <v>BotswanaPrimary solid biofuels2005</v>
          </cell>
          <cell r="B1298" t="str">
            <v>TJ</v>
          </cell>
          <cell r="C1298" t="str">
            <v>Botswana</v>
          </cell>
          <cell r="D1298" t="str">
            <v>PRIMSBIO</v>
          </cell>
          <cell r="E1298" t="str">
            <v>Primary solid biofuels</v>
          </cell>
          <cell r="F1298" t="str">
            <v>TES</v>
          </cell>
          <cell r="G1298" t="str">
            <v>Total energy supply</v>
          </cell>
          <cell r="H1298">
            <v>2005</v>
          </cell>
          <cell r="I1298">
            <v>2005</v>
          </cell>
          <cell r="J1298">
            <v>22754.002</v>
          </cell>
        </row>
        <row r="1299">
          <cell r="A1299" t="str">
            <v>BotswanaPrimary solid biofuels2006</v>
          </cell>
          <cell r="B1299" t="str">
            <v>TJ</v>
          </cell>
          <cell r="C1299" t="str">
            <v>Botswana</v>
          </cell>
          <cell r="D1299" t="str">
            <v>PRIMSBIO</v>
          </cell>
          <cell r="E1299" t="str">
            <v>Primary solid biofuels</v>
          </cell>
          <cell r="F1299" t="str">
            <v>TES</v>
          </cell>
          <cell r="G1299" t="str">
            <v>Total energy supply</v>
          </cell>
          <cell r="H1299">
            <v>2006</v>
          </cell>
          <cell r="I1299">
            <v>2006</v>
          </cell>
          <cell r="J1299">
            <v>22998.0003</v>
          </cell>
        </row>
        <row r="1300">
          <cell r="A1300" t="str">
            <v>BotswanaPrimary solid biofuels2007</v>
          </cell>
          <cell r="B1300" t="str">
            <v>TJ</v>
          </cell>
          <cell r="C1300" t="str">
            <v>Botswana</v>
          </cell>
          <cell r="D1300" t="str">
            <v>PRIMSBIO</v>
          </cell>
          <cell r="E1300" t="str">
            <v>Primary solid biofuels</v>
          </cell>
          <cell r="F1300" t="str">
            <v>TES</v>
          </cell>
          <cell r="G1300" t="str">
            <v>Total energy supply</v>
          </cell>
          <cell r="H1300">
            <v>2007</v>
          </cell>
          <cell r="I1300">
            <v>2007</v>
          </cell>
          <cell r="J1300">
            <v>22778.000700000001</v>
          </cell>
        </row>
        <row r="1301">
          <cell r="A1301" t="str">
            <v>BotswanaPrimary solid biofuels2008</v>
          </cell>
          <cell r="B1301" t="str">
            <v>TJ</v>
          </cell>
          <cell r="C1301" t="str">
            <v>Botswana</v>
          </cell>
          <cell r="D1301" t="str">
            <v>PRIMSBIO</v>
          </cell>
          <cell r="E1301" t="str">
            <v>Primary solid biofuels</v>
          </cell>
          <cell r="F1301" t="str">
            <v>TES</v>
          </cell>
          <cell r="G1301" t="str">
            <v>Total energy supply</v>
          </cell>
          <cell r="H1301">
            <v>2008</v>
          </cell>
          <cell r="I1301">
            <v>2008</v>
          </cell>
          <cell r="J1301">
            <v>22540.998500000002</v>
          </cell>
        </row>
        <row r="1302">
          <cell r="A1302" t="str">
            <v>BotswanaPrimary solid biofuels2009</v>
          </cell>
          <cell r="B1302" t="str">
            <v>TJ</v>
          </cell>
          <cell r="C1302" t="str">
            <v>Botswana</v>
          </cell>
          <cell r="D1302" t="str">
            <v>PRIMSBIO</v>
          </cell>
          <cell r="E1302" t="str">
            <v>Primary solid biofuels</v>
          </cell>
          <cell r="F1302" t="str">
            <v>TES</v>
          </cell>
          <cell r="G1302" t="str">
            <v>Total energy supply</v>
          </cell>
          <cell r="H1302">
            <v>2009</v>
          </cell>
          <cell r="I1302">
            <v>2009</v>
          </cell>
          <cell r="J1302">
            <v>22267.001799999998</v>
          </cell>
        </row>
        <row r="1303">
          <cell r="A1303" t="str">
            <v>BotswanaPrimary solid biofuels2010</v>
          </cell>
          <cell r="B1303" t="str">
            <v>TJ</v>
          </cell>
          <cell r="C1303" t="str">
            <v>Botswana</v>
          </cell>
          <cell r="D1303" t="str">
            <v>PRIMSBIO</v>
          </cell>
          <cell r="E1303" t="str">
            <v>Primary solid biofuels</v>
          </cell>
          <cell r="F1303" t="str">
            <v>TES</v>
          </cell>
          <cell r="G1303" t="str">
            <v>Total energy supply</v>
          </cell>
          <cell r="H1303">
            <v>2010</v>
          </cell>
          <cell r="I1303">
            <v>2010</v>
          </cell>
          <cell r="J1303">
            <v>21936.998200000002</v>
          </cell>
        </row>
        <row r="1304">
          <cell r="A1304" t="str">
            <v>BotswanaPrimary solid biofuels2011</v>
          </cell>
          <cell r="B1304" t="str">
            <v>TJ</v>
          </cell>
          <cell r="C1304" t="str">
            <v>Botswana</v>
          </cell>
          <cell r="D1304" t="str">
            <v>PRIMSBIO</v>
          </cell>
          <cell r="E1304" t="str">
            <v>Primary solid biofuels</v>
          </cell>
          <cell r="F1304" t="str">
            <v>TES</v>
          </cell>
          <cell r="G1304" t="str">
            <v>Total energy supply</v>
          </cell>
          <cell r="H1304">
            <v>2011</v>
          </cell>
          <cell r="I1304">
            <v>2011</v>
          </cell>
          <cell r="J1304">
            <v>21520.0013</v>
          </cell>
        </row>
        <row r="1305">
          <cell r="A1305" t="str">
            <v>BotswanaPrimary solid biofuels2012</v>
          </cell>
          <cell r="B1305" t="str">
            <v>TJ</v>
          </cell>
          <cell r="C1305" t="str">
            <v>Botswana</v>
          </cell>
          <cell r="D1305" t="str">
            <v>PRIMSBIO</v>
          </cell>
          <cell r="E1305" t="str">
            <v>Primary solid biofuels</v>
          </cell>
          <cell r="F1305" t="str">
            <v>TES</v>
          </cell>
          <cell r="G1305" t="str">
            <v>Total energy supply</v>
          </cell>
          <cell r="H1305">
            <v>2012</v>
          </cell>
          <cell r="I1305">
            <v>2012</v>
          </cell>
          <cell r="J1305">
            <v>21319.001400000001</v>
          </cell>
        </row>
        <row r="1306">
          <cell r="A1306" t="str">
            <v>BotswanaPrimary solid biofuels2013</v>
          </cell>
          <cell r="B1306" t="str">
            <v>TJ</v>
          </cell>
          <cell r="C1306" t="str">
            <v>Botswana</v>
          </cell>
          <cell r="D1306" t="str">
            <v>PRIMSBIO</v>
          </cell>
          <cell r="E1306" t="str">
            <v>Primary solid biofuels</v>
          </cell>
          <cell r="F1306" t="str">
            <v>TES</v>
          </cell>
          <cell r="G1306" t="str">
            <v>Total energy supply</v>
          </cell>
          <cell r="H1306">
            <v>2013</v>
          </cell>
          <cell r="I1306">
            <v>2013</v>
          </cell>
          <cell r="J1306">
            <v>21146.999299999999</v>
          </cell>
        </row>
        <row r="1307">
          <cell r="A1307" t="str">
            <v>BotswanaPrimary solid biofuels2014</v>
          </cell>
          <cell r="B1307" t="str">
            <v>TJ</v>
          </cell>
          <cell r="C1307" t="str">
            <v>Botswana</v>
          </cell>
          <cell r="D1307" t="str">
            <v>PRIMSBIO</v>
          </cell>
          <cell r="E1307" t="str">
            <v>Primary solid biofuels</v>
          </cell>
          <cell r="F1307" t="str">
            <v>TES</v>
          </cell>
          <cell r="G1307" t="str">
            <v>Total energy supply</v>
          </cell>
          <cell r="H1307">
            <v>2014</v>
          </cell>
          <cell r="I1307">
            <v>2014</v>
          </cell>
          <cell r="J1307">
            <v>20995.001700000001</v>
          </cell>
        </row>
        <row r="1308">
          <cell r="A1308" t="str">
            <v>BotswanaPrimary solid biofuels2015</v>
          </cell>
          <cell r="B1308" t="str">
            <v>TJ</v>
          </cell>
          <cell r="C1308" t="str">
            <v>Botswana</v>
          </cell>
          <cell r="D1308" t="str">
            <v>PRIMSBIO</v>
          </cell>
          <cell r="E1308" t="str">
            <v>Primary solid biofuels</v>
          </cell>
          <cell r="F1308" t="str">
            <v>TES</v>
          </cell>
          <cell r="G1308" t="str">
            <v>Total energy supply</v>
          </cell>
          <cell r="H1308">
            <v>2015</v>
          </cell>
          <cell r="I1308">
            <v>2015</v>
          </cell>
          <cell r="J1308">
            <v>20885.998299999999</v>
          </cell>
        </row>
        <row r="1309">
          <cell r="A1309" t="str">
            <v>BotswanaPrimary solid biofuels2016</v>
          </cell>
          <cell r="B1309" t="str">
            <v>TJ</v>
          </cell>
          <cell r="C1309" t="str">
            <v>Botswana</v>
          </cell>
          <cell r="D1309" t="str">
            <v>PRIMSBIO</v>
          </cell>
          <cell r="E1309" t="str">
            <v>Primary solid biofuels</v>
          </cell>
          <cell r="F1309" t="str">
            <v>TES</v>
          </cell>
          <cell r="G1309" t="str">
            <v>Total energy supply</v>
          </cell>
          <cell r="H1309">
            <v>2016</v>
          </cell>
          <cell r="I1309">
            <v>2016</v>
          </cell>
          <cell r="J1309">
            <v>20792.000499999998</v>
          </cell>
        </row>
        <row r="1310">
          <cell r="A1310" t="str">
            <v>BotswanaPrimary solid biofuels2017</v>
          </cell>
          <cell r="B1310" t="str">
            <v>TJ</v>
          </cell>
          <cell r="C1310" t="str">
            <v>Botswana</v>
          </cell>
          <cell r="D1310" t="str">
            <v>PRIMSBIO</v>
          </cell>
          <cell r="E1310" t="str">
            <v>Primary solid biofuels</v>
          </cell>
          <cell r="F1310" t="str">
            <v>TES</v>
          </cell>
          <cell r="G1310" t="str">
            <v>Total energy supply</v>
          </cell>
          <cell r="H1310">
            <v>2017</v>
          </cell>
          <cell r="I1310">
            <v>2017</v>
          </cell>
          <cell r="J1310">
            <v>20733.996599999999</v>
          </cell>
        </row>
        <row r="1311">
          <cell r="A1311" t="str">
            <v>BotswanaPrimary solid biofuels2018</v>
          </cell>
          <cell r="B1311" t="str">
            <v>TJ</v>
          </cell>
          <cell r="C1311" t="str">
            <v>Botswana</v>
          </cell>
          <cell r="D1311" t="str">
            <v>PRIMSBIO</v>
          </cell>
          <cell r="E1311" t="str">
            <v>Primary solid biofuels</v>
          </cell>
          <cell r="F1311" t="str">
            <v>TES</v>
          </cell>
          <cell r="G1311" t="str">
            <v>Total energy supply</v>
          </cell>
          <cell r="H1311">
            <v>2018</v>
          </cell>
          <cell r="I1311">
            <v>2018</v>
          </cell>
          <cell r="J1311">
            <v>20698.216199999999</v>
          </cell>
        </row>
        <row r="1312">
          <cell r="A1312" t="str">
            <v>BotswanaPrimary solid biofuels2019</v>
          </cell>
          <cell r="B1312" t="str">
            <v>TJ</v>
          </cell>
          <cell r="C1312" t="str">
            <v>Botswana</v>
          </cell>
          <cell r="D1312" t="str">
            <v>PRIMSBIO</v>
          </cell>
          <cell r="E1312" t="str">
            <v>Primary solid biofuels</v>
          </cell>
          <cell r="F1312" t="str">
            <v>TES</v>
          </cell>
          <cell r="G1312" t="str">
            <v>Total energy supply</v>
          </cell>
          <cell r="H1312">
            <v>2019</v>
          </cell>
          <cell r="I1312">
            <v>2019</v>
          </cell>
          <cell r="J1312">
            <v>20751.547600000002</v>
          </cell>
        </row>
        <row r="1313">
          <cell r="A1313" t="str">
            <v>BotswanaPrimary solid biofuels2020</v>
          </cell>
          <cell r="B1313" t="str">
            <v>TJ</v>
          </cell>
          <cell r="C1313" t="str">
            <v>Botswana</v>
          </cell>
          <cell r="D1313" t="str">
            <v>PRIMSBIO</v>
          </cell>
          <cell r="E1313" t="str">
            <v>Primary solid biofuels</v>
          </cell>
          <cell r="F1313" t="str">
            <v>TES</v>
          </cell>
          <cell r="G1313" t="str">
            <v>Total energy supply</v>
          </cell>
          <cell r="H1313">
            <v>2020</v>
          </cell>
          <cell r="I1313">
            <v>2020</v>
          </cell>
          <cell r="K1313" t="str">
            <v>L</v>
          </cell>
          <cell r="L1313" t="str">
            <v>Missing value; data exist but were not collected</v>
          </cell>
        </row>
        <row r="1314">
          <cell r="A1314" t="str">
            <v>BotswanaTotal2005</v>
          </cell>
          <cell r="B1314" t="str">
            <v>TJ</v>
          </cell>
          <cell r="C1314" t="str">
            <v>Botswana</v>
          </cell>
          <cell r="D1314" t="str">
            <v>TOTAL</v>
          </cell>
          <cell r="E1314" t="str">
            <v>Total</v>
          </cell>
          <cell r="F1314" t="str">
            <v>TES</v>
          </cell>
          <cell r="G1314" t="str">
            <v>Total energy supply</v>
          </cell>
          <cell r="H1314">
            <v>2005</v>
          </cell>
          <cell r="I1314">
            <v>2005</v>
          </cell>
          <cell r="J1314">
            <v>81816.896500000003</v>
          </cell>
        </row>
        <row r="1315">
          <cell r="A1315" t="str">
            <v>BotswanaTotal2006</v>
          </cell>
          <cell r="B1315" t="str">
            <v>TJ</v>
          </cell>
          <cell r="C1315" t="str">
            <v>Botswana</v>
          </cell>
          <cell r="D1315" t="str">
            <v>TOTAL</v>
          </cell>
          <cell r="E1315" t="str">
            <v>Total</v>
          </cell>
          <cell r="F1315" t="str">
            <v>TES</v>
          </cell>
          <cell r="G1315" t="str">
            <v>Total energy supply</v>
          </cell>
          <cell r="H1315">
            <v>2006</v>
          </cell>
          <cell r="I1315">
            <v>2006</v>
          </cell>
          <cell r="J1315">
            <v>84348.964300000007</v>
          </cell>
        </row>
        <row r="1316">
          <cell r="A1316" t="str">
            <v>BotswanaTotal2007</v>
          </cell>
          <cell r="B1316" t="str">
            <v>TJ</v>
          </cell>
          <cell r="C1316" t="str">
            <v>Botswana</v>
          </cell>
          <cell r="D1316" t="str">
            <v>TOTAL</v>
          </cell>
          <cell r="E1316" t="str">
            <v>Total</v>
          </cell>
          <cell r="F1316" t="str">
            <v>TES</v>
          </cell>
          <cell r="G1316" t="str">
            <v>Total energy supply</v>
          </cell>
          <cell r="H1316">
            <v>2007</v>
          </cell>
          <cell r="I1316">
            <v>2007</v>
          </cell>
          <cell r="J1316">
            <v>86484.793300000005</v>
          </cell>
        </row>
        <row r="1317">
          <cell r="A1317" t="str">
            <v>BotswanaTotal2008</v>
          </cell>
          <cell r="B1317" t="str">
            <v>TJ</v>
          </cell>
          <cell r="C1317" t="str">
            <v>Botswana</v>
          </cell>
          <cell r="D1317" t="str">
            <v>TOTAL</v>
          </cell>
          <cell r="E1317" t="str">
            <v>Total</v>
          </cell>
          <cell r="F1317" t="str">
            <v>TES</v>
          </cell>
          <cell r="G1317" t="str">
            <v>Total energy supply</v>
          </cell>
          <cell r="H1317">
            <v>2008</v>
          </cell>
          <cell r="I1317">
            <v>2008</v>
          </cell>
          <cell r="J1317">
            <v>90720.5579</v>
          </cell>
        </row>
        <row r="1318">
          <cell r="A1318" t="str">
            <v>BotswanaTotal2009</v>
          </cell>
          <cell r="B1318" t="str">
            <v>TJ</v>
          </cell>
          <cell r="C1318" t="str">
            <v>Botswana</v>
          </cell>
          <cell r="D1318" t="str">
            <v>TOTAL</v>
          </cell>
          <cell r="E1318" t="str">
            <v>Total</v>
          </cell>
          <cell r="F1318" t="str">
            <v>TES</v>
          </cell>
          <cell r="G1318" t="str">
            <v>Total energy supply</v>
          </cell>
          <cell r="H1318">
            <v>2009</v>
          </cell>
          <cell r="I1318">
            <v>2009</v>
          </cell>
          <cell r="J1318">
            <v>84108.893200000006</v>
          </cell>
        </row>
        <row r="1319">
          <cell r="A1319" t="str">
            <v>BotswanaTotal2010</v>
          </cell>
          <cell r="B1319" t="str">
            <v>TJ</v>
          </cell>
          <cell r="C1319" t="str">
            <v>Botswana</v>
          </cell>
          <cell r="D1319" t="str">
            <v>TOTAL</v>
          </cell>
          <cell r="E1319" t="str">
            <v>Total</v>
          </cell>
          <cell r="F1319" t="str">
            <v>TES</v>
          </cell>
          <cell r="G1319" t="str">
            <v>Total energy supply</v>
          </cell>
          <cell r="H1319">
            <v>2010</v>
          </cell>
          <cell r="I1319">
            <v>2010</v>
          </cell>
          <cell r="J1319">
            <v>91150.395699999994</v>
          </cell>
        </row>
        <row r="1320">
          <cell r="A1320" t="str">
            <v>BotswanaTotal2011</v>
          </cell>
          <cell r="B1320" t="str">
            <v>TJ</v>
          </cell>
          <cell r="C1320" t="str">
            <v>Botswana</v>
          </cell>
          <cell r="D1320" t="str">
            <v>TOTAL</v>
          </cell>
          <cell r="E1320" t="str">
            <v>Total</v>
          </cell>
          <cell r="F1320" t="str">
            <v>TES</v>
          </cell>
          <cell r="G1320" t="str">
            <v>Total energy supply</v>
          </cell>
          <cell r="H1320">
            <v>2011</v>
          </cell>
          <cell r="I1320">
            <v>2011</v>
          </cell>
          <cell r="J1320">
            <v>86762.365600000005</v>
          </cell>
        </row>
        <row r="1321">
          <cell r="A1321" t="str">
            <v>BotswanaTotal2012</v>
          </cell>
          <cell r="B1321" t="str">
            <v>TJ</v>
          </cell>
          <cell r="C1321" t="str">
            <v>Botswana</v>
          </cell>
          <cell r="D1321" t="str">
            <v>TOTAL</v>
          </cell>
          <cell r="E1321" t="str">
            <v>Total</v>
          </cell>
          <cell r="F1321" t="str">
            <v>TES</v>
          </cell>
          <cell r="G1321" t="str">
            <v>Total energy supply</v>
          </cell>
          <cell r="H1321">
            <v>2012</v>
          </cell>
          <cell r="I1321">
            <v>2012</v>
          </cell>
          <cell r="J1321">
            <v>97743.935899999997</v>
          </cell>
        </row>
        <row r="1322">
          <cell r="A1322" t="str">
            <v>BotswanaTotal2013</v>
          </cell>
          <cell r="B1322" t="str">
            <v>TJ</v>
          </cell>
          <cell r="C1322" t="str">
            <v>Botswana</v>
          </cell>
          <cell r="D1322" t="str">
            <v>TOTAL</v>
          </cell>
          <cell r="E1322" t="str">
            <v>Total</v>
          </cell>
          <cell r="F1322" t="str">
            <v>TES</v>
          </cell>
          <cell r="G1322" t="str">
            <v>Total energy supply</v>
          </cell>
          <cell r="H1322">
            <v>2013</v>
          </cell>
          <cell r="I1322">
            <v>2013</v>
          </cell>
          <cell r="J1322">
            <v>102821.3143</v>
          </cell>
        </row>
        <row r="1323">
          <cell r="A1323" t="str">
            <v>BotswanaTotal2014</v>
          </cell>
          <cell r="B1323" t="str">
            <v>TJ</v>
          </cell>
          <cell r="C1323" t="str">
            <v>Botswana</v>
          </cell>
          <cell r="D1323" t="str">
            <v>TOTAL</v>
          </cell>
          <cell r="E1323" t="str">
            <v>Total</v>
          </cell>
          <cell r="F1323" t="str">
            <v>TES</v>
          </cell>
          <cell r="G1323" t="str">
            <v>Total energy supply</v>
          </cell>
          <cell r="H1323">
            <v>2014</v>
          </cell>
          <cell r="I1323">
            <v>2014</v>
          </cell>
          <cell r="J1323">
            <v>112097.2074</v>
          </cell>
        </row>
        <row r="1324">
          <cell r="A1324" t="str">
            <v>BotswanaTotal2015</v>
          </cell>
          <cell r="B1324" t="str">
            <v>TJ</v>
          </cell>
          <cell r="C1324" t="str">
            <v>Botswana</v>
          </cell>
          <cell r="D1324" t="str">
            <v>TOTAL</v>
          </cell>
          <cell r="E1324" t="str">
            <v>Total</v>
          </cell>
          <cell r="F1324" t="str">
            <v>TES</v>
          </cell>
          <cell r="G1324" t="str">
            <v>Total energy supply</v>
          </cell>
          <cell r="H1324">
            <v>2015</v>
          </cell>
          <cell r="I1324">
            <v>2015</v>
          </cell>
          <cell r="J1324">
            <v>111529.3977</v>
          </cell>
        </row>
        <row r="1325">
          <cell r="A1325" t="str">
            <v>BotswanaTotal2016</v>
          </cell>
          <cell r="B1325" t="str">
            <v>TJ</v>
          </cell>
          <cell r="C1325" t="str">
            <v>Botswana</v>
          </cell>
          <cell r="D1325" t="str">
            <v>TOTAL</v>
          </cell>
          <cell r="E1325" t="str">
            <v>Total</v>
          </cell>
          <cell r="F1325" t="str">
            <v>TES</v>
          </cell>
          <cell r="G1325" t="str">
            <v>Total energy supply</v>
          </cell>
          <cell r="H1325">
            <v>2016</v>
          </cell>
          <cell r="I1325">
            <v>2016</v>
          </cell>
          <cell r="J1325">
            <v>106871.5827</v>
          </cell>
        </row>
        <row r="1326">
          <cell r="A1326" t="str">
            <v>BotswanaTotal2017</v>
          </cell>
          <cell r="B1326" t="str">
            <v>TJ</v>
          </cell>
          <cell r="C1326" t="str">
            <v>Botswana</v>
          </cell>
          <cell r="D1326" t="str">
            <v>TOTAL</v>
          </cell>
          <cell r="E1326" t="str">
            <v>Total</v>
          </cell>
          <cell r="F1326" t="str">
            <v>TES</v>
          </cell>
          <cell r="G1326" t="str">
            <v>Total energy supply</v>
          </cell>
          <cell r="H1326">
            <v>2017</v>
          </cell>
          <cell r="I1326">
            <v>2017</v>
          </cell>
          <cell r="J1326">
            <v>113555.18090000001</v>
          </cell>
        </row>
        <row r="1327">
          <cell r="A1327" t="str">
            <v>BotswanaTotal2018</v>
          </cell>
          <cell r="B1327" t="str">
            <v>TJ</v>
          </cell>
          <cell r="C1327" t="str">
            <v>Botswana</v>
          </cell>
          <cell r="D1327" t="str">
            <v>TOTAL</v>
          </cell>
          <cell r="E1327" t="str">
            <v>Total</v>
          </cell>
          <cell r="F1327" t="str">
            <v>TES</v>
          </cell>
          <cell r="G1327" t="str">
            <v>Total energy supply</v>
          </cell>
          <cell r="H1327">
            <v>2018</v>
          </cell>
          <cell r="I1327">
            <v>2018</v>
          </cell>
          <cell r="J1327">
            <v>109719.13009999999</v>
          </cell>
        </row>
        <row r="1328">
          <cell r="A1328" t="str">
            <v>BotswanaTotal2019</v>
          </cell>
          <cell r="B1328" t="str">
            <v>TJ</v>
          </cell>
          <cell r="C1328" t="str">
            <v>Botswana</v>
          </cell>
          <cell r="D1328" t="str">
            <v>TOTAL</v>
          </cell>
          <cell r="E1328" t="str">
            <v>Total</v>
          </cell>
          <cell r="F1328" t="str">
            <v>TES</v>
          </cell>
          <cell r="G1328" t="str">
            <v>Total energy supply</v>
          </cell>
          <cell r="H1328">
            <v>2019</v>
          </cell>
          <cell r="I1328">
            <v>2019</v>
          </cell>
          <cell r="J1328">
            <v>110338.62579999999</v>
          </cell>
        </row>
        <row r="1329">
          <cell r="A1329" t="str">
            <v>BotswanaTotal2020</v>
          </cell>
          <cell r="B1329" t="str">
            <v>TJ</v>
          </cell>
          <cell r="C1329" t="str">
            <v>Botswana</v>
          </cell>
          <cell r="D1329" t="str">
            <v>TOTAL</v>
          </cell>
          <cell r="E1329" t="str">
            <v>Total</v>
          </cell>
          <cell r="F1329" t="str">
            <v>TES</v>
          </cell>
          <cell r="G1329" t="str">
            <v>Total energy supply</v>
          </cell>
          <cell r="H1329">
            <v>2020</v>
          </cell>
          <cell r="I1329">
            <v>2020</v>
          </cell>
          <cell r="K1329" t="str">
            <v>L</v>
          </cell>
          <cell r="L1329" t="str">
            <v>Missing value; data exist but were not collected</v>
          </cell>
        </row>
        <row r="1330">
          <cell r="A1330" t="str">
            <v>BotswanaMemo: Renewables2005</v>
          </cell>
          <cell r="B1330" t="str">
            <v>TJ</v>
          </cell>
          <cell r="C1330" t="str">
            <v>Botswana</v>
          </cell>
          <cell r="D1330" t="str">
            <v>MRENEW</v>
          </cell>
          <cell r="E1330" t="str">
            <v>Memo: Renewables</v>
          </cell>
          <cell r="F1330" t="str">
            <v>TES</v>
          </cell>
          <cell r="G1330" t="str">
            <v>Total energy supply</v>
          </cell>
          <cell r="H1330">
            <v>2005</v>
          </cell>
          <cell r="I1330">
            <v>2005</v>
          </cell>
          <cell r="J1330">
            <v>22760.0016</v>
          </cell>
        </row>
        <row r="1331">
          <cell r="A1331" t="str">
            <v>BotswanaMemo: Renewables2006</v>
          </cell>
          <cell r="B1331" t="str">
            <v>TJ</v>
          </cell>
          <cell r="C1331" t="str">
            <v>Botswana</v>
          </cell>
          <cell r="D1331" t="str">
            <v>MRENEW</v>
          </cell>
          <cell r="E1331" t="str">
            <v>Memo: Renewables</v>
          </cell>
          <cell r="F1331" t="str">
            <v>TES</v>
          </cell>
          <cell r="G1331" t="str">
            <v>Total energy supply</v>
          </cell>
          <cell r="H1331">
            <v>2006</v>
          </cell>
          <cell r="I1331">
            <v>2006</v>
          </cell>
          <cell r="J1331">
            <v>22998.0003</v>
          </cell>
        </row>
        <row r="1332">
          <cell r="A1332" t="str">
            <v>BotswanaMemo: Renewables2007</v>
          </cell>
          <cell r="B1332" t="str">
            <v>TJ</v>
          </cell>
          <cell r="C1332" t="str">
            <v>Botswana</v>
          </cell>
          <cell r="D1332" t="str">
            <v>MRENEW</v>
          </cell>
          <cell r="E1332" t="str">
            <v>Memo: Renewables</v>
          </cell>
          <cell r="F1332" t="str">
            <v>TES</v>
          </cell>
          <cell r="G1332" t="str">
            <v>Total energy supply</v>
          </cell>
          <cell r="H1332">
            <v>2007</v>
          </cell>
          <cell r="I1332">
            <v>2007</v>
          </cell>
          <cell r="J1332">
            <v>22778.000700000001</v>
          </cell>
        </row>
        <row r="1333">
          <cell r="A1333" t="str">
            <v>BotswanaMemo: Renewables2008</v>
          </cell>
          <cell r="B1333" t="str">
            <v>TJ</v>
          </cell>
          <cell r="C1333" t="str">
            <v>Botswana</v>
          </cell>
          <cell r="D1333" t="str">
            <v>MRENEW</v>
          </cell>
          <cell r="E1333" t="str">
            <v>Memo: Renewables</v>
          </cell>
          <cell r="F1333" t="str">
            <v>TES</v>
          </cell>
          <cell r="G1333" t="str">
            <v>Total energy supply</v>
          </cell>
          <cell r="H1333">
            <v>2008</v>
          </cell>
          <cell r="I1333">
            <v>2008</v>
          </cell>
          <cell r="J1333">
            <v>22540.998500000002</v>
          </cell>
        </row>
        <row r="1334">
          <cell r="A1334" t="str">
            <v>BotswanaMemo: Renewables2009</v>
          </cell>
          <cell r="B1334" t="str">
            <v>TJ</v>
          </cell>
          <cell r="C1334" t="str">
            <v>Botswana</v>
          </cell>
          <cell r="D1334" t="str">
            <v>MRENEW</v>
          </cell>
          <cell r="E1334" t="str">
            <v>Memo: Renewables</v>
          </cell>
          <cell r="F1334" t="str">
            <v>TES</v>
          </cell>
          <cell r="G1334" t="str">
            <v>Total energy supply</v>
          </cell>
          <cell r="H1334">
            <v>2009</v>
          </cell>
          <cell r="I1334">
            <v>2009</v>
          </cell>
          <cell r="J1334">
            <v>22267.001799999998</v>
          </cell>
        </row>
        <row r="1335">
          <cell r="A1335" t="str">
            <v>BotswanaMemo: Renewables2010</v>
          </cell>
          <cell r="B1335" t="str">
            <v>TJ</v>
          </cell>
          <cell r="C1335" t="str">
            <v>Botswana</v>
          </cell>
          <cell r="D1335" t="str">
            <v>MRENEW</v>
          </cell>
          <cell r="E1335" t="str">
            <v>Memo: Renewables</v>
          </cell>
          <cell r="F1335" t="str">
            <v>TES</v>
          </cell>
          <cell r="G1335" t="str">
            <v>Total energy supply</v>
          </cell>
          <cell r="H1335">
            <v>2010</v>
          </cell>
          <cell r="I1335">
            <v>2010</v>
          </cell>
          <cell r="J1335">
            <v>21936.998200000002</v>
          </cell>
        </row>
        <row r="1336">
          <cell r="A1336" t="str">
            <v>BotswanaMemo: Renewables2011</v>
          </cell>
          <cell r="B1336" t="str">
            <v>TJ</v>
          </cell>
          <cell r="C1336" t="str">
            <v>Botswana</v>
          </cell>
          <cell r="D1336" t="str">
            <v>MRENEW</v>
          </cell>
          <cell r="E1336" t="str">
            <v>Memo: Renewables</v>
          </cell>
          <cell r="F1336" t="str">
            <v>TES</v>
          </cell>
          <cell r="G1336" t="str">
            <v>Total energy supply</v>
          </cell>
          <cell r="H1336">
            <v>2011</v>
          </cell>
          <cell r="I1336">
            <v>2011</v>
          </cell>
          <cell r="J1336">
            <v>21520.0013</v>
          </cell>
        </row>
        <row r="1337">
          <cell r="A1337" t="str">
            <v>BotswanaMemo: Renewables2012</v>
          </cell>
          <cell r="B1337" t="str">
            <v>TJ</v>
          </cell>
          <cell r="C1337" t="str">
            <v>Botswana</v>
          </cell>
          <cell r="D1337" t="str">
            <v>MRENEW</v>
          </cell>
          <cell r="E1337" t="str">
            <v>Memo: Renewables</v>
          </cell>
          <cell r="F1337" t="str">
            <v>TES</v>
          </cell>
          <cell r="G1337" t="str">
            <v>Total energy supply</v>
          </cell>
          <cell r="H1337">
            <v>2012</v>
          </cell>
          <cell r="I1337">
            <v>2012</v>
          </cell>
          <cell r="J1337">
            <v>21322.601999999999</v>
          </cell>
        </row>
        <row r="1338">
          <cell r="A1338" t="str">
            <v>BotswanaMemo: Renewables2013</v>
          </cell>
          <cell r="B1338" t="str">
            <v>TJ</v>
          </cell>
          <cell r="C1338" t="str">
            <v>Botswana</v>
          </cell>
          <cell r="D1338" t="str">
            <v>MRENEW</v>
          </cell>
          <cell r="E1338" t="str">
            <v>Memo: Renewables</v>
          </cell>
          <cell r="F1338" t="str">
            <v>TES</v>
          </cell>
          <cell r="G1338" t="str">
            <v>Total energy supply</v>
          </cell>
          <cell r="H1338">
            <v>2013</v>
          </cell>
          <cell r="I1338">
            <v>2013</v>
          </cell>
          <cell r="J1338">
            <v>21154.2006</v>
          </cell>
        </row>
        <row r="1339">
          <cell r="A1339" t="str">
            <v>BotswanaMemo: Renewables2014</v>
          </cell>
          <cell r="B1339" t="str">
            <v>TJ</v>
          </cell>
          <cell r="C1339" t="str">
            <v>Botswana</v>
          </cell>
          <cell r="D1339" t="str">
            <v>MRENEW</v>
          </cell>
          <cell r="E1339" t="str">
            <v>Memo: Renewables</v>
          </cell>
          <cell r="F1339" t="str">
            <v>TES</v>
          </cell>
          <cell r="G1339" t="str">
            <v>Total energy supply</v>
          </cell>
          <cell r="H1339">
            <v>2014</v>
          </cell>
          <cell r="I1339">
            <v>2014</v>
          </cell>
          <cell r="J1339">
            <v>21005.803599999999</v>
          </cell>
        </row>
        <row r="1340">
          <cell r="A1340" t="str">
            <v>BotswanaMemo: Renewables2015</v>
          </cell>
          <cell r="B1340" t="str">
            <v>TJ</v>
          </cell>
          <cell r="C1340" t="str">
            <v>Botswana</v>
          </cell>
          <cell r="D1340" t="str">
            <v>MRENEW</v>
          </cell>
          <cell r="E1340" t="str">
            <v>Memo: Renewables</v>
          </cell>
          <cell r="F1340" t="str">
            <v>TES</v>
          </cell>
          <cell r="G1340" t="str">
            <v>Total energy supply</v>
          </cell>
          <cell r="H1340">
            <v>2015</v>
          </cell>
          <cell r="I1340">
            <v>2015</v>
          </cell>
          <cell r="J1340">
            <v>20910.800899999998</v>
          </cell>
        </row>
        <row r="1341">
          <cell r="A1341" t="str">
            <v>BotswanaMemo: Renewables2016</v>
          </cell>
          <cell r="B1341" t="str">
            <v>TJ</v>
          </cell>
          <cell r="C1341" t="str">
            <v>Botswana</v>
          </cell>
          <cell r="D1341" t="str">
            <v>MRENEW</v>
          </cell>
          <cell r="E1341" t="str">
            <v>Memo: Renewables</v>
          </cell>
          <cell r="F1341" t="str">
            <v>TES</v>
          </cell>
          <cell r="G1341" t="str">
            <v>Total energy supply</v>
          </cell>
          <cell r="H1341">
            <v>2016</v>
          </cell>
          <cell r="I1341">
            <v>2016</v>
          </cell>
          <cell r="J1341">
            <v>20841.999299999999</v>
          </cell>
        </row>
        <row r="1342">
          <cell r="A1342" t="str">
            <v>BotswanaMemo: Renewables2017</v>
          </cell>
          <cell r="B1342" t="str">
            <v>TJ</v>
          </cell>
          <cell r="C1342" t="str">
            <v>Botswana</v>
          </cell>
          <cell r="D1342" t="str">
            <v>MRENEW</v>
          </cell>
          <cell r="E1342" t="str">
            <v>Memo: Renewables</v>
          </cell>
          <cell r="F1342" t="str">
            <v>TES</v>
          </cell>
          <cell r="G1342" t="str">
            <v>Total energy supply</v>
          </cell>
          <cell r="H1342">
            <v>2017</v>
          </cell>
          <cell r="I1342">
            <v>2017</v>
          </cell>
          <cell r="J1342">
            <v>20792.3187</v>
          </cell>
        </row>
        <row r="1343">
          <cell r="A1343" t="str">
            <v>BotswanaMemo: Renewables2018</v>
          </cell>
          <cell r="B1343" t="str">
            <v>TJ</v>
          </cell>
          <cell r="C1343" t="str">
            <v>Botswana</v>
          </cell>
          <cell r="D1343" t="str">
            <v>MRENEW</v>
          </cell>
          <cell r="E1343" t="str">
            <v>Memo: Renewables</v>
          </cell>
          <cell r="F1343" t="str">
            <v>TES</v>
          </cell>
          <cell r="G1343" t="str">
            <v>Total energy supply</v>
          </cell>
          <cell r="H1343">
            <v>2018</v>
          </cell>
          <cell r="I1343">
            <v>2018</v>
          </cell>
          <cell r="J1343">
            <v>20760.536700000001</v>
          </cell>
        </row>
        <row r="1344">
          <cell r="A1344" t="str">
            <v>BotswanaMemo: Renewables2019</v>
          </cell>
          <cell r="B1344" t="str">
            <v>TJ</v>
          </cell>
          <cell r="C1344" t="str">
            <v>Botswana</v>
          </cell>
          <cell r="D1344" t="str">
            <v>MRENEW</v>
          </cell>
          <cell r="E1344" t="str">
            <v>Memo: Renewables</v>
          </cell>
          <cell r="F1344" t="str">
            <v>TES</v>
          </cell>
          <cell r="G1344" t="str">
            <v>Total energy supply</v>
          </cell>
          <cell r="H1344">
            <v>2019</v>
          </cell>
          <cell r="I1344">
            <v>2019</v>
          </cell>
          <cell r="J1344">
            <v>20814.8897</v>
          </cell>
        </row>
        <row r="1345">
          <cell r="A1345" t="str">
            <v>BotswanaMemo: Renewables2020</v>
          </cell>
          <cell r="B1345" t="str">
            <v>TJ</v>
          </cell>
          <cell r="C1345" t="str">
            <v>Botswana</v>
          </cell>
          <cell r="D1345" t="str">
            <v>MRENEW</v>
          </cell>
          <cell r="E1345" t="str">
            <v>Memo: Renewables</v>
          </cell>
          <cell r="F1345" t="str">
            <v>TES</v>
          </cell>
          <cell r="G1345" t="str">
            <v>Total energy supply</v>
          </cell>
          <cell r="H1345">
            <v>2020</v>
          </cell>
          <cell r="I1345">
            <v>2020</v>
          </cell>
          <cell r="K1345" t="str">
            <v>L</v>
          </cell>
          <cell r="L1345" t="str">
            <v>Missing value; data exist but were not collected</v>
          </cell>
        </row>
        <row r="1346">
          <cell r="A1346" t="str">
            <v>BrazilPrimary solid biofuels2005</v>
          </cell>
          <cell r="B1346" t="str">
            <v>TJ</v>
          </cell>
          <cell r="C1346" t="str">
            <v>Brazil</v>
          </cell>
          <cell r="D1346" t="str">
            <v>PRIMSBIO</v>
          </cell>
          <cell r="E1346" t="str">
            <v>Primary solid biofuels</v>
          </cell>
          <cell r="F1346" t="str">
            <v>TES</v>
          </cell>
          <cell r="G1346" t="str">
            <v>Total energy supply</v>
          </cell>
          <cell r="H1346">
            <v>2005</v>
          </cell>
          <cell r="I1346">
            <v>2005</v>
          </cell>
          <cell r="J1346">
            <v>2356609.9980000001</v>
          </cell>
        </row>
        <row r="1347">
          <cell r="A1347" t="str">
            <v>BrazilPrimary solid biofuels2006</v>
          </cell>
          <cell r="B1347" t="str">
            <v>TJ</v>
          </cell>
          <cell r="C1347" t="str">
            <v>Brazil</v>
          </cell>
          <cell r="D1347" t="str">
            <v>PRIMSBIO</v>
          </cell>
          <cell r="E1347" t="str">
            <v>Primary solid biofuels</v>
          </cell>
          <cell r="F1347" t="str">
            <v>TES</v>
          </cell>
          <cell r="G1347" t="str">
            <v>Total energy supply</v>
          </cell>
          <cell r="H1347">
            <v>2006</v>
          </cell>
          <cell r="I1347">
            <v>2006</v>
          </cell>
          <cell r="J1347">
            <v>2505436.0010000002</v>
          </cell>
        </row>
        <row r="1348">
          <cell r="A1348" t="str">
            <v>BrazilPrimary solid biofuels2007</v>
          </cell>
          <cell r="B1348" t="str">
            <v>TJ</v>
          </cell>
          <cell r="C1348" t="str">
            <v>Brazil</v>
          </cell>
          <cell r="D1348" t="str">
            <v>PRIMSBIO</v>
          </cell>
          <cell r="E1348" t="str">
            <v>Primary solid biofuels</v>
          </cell>
          <cell r="F1348" t="str">
            <v>TES</v>
          </cell>
          <cell r="G1348" t="str">
            <v>Total energy supply</v>
          </cell>
          <cell r="H1348">
            <v>2007</v>
          </cell>
          <cell r="I1348">
            <v>2007</v>
          </cell>
          <cell r="J1348">
            <v>2648966.9989999998</v>
          </cell>
        </row>
        <row r="1349">
          <cell r="A1349" t="str">
            <v>BrazilPrimary solid biofuels2008</v>
          </cell>
          <cell r="B1349" t="str">
            <v>TJ</v>
          </cell>
          <cell r="C1349" t="str">
            <v>Brazil</v>
          </cell>
          <cell r="D1349" t="str">
            <v>PRIMSBIO</v>
          </cell>
          <cell r="E1349" t="str">
            <v>Primary solid biofuels</v>
          </cell>
          <cell r="F1349" t="str">
            <v>TES</v>
          </cell>
          <cell r="G1349" t="str">
            <v>Total energy supply</v>
          </cell>
          <cell r="H1349">
            <v>2008</v>
          </cell>
          <cell r="I1349">
            <v>2008</v>
          </cell>
          <cell r="J1349">
            <v>2776348.9989999998</v>
          </cell>
        </row>
        <row r="1350">
          <cell r="A1350" t="str">
            <v>BrazilPrimary solid biofuels2009</v>
          </cell>
          <cell r="B1350" t="str">
            <v>TJ</v>
          </cell>
          <cell r="C1350" t="str">
            <v>Brazil</v>
          </cell>
          <cell r="D1350" t="str">
            <v>PRIMSBIO</v>
          </cell>
          <cell r="E1350" t="str">
            <v>Primary solid biofuels</v>
          </cell>
          <cell r="F1350" t="str">
            <v>TES</v>
          </cell>
          <cell r="G1350" t="str">
            <v>Total energy supply</v>
          </cell>
          <cell r="H1350">
            <v>2009</v>
          </cell>
          <cell r="I1350">
            <v>2009</v>
          </cell>
          <cell r="J1350">
            <v>2631338</v>
          </cell>
        </row>
        <row r="1351">
          <cell r="A1351" t="str">
            <v>BrazilPrimary solid biofuels2010</v>
          </cell>
          <cell r="B1351" t="str">
            <v>TJ</v>
          </cell>
          <cell r="C1351" t="str">
            <v>Brazil</v>
          </cell>
          <cell r="D1351" t="str">
            <v>PRIMSBIO</v>
          </cell>
          <cell r="E1351" t="str">
            <v>Primary solid biofuels</v>
          </cell>
          <cell r="F1351" t="str">
            <v>TES</v>
          </cell>
          <cell r="G1351" t="str">
            <v>Total energy supply</v>
          </cell>
          <cell r="H1351">
            <v>2010</v>
          </cell>
          <cell r="I1351">
            <v>2010</v>
          </cell>
          <cell r="J1351">
            <v>2823390</v>
          </cell>
        </row>
        <row r="1352">
          <cell r="A1352" t="str">
            <v>BrazilPrimary solid biofuels2011</v>
          </cell>
          <cell r="B1352" t="str">
            <v>TJ</v>
          </cell>
          <cell r="C1352" t="str">
            <v>Brazil</v>
          </cell>
          <cell r="D1352" t="str">
            <v>PRIMSBIO</v>
          </cell>
          <cell r="E1352" t="str">
            <v>Primary solid biofuels</v>
          </cell>
          <cell r="F1352" t="str">
            <v>TES</v>
          </cell>
          <cell r="G1352" t="str">
            <v>Total energy supply</v>
          </cell>
          <cell r="H1352">
            <v>2011</v>
          </cell>
          <cell r="I1352">
            <v>2011</v>
          </cell>
          <cell r="J1352">
            <v>2713182.9989999998</v>
          </cell>
        </row>
        <row r="1353">
          <cell r="A1353" t="str">
            <v>BrazilPrimary solid biofuels2012</v>
          </cell>
          <cell r="B1353" t="str">
            <v>TJ</v>
          </cell>
          <cell r="C1353" t="str">
            <v>Brazil</v>
          </cell>
          <cell r="D1353" t="str">
            <v>PRIMSBIO</v>
          </cell>
          <cell r="E1353" t="str">
            <v>Primary solid biofuels</v>
          </cell>
          <cell r="F1353" t="str">
            <v>TES</v>
          </cell>
          <cell r="G1353" t="str">
            <v>Total energy supply</v>
          </cell>
          <cell r="H1353">
            <v>2012</v>
          </cell>
          <cell r="I1353">
            <v>2012</v>
          </cell>
          <cell r="J1353">
            <v>2758318</v>
          </cell>
        </row>
        <row r="1354">
          <cell r="A1354" t="str">
            <v>BrazilPrimary solid biofuels2013</v>
          </cell>
          <cell r="B1354" t="str">
            <v>TJ</v>
          </cell>
          <cell r="C1354" t="str">
            <v>Brazil</v>
          </cell>
          <cell r="D1354" t="str">
            <v>PRIMSBIO</v>
          </cell>
          <cell r="E1354" t="str">
            <v>Primary solid biofuels</v>
          </cell>
          <cell r="F1354" t="str">
            <v>TES</v>
          </cell>
          <cell r="G1354" t="str">
            <v>Total energy supply</v>
          </cell>
          <cell r="H1354">
            <v>2013</v>
          </cell>
          <cell r="I1354">
            <v>2013</v>
          </cell>
          <cell r="J1354">
            <v>2802153.0010000002</v>
          </cell>
        </row>
        <row r="1355">
          <cell r="A1355" t="str">
            <v>BrazilPrimary solid biofuels2014</v>
          </cell>
          <cell r="B1355" t="str">
            <v>TJ</v>
          </cell>
          <cell r="C1355" t="str">
            <v>Brazil</v>
          </cell>
          <cell r="D1355" t="str">
            <v>PRIMSBIO</v>
          </cell>
          <cell r="E1355" t="str">
            <v>Primary solid biofuels</v>
          </cell>
          <cell r="F1355" t="str">
            <v>TES</v>
          </cell>
          <cell r="G1355" t="str">
            <v>Total energy supply</v>
          </cell>
          <cell r="H1355">
            <v>2014</v>
          </cell>
          <cell r="I1355">
            <v>2014</v>
          </cell>
          <cell r="J1355">
            <v>2831180.9980000001</v>
          </cell>
        </row>
        <row r="1356">
          <cell r="A1356" t="str">
            <v>BrazilPrimary solid biofuels2015</v>
          </cell>
          <cell r="B1356" t="str">
            <v>TJ</v>
          </cell>
          <cell r="C1356" t="str">
            <v>Brazil</v>
          </cell>
          <cell r="D1356" t="str">
            <v>PRIMSBIO</v>
          </cell>
          <cell r="E1356" t="str">
            <v>Primary solid biofuels</v>
          </cell>
          <cell r="F1356" t="str">
            <v>TES</v>
          </cell>
          <cell r="G1356" t="str">
            <v>Total energy supply</v>
          </cell>
          <cell r="H1356">
            <v>2015</v>
          </cell>
          <cell r="I1356">
            <v>2015</v>
          </cell>
          <cell r="J1356">
            <v>2850638</v>
          </cell>
        </row>
        <row r="1357">
          <cell r="A1357" t="str">
            <v>BrazilPrimary solid biofuels2016</v>
          </cell>
          <cell r="B1357" t="str">
            <v>TJ</v>
          </cell>
          <cell r="C1357" t="str">
            <v>Brazil</v>
          </cell>
          <cell r="D1357" t="str">
            <v>PRIMSBIO</v>
          </cell>
          <cell r="E1357" t="str">
            <v>Primary solid biofuels</v>
          </cell>
          <cell r="F1357" t="str">
            <v>TES</v>
          </cell>
          <cell r="G1357" t="str">
            <v>Total energy supply</v>
          </cell>
          <cell r="H1357">
            <v>2016</v>
          </cell>
          <cell r="I1357">
            <v>2016</v>
          </cell>
          <cell r="J1357">
            <v>2866294.9989999998</v>
          </cell>
        </row>
        <row r="1358">
          <cell r="A1358" t="str">
            <v>BrazilPrimary solid biofuels2017</v>
          </cell>
          <cell r="B1358" t="str">
            <v>TJ</v>
          </cell>
          <cell r="C1358" t="str">
            <v>Brazil</v>
          </cell>
          <cell r="D1358" t="str">
            <v>PRIMSBIO</v>
          </cell>
          <cell r="E1358" t="str">
            <v>Primary solid biofuels</v>
          </cell>
          <cell r="F1358" t="str">
            <v>TES</v>
          </cell>
          <cell r="G1358" t="str">
            <v>Total energy supply</v>
          </cell>
          <cell r="H1358">
            <v>2017</v>
          </cell>
          <cell r="I1358">
            <v>2017</v>
          </cell>
          <cell r="J1358">
            <v>2914005.67</v>
          </cell>
        </row>
        <row r="1359">
          <cell r="A1359" t="str">
            <v>BrazilPrimary solid biofuels2018</v>
          </cell>
          <cell r="B1359" t="str">
            <v>TJ</v>
          </cell>
          <cell r="C1359" t="str">
            <v>Brazil</v>
          </cell>
          <cell r="D1359" t="str">
            <v>PRIMSBIO</v>
          </cell>
          <cell r="E1359" t="str">
            <v>Primary solid biofuels</v>
          </cell>
          <cell r="F1359" t="str">
            <v>TES</v>
          </cell>
          <cell r="G1359" t="str">
            <v>Total energy supply</v>
          </cell>
          <cell r="H1359">
            <v>2018</v>
          </cell>
          <cell r="I1359">
            <v>2018</v>
          </cell>
          <cell r="J1359">
            <v>2917476.3470000001</v>
          </cell>
        </row>
        <row r="1360">
          <cell r="A1360" t="str">
            <v>BrazilPrimary solid biofuels2019</v>
          </cell>
          <cell r="B1360" t="str">
            <v>TJ</v>
          </cell>
          <cell r="C1360" t="str">
            <v>Brazil</v>
          </cell>
          <cell r="D1360" t="str">
            <v>PRIMSBIO</v>
          </cell>
          <cell r="E1360" t="str">
            <v>Primary solid biofuels</v>
          </cell>
          <cell r="F1360" t="str">
            <v>TES</v>
          </cell>
          <cell r="G1360" t="str">
            <v>Total energy supply</v>
          </cell>
          <cell r="H1360">
            <v>2019</v>
          </cell>
          <cell r="I1360">
            <v>2019</v>
          </cell>
          <cell r="J1360">
            <v>2941871.8930000002</v>
          </cell>
        </row>
        <row r="1361">
          <cell r="A1361" t="str">
            <v>BrazilPrimary solid biofuels2020</v>
          </cell>
          <cell r="B1361" t="str">
            <v>TJ</v>
          </cell>
          <cell r="C1361" t="str">
            <v>Brazil</v>
          </cell>
          <cell r="D1361" t="str">
            <v>PRIMSBIO</v>
          </cell>
          <cell r="E1361" t="str">
            <v>Primary solid biofuels</v>
          </cell>
          <cell r="F1361" t="str">
            <v>TES</v>
          </cell>
          <cell r="G1361" t="str">
            <v>Total energy supply</v>
          </cell>
          <cell r="H1361">
            <v>2020</v>
          </cell>
          <cell r="I1361">
            <v>2020</v>
          </cell>
          <cell r="J1361">
            <v>3140271.0520000001</v>
          </cell>
        </row>
        <row r="1362">
          <cell r="A1362" t="str">
            <v>BrazilTotal2005</v>
          </cell>
          <cell r="B1362" t="str">
            <v>TJ</v>
          </cell>
          <cell r="C1362" t="str">
            <v>Brazil</v>
          </cell>
          <cell r="D1362" t="str">
            <v>TOTAL</v>
          </cell>
          <cell r="E1362" t="str">
            <v>Total</v>
          </cell>
          <cell r="F1362" t="str">
            <v>TES</v>
          </cell>
          <cell r="G1362" t="str">
            <v>Total energy supply</v>
          </cell>
          <cell r="H1362">
            <v>2005</v>
          </cell>
          <cell r="I1362">
            <v>2005</v>
          </cell>
          <cell r="J1362">
            <v>9068329.1549999993</v>
          </cell>
        </row>
        <row r="1363">
          <cell r="A1363" t="str">
            <v>BrazilTotal2006</v>
          </cell>
          <cell r="B1363" t="str">
            <v>TJ</v>
          </cell>
          <cell r="C1363" t="str">
            <v>Brazil</v>
          </cell>
          <cell r="D1363" t="str">
            <v>TOTAL</v>
          </cell>
          <cell r="E1363" t="str">
            <v>Total</v>
          </cell>
          <cell r="F1363" t="str">
            <v>TES</v>
          </cell>
          <cell r="G1363" t="str">
            <v>Total energy supply</v>
          </cell>
          <cell r="H1363">
            <v>2006</v>
          </cell>
          <cell r="I1363">
            <v>2006</v>
          </cell>
          <cell r="J1363">
            <v>9384794.6879999992</v>
          </cell>
        </row>
        <row r="1364">
          <cell r="A1364" t="str">
            <v>BrazilTotal2007</v>
          </cell>
          <cell r="B1364" t="str">
            <v>TJ</v>
          </cell>
          <cell r="C1364" t="str">
            <v>Brazil</v>
          </cell>
          <cell r="D1364" t="str">
            <v>TOTAL</v>
          </cell>
          <cell r="E1364" t="str">
            <v>Total</v>
          </cell>
          <cell r="F1364" t="str">
            <v>TES</v>
          </cell>
          <cell r="G1364" t="str">
            <v>Total energy supply</v>
          </cell>
          <cell r="H1364">
            <v>2007</v>
          </cell>
          <cell r="I1364">
            <v>2007</v>
          </cell>
          <cell r="J1364">
            <v>9915393.6180000007</v>
          </cell>
        </row>
        <row r="1365">
          <cell r="A1365" t="str">
            <v>BrazilTotal2008</v>
          </cell>
          <cell r="B1365" t="str">
            <v>TJ</v>
          </cell>
          <cell r="C1365" t="str">
            <v>Brazil</v>
          </cell>
          <cell r="D1365" t="str">
            <v>TOTAL</v>
          </cell>
          <cell r="E1365" t="str">
            <v>Total</v>
          </cell>
          <cell r="F1365" t="str">
            <v>TES</v>
          </cell>
          <cell r="G1365" t="str">
            <v>Total energy supply</v>
          </cell>
          <cell r="H1365">
            <v>2008</v>
          </cell>
          <cell r="I1365">
            <v>2008</v>
          </cell>
          <cell r="J1365">
            <v>10472463.130000001</v>
          </cell>
        </row>
        <row r="1366">
          <cell r="A1366" t="str">
            <v>BrazilTotal2009</v>
          </cell>
          <cell r="B1366" t="str">
            <v>TJ</v>
          </cell>
          <cell r="C1366" t="str">
            <v>Brazil</v>
          </cell>
          <cell r="D1366" t="str">
            <v>TOTAL</v>
          </cell>
          <cell r="E1366" t="str">
            <v>Total</v>
          </cell>
          <cell r="F1366" t="str">
            <v>TES</v>
          </cell>
          <cell r="G1366" t="str">
            <v>Total energy supply</v>
          </cell>
          <cell r="H1366">
            <v>2009</v>
          </cell>
          <cell r="I1366">
            <v>2009</v>
          </cell>
          <cell r="J1366">
            <v>10120728.369999999</v>
          </cell>
        </row>
        <row r="1367">
          <cell r="A1367" t="str">
            <v>BrazilTotal2010</v>
          </cell>
          <cell r="B1367" t="str">
            <v>TJ</v>
          </cell>
          <cell r="C1367" t="str">
            <v>Brazil</v>
          </cell>
          <cell r="D1367" t="str">
            <v>TOTAL</v>
          </cell>
          <cell r="E1367" t="str">
            <v>Total</v>
          </cell>
          <cell r="F1367" t="str">
            <v>TES</v>
          </cell>
          <cell r="G1367" t="str">
            <v>Total energy supply</v>
          </cell>
          <cell r="H1367">
            <v>2010</v>
          </cell>
          <cell r="I1367">
            <v>2010</v>
          </cell>
          <cell r="J1367">
            <v>11201317.279999999</v>
          </cell>
        </row>
        <row r="1368">
          <cell r="A1368" t="str">
            <v>BrazilTotal2011</v>
          </cell>
          <cell r="B1368" t="str">
            <v>TJ</v>
          </cell>
          <cell r="C1368" t="str">
            <v>Brazil</v>
          </cell>
          <cell r="D1368" t="str">
            <v>TOTAL</v>
          </cell>
          <cell r="E1368" t="str">
            <v>Total</v>
          </cell>
          <cell r="F1368" t="str">
            <v>TES</v>
          </cell>
          <cell r="G1368" t="str">
            <v>Total energy supply</v>
          </cell>
          <cell r="H1368">
            <v>2011</v>
          </cell>
          <cell r="I1368">
            <v>2011</v>
          </cell>
          <cell r="J1368">
            <v>11338748.75</v>
          </cell>
        </row>
        <row r="1369">
          <cell r="A1369" t="str">
            <v>BrazilTotal2012</v>
          </cell>
          <cell r="B1369" t="str">
            <v>TJ</v>
          </cell>
          <cell r="C1369" t="str">
            <v>Brazil</v>
          </cell>
          <cell r="D1369" t="str">
            <v>TOTAL</v>
          </cell>
          <cell r="E1369" t="str">
            <v>Total</v>
          </cell>
          <cell r="F1369" t="str">
            <v>TES</v>
          </cell>
          <cell r="G1369" t="str">
            <v>Total energy supply</v>
          </cell>
          <cell r="H1369">
            <v>2012</v>
          </cell>
          <cell r="I1369">
            <v>2012</v>
          </cell>
          <cell r="J1369">
            <v>11786761.449999999</v>
          </cell>
        </row>
        <row r="1370">
          <cell r="A1370" t="str">
            <v>BrazilTotal2013</v>
          </cell>
          <cell r="B1370" t="str">
            <v>TJ</v>
          </cell>
          <cell r="C1370" t="str">
            <v>Brazil</v>
          </cell>
          <cell r="D1370" t="str">
            <v>TOTAL</v>
          </cell>
          <cell r="E1370" t="str">
            <v>Total</v>
          </cell>
          <cell r="F1370" t="str">
            <v>TES</v>
          </cell>
          <cell r="G1370" t="str">
            <v>Total energy supply</v>
          </cell>
          <cell r="H1370">
            <v>2013</v>
          </cell>
          <cell r="I1370">
            <v>2013</v>
          </cell>
          <cell r="J1370">
            <v>12332398.27</v>
          </cell>
        </row>
        <row r="1371">
          <cell r="A1371" t="str">
            <v>BrazilTotal2014</v>
          </cell>
          <cell r="B1371" t="str">
            <v>TJ</v>
          </cell>
          <cell r="C1371" t="str">
            <v>Brazil</v>
          </cell>
          <cell r="D1371" t="str">
            <v>TOTAL</v>
          </cell>
          <cell r="E1371" t="str">
            <v>Total</v>
          </cell>
          <cell r="F1371" t="str">
            <v>TES</v>
          </cell>
          <cell r="G1371" t="str">
            <v>Total energy supply</v>
          </cell>
          <cell r="H1371">
            <v>2014</v>
          </cell>
          <cell r="I1371">
            <v>2014</v>
          </cell>
          <cell r="J1371">
            <v>12719126.85</v>
          </cell>
        </row>
        <row r="1372">
          <cell r="A1372" t="str">
            <v>BrazilTotal2015</v>
          </cell>
          <cell r="B1372" t="str">
            <v>TJ</v>
          </cell>
          <cell r="C1372" t="str">
            <v>Brazil</v>
          </cell>
          <cell r="D1372" t="str">
            <v>TOTAL</v>
          </cell>
          <cell r="E1372" t="str">
            <v>Total</v>
          </cell>
          <cell r="F1372" t="str">
            <v>TES</v>
          </cell>
          <cell r="G1372" t="str">
            <v>Total energy supply</v>
          </cell>
          <cell r="H1372">
            <v>2015</v>
          </cell>
          <cell r="I1372">
            <v>2015</v>
          </cell>
          <cell r="J1372">
            <v>12461268.01</v>
          </cell>
        </row>
        <row r="1373">
          <cell r="A1373" t="str">
            <v>BrazilTotal2016</v>
          </cell>
          <cell r="B1373" t="str">
            <v>TJ</v>
          </cell>
          <cell r="C1373" t="str">
            <v>Brazil</v>
          </cell>
          <cell r="D1373" t="str">
            <v>TOTAL</v>
          </cell>
          <cell r="E1373" t="str">
            <v>Total</v>
          </cell>
          <cell r="F1373" t="str">
            <v>TES</v>
          </cell>
          <cell r="G1373" t="str">
            <v>Total energy supply</v>
          </cell>
          <cell r="H1373">
            <v>2016</v>
          </cell>
          <cell r="I1373">
            <v>2016</v>
          </cell>
          <cell r="J1373">
            <v>12004817.6</v>
          </cell>
        </row>
        <row r="1374">
          <cell r="A1374" t="str">
            <v>BrazilTotal2017</v>
          </cell>
          <cell r="B1374" t="str">
            <v>TJ</v>
          </cell>
          <cell r="C1374" t="str">
            <v>Brazil</v>
          </cell>
          <cell r="D1374" t="str">
            <v>TOTAL</v>
          </cell>
          <cell r="E1374" t="str">
            <v>Total</v>
          </cell>
          <cell r="F1374" t="str">
            <v>TES</v>
          </cell>
          <cell r="G1374" t="str">
            <v>Total energy supply</v>
          </cell>
          <cell r="H1374">
            <v>2017</v>
          </cell>
          <cell r="I1374">
            <v>2017</v>
          </cell>
          <cell r="J1374">
            <v>12239234.65</v>
          </cell>
        </row>
        <row r="1375">
          <cell r="A1375" t="str">
            <v>BrazilTotal2018</v>
          </cell>
          <cell r="B1375" t="str">
            <v>TJ</v>
          </cell>
          <cell r="C1375" t="str">
            <v>Brazil</v>
          </cell>
          <cell r="D1375" t="str">
            <v>TOTAL</v>
          </cell>
          <cell r="E1375" t="str">
            <v>Total</v>
          </cell>
          <cell r="F1375" t="str">
            <v>TES</v>
          </cell>
          <cell r="G1375" t="str">
            <v>Total energy supply</v>
          </cell>
          <cell r="H1375">
            <v>2018</v>
          </cell>
          <cell r="I1375">
            <v>2018</v>
          </cell>
          <cell r="J1375">
            <v>12066036.109999999</v>
          </cell>
        </row>
        <row r="1376">
          <cell r="A1376" t="str">
            <v>BrazilTotal2019</v>
          </cell>
          <cell r="B1376" t="str">
            <v>TJ</v>
          </cell>
          <cell r="C1376" t="str">
            <v>Brazil</v>
          </cell>
          <cell r="D1376" t="str">
            <v>TOTAL</v>
          </cell>
          <cell r="E1376" t="str">
            <v>Total</v>
          </cell>
          <cell r="F1376" t="str">
            <v>TES</v>
          </cell>
          <cell r="G1376" t="str">
            <v>Total energy supply</v>
          </cell>
          <cell r="H1376">
            <v>2019</v>
          </cell>
          <cell r="I1376">
            <v>2019</v>
          </cell>
          <cell r="J1376">
            <v>12255106.99</v>
          </cell>
        </row>
        <row r="1377">
          <cell r="A1377" t="str">
            <v>BrazilTotal2020</v>
          </cell>
          <cell r="B1377" t="str">
            <v>TJ</v>
          </cell>
          <cell r="C1377" t="str">
            <v>Brazil</v>
          </cell>
          <cell r="D1377" t="str">
            <v>TOTAL</v>
          </cell>
          <cell r="E1377" t="str">
            <v>Total</v>
          </cell>
          <cell r="F1377" t="str">
            <v>TES</v>
          </cell>
          <cell r="G1377" t="str">
            <v>Total energy supply</v>
          </cell>
          <cell r="H1377">
            <v>2020</v>
          </cell>
          <cell r="I1377">
            <v>2020</v>
          </cell>
          <cell r="J1377">
            <v>11980308.15</v>
          </cell>
        </row>
        <row r="1378">
          <cell r="A1378" t="str">
            <v>BrazilMemo: Renewables2005</v>
          </cell>
          <cell r="B1378" t="str">
            <v>TJ</v>
          </cell>
          <cell r="C1378" t="str">
            <v>Brazil</v>
          </cell>
          <cell r="D1378" t="str">
            <v>MRENEW</v>
          </cell>
          <cell r="E1378" t="str">
            <v>Memo: Renewables</v>
          </cell>
          <cell r="F1378" t="str">
            <v>TES</v>
          </cell>
          <cell r="G1378" t="str">
            <v>Total energy supply</v>
          </cell>
          <cell r="H1378">
            <v>2005</v>
          </cell>
          <cell r="I1378">
            <v>2005</v>
          </cell>
          <cell r="J1378">
            <v>3869621.7689999999</v>
          </cell>
        </row>
        <row r="1379">
          <cell r="A1379" t="str">
            <v>BrazilMemo: Renewables2006</v>
          </cell>
          <cell r="B1379" t="str">
            <v>TJ</v>
          </cell>
          <cell r="C1379" t="str">
            <v>Brazil</v>
          </cell>
          <cell r="D1379" t="str">
            <v>MRENEW</v>
          </cell>
          <cell r="E1379" t="str">
            <v>Memo: Renewables</v>
          </cell>
          <cell r="F1379" t="str">
            <v>TES</v>
          </cell>
          <cell r="G1379" t="str">
            <v>Total energy supply</v>
          </cell>
          <cell r="H1379">
            <v>2006</v>
          </cell>
          <cell r="I1379">
            <v>2006</v>
          </cell>
          <cell r="J1379">
            <v>4041030.3620000002</v>
          </cell>
        </row>
        <row r="1380">
          <cell r="A1380" t="str">
            <v>BrazilMemo: Renewables2007</v>
          </cell>
          <cell r="B1380" t="str">
            <v>TJ</v>
          </cell>
          <cell r="C1380" t="str">
            <v>Brazil</v>
          </cell>
          <cell r="D1380" t="str">
            <v>MRENEW</v>
          </cell>
          <cell r="E1380" t="str">
            <v>Memo: Renewables</v>
          </cell>
          <cell r="F1380" t="str">
            <v>TES</v>
          </cell>
          <cell r="G1380" t="str">
            <v>Total energy supply</v>
          </cell>
          <cell r="H1380">
            <v>2007</v>
          </cell>
          <cell r="I1380">
            <v>2007</v>
          </cell>
          <cell r="J1380">
            <v>4376839.9409999996</v>
          </cell>
        </row>
        <row r="1381">
          <cell r="A1381" t="str">
            <v>BrazilMemo: Renewables2008</v>
          </cell>
          <cell r="B1381" t="str">
            <v>TJ</v>
          </cell>
          <cell r="C1381" t="str">
            <v>Brazil</v>
          </cell>
          <cell r="D1381" t="str">
            <v>MRENEW</v>
          </cell>
          <cell r="E1381" t="str">
            <v>Memo: Renewables</v>
          </cell>
          <cell r="F1381" t="str">
            <v>TES</v>
          </cell>
          <cell r="G1381" t="str">
            <v>Total energy supply</v>
          </cell>
          <cell r="H1381">
            <v>2008</v>
          </cell>
          <cell r="I1381">
            <v>2008</v>
          </cell>
          <cell r="J1381">
            <v>4627065.2359999996</v>
          </cell>
        </row>
        <row r="1382">
          <cell r="A1382" t="str">
            <v>BrazilMemo: Renewables2009</v>
          </cell>
          <cell r="B1382" t="str">
            <v>TJ</v>
          </cell>
          <cell r="C1382" t="str">
            <v>Brazil</v>
          </cell>
          <cell r="D1382" t="str">
            <v>MRENEW</v>
          </cell>
          <cell r="E1382" t="str">
            <v>Memo: Renewables</v>
          </cell>
          <cell r="F1382" t="str">
            <v>TES</v>
          </cell>
          <cell r="G1382" t="str">
            <v>Total energy supply</v>
          </cell>
          <cell r="H1382">
            <v>2009</v>
          </cell>
          <cell r="I1382">
            <v>2009</v>
          </cell>
          <cell r="J1382">
            <v>4610809.5999999996</v>
          </cell>
        </row>
        <row r="1383">
          <cell r="A1383" t="str">
            <v>BrazilMemo: Renewables2010</v>
          </cell>
          <cell r="B1383" t="str">
            <v>TJ</v>
          </cell>
          <cell r="C1383" t="str">
            <v>Brazil</v>
          </cell>
          <cell r="D1383" t="str">
            <v>MRENEW</v>
          </cell>
          <cell r="E1383" t="str">
            <v>Memo: Renewables</v>
          </cell>
          <cell r="F1383" t="str">
            <v>TES</v>
          </cell>
          <cell r="G1383" t="str">
            <v>Total energy supply</v>
          </cell>
          <cell r="H1383">
            <v>2010</v>
          </cell>
          <cell r="I1383">
            <v>2010</v>
          </cell>
          <cell r="J1383">
            <v>4891718.0470000003</v>
          </cell>
        </row>
        <row r="1384">
          <cell r="A1384" t="str">
            <v>BrazilMemo: Renewables2011</v>
          </cell>
          <cell r="B1384" t="str">
            <v>TJ</v>
          </cell>
          <cell r="C1384" t="str">
            <v>Brazil</v>
          </cell>
          <cell r="D1384" t="str">
            <v>MRENEW</v>
          </cell>
          <cell r="E1384" t="str">
            <v>Memo: Renewables</v>
          </cell>
          <cell r="F1384" t="str">
            <v>TES</v>
          </cell>
          <cell r="G1384" t="str">
            <v>Total energy supply</v>
          </cell>
          <cell r="H1384">
            <v>2011</v>
          </cell>
          <cell r="I1384">
            <v>2011</v>
          </cell>
          <cell r="J1384">
            <v>4826647.0020000003</v>
          </cell>
        </row>
        <row r="1385">
          <cell r="A1385" t="str">
            <v>BrazilMemo: Renewables2012</v>
          </cell>
          <cell r="B1385" t="str">
            <v>TJ</v>
          </cell>
          <cell r="C1385" t="str">
            <v>Brazil</v>
          </cell>
          <cell r="D1385" t="str">
            <v>MRENEW</v>
          </cell>
          <cell r="E1385" t="str">
            <v>Memo: Renewables</v>
          </cell>
          <cell r="F1385" t="str">
            <v>TES</v>
          </cell>
          <cell r="G1385" t="str">
            <v>Total energy supply</v>
          </cell>
          <cell r="H1385">
            <v>2012</v>
          </cell>
          <cell r="I1385">
            <v>2012</v>
          </cell>
          <cell r="J1385">
            <v>4808427.1330000004</v>
          </cell>
        </row>
        <row r="1386">
          <cell r="A1386" t="str">
            <v>BrazilMemo: Renewables2013</v>
          </cell>
          <cell r="B1386" t="str">
            <v>TJ</v>
          </cell>
          <cell r="C1386" t="str">
            <v>Brazil</v>
          </cell>
          <cell r="D1386" t="str">
            <v>MRENEW</v>
          </cell>
          <cell r="E1386" t="str">
            <v>Memo: Renewables</v>
          </cell>
          <cell r="F1386" t="str">
            <v>TES</v>
          </cell>
          <cell r="G1386" t="str">
            <v>Total energy supply</v>
          </cell>
          <cell r="H1386">
            <v>2013</v>
          </cell>
          <cell r="I1386">
            <v>2013</v>
          </cell>
          <cell r="J1386">
            <v>4860818.6430000002</v>
          </cell>
        </row>
        <row r="1387">
          <cell r="A1387" t="str">
            <v>BrazilMemo: Renewables2014</v>
          </cell>
          <cell r="B1387" t="str">
            <v>TJ</v>
          </cell>
          <cell r="C1387" t="str">
            <v>Brazil</v>
          </cell>
          <cell r="D1387" t="str">
            <v>MRENEW</v>
          </cell>
          <cell r="E1387" t="str">
            <v>Memo: Renewables</v>
          </cell>
          <cell r="F1387" t="str">
            <v>TES</v>
          </cell>
          <cell r="G1387" t="str">
            <v>Total energy supply</v>
          </cell>
          <cell r="H1387">
            <v>2014</v>
          </cell>
          <cell r="I1387">
            <v>2014</v>
          </cell>
          <cell r="J1387">
            <v>4917932.5769999996</v>
          </cell>
        </row>
        <row r="1388">
          <cell r="A1388" t="str">
            <v>BrazilMemo: Renewables2015</v>
          </cell>
          <cell r="B1388" t="str">
            <v>TJ</v>
          </cell>
          <cell r="C1388" t="str">
            <v>Brazil</v>
          </cell>
          <cell r="D1388" t="str">
            <v>MRENEW</v>
          </cell>
          <cell r="E1388" t="str">
            <v>Memo: Renewables</v>
          </cell>
          <cell r="F1388" t="str">
            <v>TES</v>
          </cell>
          <cell r="G1388" t="str">
            <v>Total energy supply</v>
          </cell>
          <cell r="H1388">
            <v>2015</v>
          </cell>
          <cell r="I1388">
            <v>2015</v>
          </cell>
          <cell r="J1388">
            <v>5040738.6349999998</v>
          </cell>
        </row>
        <row r="1389">
          <cell r="A1389" t="str">
            <v>BrazilMemo: Renewables2016</v>
          </cell>
          <cell r="B1389" t="str">
            <v>TJ</v>
          </cell>
          <cell r="C1389" t="str">
            <v>Brazil</v>
          </cell>
          <cell r="D1389" t="str">
            <v>MRENEW</v>
          </cell>
          <cell r="E1389" t="str">
            <v>Memo: Renewables</v>
          </cell>
          <cell r="F1389" t="str">
            <v>TES</v>
          </cell>
          <cell r="G1389" t="str">
            <v>Total energy supply</v>
          </cell>
          <cell r="H1389">
            <v>2016</v>
          </cell>
          <cell r="I1389">
            <v>2016</v>
          </cell>
          <cell r="J1389">
            <v>5111600.7740000002</v>
          </cell>
        </row>
        <row r="1390">
          <cell r="A1390" t="str">
            <v>BrazilMemo: Renewables2017</v>
          </cell>
          <cell r="B1390" t="str">
            <v>TJ</v>
          </cell>
          <cell r="C1390" t="str">
            <v>Brazil</v>
          </cell>
          <cell r="D1390" t="str">
            <v>MRENEW</v>
          </cell>
          <cell r="E1390" t="str">
            <v>Memo: Renewables</v>
          </cell>
          <cell r="F1390" t="str">
            <v>TES</v>
          </cell>
          <cell r="G1390" t="str">
            <v>Total energy supply</v>
          </cell>
          <cell r="H1390">
            <v>2017</v>
          </cell>
          <cell r="I1390">
            <v>2017</v>
          </cell>
          <cell r="J1390">
            <v>5179623.7300000004</v>
          </cell>
        </row>
        <row r="1391">
          <cell r="A1391" t="str">
            <v>BrazilMemo: Renewables2018</v>
          </cell>
          <cell r="B1391" t="str">
            <v>TJ</v>
          </cell>
          <cell r="C1391" t="str">
            <v>Brazil</v>
          </cell>
          <cell r="D1391" t="str">
            <v>MRENEW</v>
          </cell>
          <cell r="E1391" t="str">
            <v>Memo: Renewables</v>
          </cell>
          <cell r="F1391" t="str">
            <v>TES</v>
          </cell>
          <cell r="G1391" t="str">
            <v>Total energy supply</v>
          </cell>
          <cell r="H1391">
            <v>2018</v>
          </cell>
          <cell r="I1391">
            <v>2018</v>
          </cell>
          <cell r="J1391">
            <v>5398980.477</v>
          </cell>
        </row>
        <row r="1392">
          <cell r="A1392" t="str">
            <v>BrazilMemo: Renewables2019</v>
          </cell>
          <cell r="B1392" t="str">
            <v>TJ</v>
          </cell>
          <cell r="C1392" t="str">
            <v>Brazil</v>
          </cell>
          <cell r="D1392" t="str">
            <v>MRENEW</v>
          </cell>
          <cell r="E1392" t="str">
            <v>Memo: Renewables</v>
          </cell>
          <cell r="F1392" t="str">
            <v>TES</v>
          </cell>
          <cell r="G1392" t="str">
            <v>Total energy supply</v>
          </cell>
          <cell r="H1392">
            <v>2019</v>
          </cell>
          <cell r="I1392">
            <v>2019</v>
          </cell>
          <cell r="J1392">
            <v>5591115.9699999997</v>
          </cell>
        </row>
        <row r="1393">
          <cell r="A1393" t="str">
            <v>BrazilMemo: Renewables2020</v>
          </cell>
          <cell r="B1393" t="str">
            <v>TJ</v>
          </cell>
          <cell r="C1393" t="str">
            <v>Brazil</v>
          </cell>
          <cell r="D1393" t="str">
            <v>MRENEW</v>
          </cell>
          <cell r="E1393" t="str">
            <v>Memo: Renewables</v>
          </cell>
          <cell r="F1393" t="str">
            <v>TES</v>
          </cell>
          <cell r="G1393" t="str">
            <v>Total energy supply</v>
          </cell>
          <cell r="H1393">
            <v>2020</v>
          </cell>
          <cell r="I1393">
            <v>2020</v>
          </cell>
          <cell r="J1393">
            <v>5732171.1210000003</v>
          </cell>
        </row>
        <row r="1394">
          <cell r="A1394" t="str">
            <v>Brunei DarussalamPrimary solid biofuels2005</v>
          </cell>
          <cell r="B1394" t="str">
            <v>TJ</v>
          </cell>
          <cell r="C1394" t="str">
            <v>Brunei Darussalam</v>
          </cell>
          <cell r="D1394" t="str">
            <v>PRIMSBIO</v>
          </cell>
          <cell r="E1394" t="str">
            <v>Primary solid biofuels</v>
          </cell>
          <cell r="F1394" t="str">
            <v>TES</v>
          </cell>
          <cell r="G1394" t="str">
            <v>Total energy supply</v>
          </cell>
          <cell r="H1394">
            <v>2005</v>
          </cell>
          <cell r="I1394">
            <v>2005</v>
          </cell>
          <cell r="J1394">
            <v>0</v>
          </cell>
        </row>
        <row r="1395">
          <cell r="A1395" t="str">
            <v>Brunei DarussalamPrimary solid biofuels2006</v>
          </cell>
          <cell r="B1395" t="str">
            <v>TJ</v>
          </cell>
          <cell r="C1395" t="str">
            <v>Brunei Darussalam</v>
          </cell>
          <cell r="D1395" t="str">
            <v>PRIMSBIO</v>
          </cell>
          <cell r="E1395" t="str">
            <v>Primary solid biofuels</v>
          </cell>
          <cell r="F1395" t="str">
            <v>TES</v>
          </cell>
          <cell r="G1395" t="str">
            <v>Total energy supply</v>
          </cell>
          <cell r="H1395">
            <v>2006</v>
          </cell>
          <cell r="I1395">
            <v>2006</v>
          </cell>
          <cell r="J1395">
            <v>0</v>
          </cell>
        </row>
        <row r="1396">
          <cell r="A1396" t="str">
            <v>Brunei DarussalamPrimary solid biofuels2007</v>
          </cell>
          <cell r="B1396" t="str">
            <v>TJ</v>
          </cell>
          <cell r="C1396" t="str">
            <v>Brunei Darussalam</v>
          </cell>
          <cell r="D1396" t="str">
            <v>PRIMSBIO</v>
          </cell>
          <cell r="E1396" t="str">
            <v>Primary solid biofuels</v>
          </cell>
          <cell r="F1396" t="str">
            <v>TES</v>
          </cell>
          <cell r="G1396" t="str">
            <v>Total energy supply</v>
          </cell>
          <cell r="H1396">
            <v>2007</v>
          </cell>
          <cell r="I1396">
            <v>2007</v>
          </cell>
          <cell r="J1396">
            <v>0</v>
          </cell>
        </row>
        <row r="1397">
          <cell r="A1397" t="str">
            <v>Brunei DarussalamPrimary solid biofuels2008</v>
          </cell>
          <cell r="B1397" t="str">
            <v>TJ</v>
          </cell>
          <cell r="C1397" t="str">
            <v>Brunei Darussalam</v>
          </cell>
          <cell r="D1397" t="str">
            <v>PRIMSBIO</v>
          </cell>
          <cell r="E1397" t="str">
            <v>Primary solid biofuels</v>
          </cell>
          <cell r="F1397" t="str">
            <v>TES</v>
          </cell>
          <cell r="G1397" t="str">
            <v>Total energy supply</v>
          </cell>
          <cell r="H1397">
            <v>2008</v>
          </cell>
          <cell r="I1397">
            <v>2008</v>
          </cell>
          <cell r="J1397">
            <v>0</v>
          </cell>
        </row>
        <row r="1398">
          <cell r="A1398" t="str">
            <v>Brunei DarussalamPrimary solid biofuels2009</v>
          </cell>
          <cell r="B1398" t="str">
            <v>TJ</v>
          </cell>
          <cell r="C1398" t="str">
            <v>Brunei Darussalam</v>
          </cell>
          <cell r="D1398" t="str">
            <v>PRIMSBIO</v>
          </cell>
          <cell r="E1398" t="str">
            <v>Primary solid biofuels</v>
          </cell>
          <cell r="F1398" t="str">
            <v>TES</v>
          </cell>
          <cell r="G1398" t="str">
            <v>Total energy supply</v>
          </cell>
          <cell r="H1398">
            <v>2009</v>
          </cell>
          <cell r="I1398">
            <v>2009</v>
          </cell>
          <cell r="J1398">
            <v>0</v>
          </cell>
        </row>
        <row r="1399">
          <cell r="A1399" t="str">
            <v>Brunei DarussalamPrimary solid biofuels2010</v>
          </cell>
          <cell r="B1399" t="str">
            <v>TJ</v>
          </cell>
          <cell r="C1399" t="str">
            <v>Brunei Darussalam</v>
          </cell>
          <cell r="D1399" t="str">
            <v>PRIMSBIO</v>
          </cell>
          <cell r="E1399" t="str">
            <v>Primary solid biofuels</v>
          </cell>
          <cell r="F1399" t="str">
            <v>TES</v>
          </cell>
          <cell r="G1399" t="str">
            <v>Total energy supply</v>
          </cell>
          <cell r="H1399">
            <v>2010</v>
          </cell>
          <cell r="I1399">
            <v>2010</v>
          </cell>
          <cell r="J1399">
            <v>0</v>
          </cell>
        </row>
        <row r="1400">
          <cell r="A1400" t="str">
            <v>Brunei DarussalamPrimary solid biofuels2011</v>
          </cell>
          <cell r="B1400" t="str">
            <v>TJ</v>
          </cell>
          <cell r="C1400" t="str">
            <v>Brunei Darussalam</v>
          </cell>
          <cell r="D1400" t="str">
            <v>PRIMSBIO</v>
          </cell>
          <cell r="E1400" t="str">
            <v>Primary solid biofuels</v>
          </cell>
          <cell r="F1400" t="str">
            <v>TES</v>
          </cell>
          <cell r="G1400" t="str">
            <v>Total energy supply</v>
          </cell>
          <cell r="H1400">
            <v>2011</v>
          </cell>
          <cell r="I1400">
            <v>2011</v>
          </cell>
          <cell r="J1400">
            <v>0</v>
          </cell>
        </row>
        <row r="1401">
          <cell r="A1401" t="str">
            <v>Brunei DarussalamPrimary solid biofuels2012</v>
          </cell>
          <cell r="B1401" t="str">
            <v>TJ</v>
          </cell>
          <cell r="C1401" t="str">
            <v>Brunei Darussalam</v>
          </cell>
          <cell r="D1401" t="str">
            <v>PRIMSBIO</v>
          </cell>
          <cell r="E1401" t="str">
            <v>Primary solid biofuels</v>
          </cell>
          <cell r="F1401" t="str">
            <v>TES</v>
          </cell>
          <cell r="G1401" t="str">
            <v>Total energy supply</v>
          </cell>
          <cell r="H1401">
            <v>2012</v>
          </cell>
          <cell r="I1401">
            <v>2012</v>
          </cell>
          <cell r="J1401">
            <v>0</v>
          </cell>
        </row>
        <row r="1402">
          <cell r="A1402" t="str">
            <v>Brunei DarussalamPrimary solid biofuels2013</v>
          </cell>
          <cell r="B1402" t="str">
            <v>TJ</v>
          </cell>
          <cell r="C1402" t="str">
            <v>Brunei Darussalam</v>
          </cell>
          <cell r="D1402" t="str">
            <v>PRIMSBIO</v>
          </cell>
          <cell r="E1402" t="str">
            <v>Primary solid biofuels</v>
          </cell>
          <cell r="F1402" t="str">
            <v>TES</v>
          </cell>
          <cell r="G1402" t="str">
            <v>Total energy supply</v>
          </cell>
          <cell r="H1402">
            <v>2013</v>
          </cell>
          <cell r="I1402">
            <v>2013</v>
          </cell>
          <cell r="J1402">
            <v>0</v>
          </cell>
        </row>
        <row r="1403">
          <cell r="A1403" t="str">
            <v>Brunei DarussalamPrimary solid biofuels2014</v>
          </cell>
          <cell r="B1403" t="str">
            <v>TJ</v>
          </cell>
          <cell r="C1403" t="str">
            <v>Brunei Darussalam</v>
          </cell>
          <cell r="D1403" t="str">
            <v>PRIMSBIO</v>
          </cell>
          <cell r="E1403" t="str">
            <v>Primary solid biofuels</v>
          </cell>
          <cell r="F1403" t="str">
            <v>TES</v>
          </cell>
          <cell r="G1403" t="str">
            <v>Total energy supply</v>
          </cell>
          <cell r="H1403">
            <v>2014</v>
          </cell>
          <cell r="I1403">
            <v>2014</v>
          </cell>
          <cell r="J1403">
            <v>0</v>
          </cell>
        </row>
        <row r="1404">
          <cell r="A1404" t="str">
            <v>Brunei DarussalamPrimary solid biofuels2015</v>
          </cell>
          <cell r="B1404" t="str">
            <v>TJ</v>
          </cell>
          <cell r="C1404" t="str">
            <v>Brunei Darussalam</v>
          </cell>
          <cell r="D1404" t="str">
            <v>PRIMSBIO</v>
          </cell>
          <cell r="E1404" t="str">
            <v>Primary solid biofuels</v>
          </cell>
          <cell r="F1404" t="str">
            <v>TES</v>
          </cell>
          <cell r="G1404" t="str">
            <v>Total energy supply</v>
          </cell>
          <cell r="H1404">
            <v>2015</v>
          </cell>
          <cell r="I1404">
            <v>2015</v>
          </cell>
          <cell r="J1404">
            <v>0</v>
          </cell>
        </row>
        <row r="1405">
          <cell r="A1405" t="str">
            <v>Brunei DarussalamPrimary solid biofuels2016</v>
          </cell>
          <cell r="B1405" t="str">
            <v>TJ</v>
          </cell>
          <cell r="C1405" t="str">
            <v>Brunei Darussalam</v>
          </cell>
          <cell r="D1405" t="str">
            <v>PRIMSBIO</v>
          </cell>
          <cell r="E1405" t="str">
            <v>Primary solid biofuels</v>
          </cell>
          <cell r="F1405" t="str">
            <v>TES</v>
          </cell>
          <cell r="G1405" t="str">
            <v>Total energy supply</v>
          </cell>
          <cell r="H1405">
            <v>2016</v>
          </cell>
          <cell r="I1405">
            <v>2016</v>
          </cell>
          <cell r="J1405">
            <v>0</v>
          </cell>
        </row>
        <row r="1406">
          <cell r="A1406" t="str">
            <v>Brunei DarussalamPrimary solid biofuels2017</v>
          </cell>
          <cell r="B1406" t="str">
            <v>TJ</v>
          </cell>
          <cell r="C1406" t="str">
            <v>Brunei Darussalam</v>
          </cell>
          <cell r="D1406" t="str">
            <v>PRIMSBIO</v>
          </cell>
          <cell r="E1406" t="str">
            <v>Primary solid biofuels</v>
          </cell>
          <cell r="F1406" t="str">
            <v>TES</v>
          </cell>
          <cell r="G1406" t="str">
            <v>Total energy supply</v>
          </cell>
          <cell r="H1406">
            <v>2017</v>
          </cell>
          <cell r="I1406">
            <v>2017</v>
          </cell>
          <cell r="J1406">
            <v>0</v>
          </cell>
        </row>
        <row r="1407">
          <cell r="A1407" t="str">
            <v>Brunei DarussalamPrimary solid biofuels2018</v>
          </cell>
          <cell r="B1407" t="str">
            <v>TJ</v>
          </cell>
          <cell r="C1407" t="str">
            <v>Brunei Darussalam</v>
          </cell>
          <cell r="D1407" t="str">
            <v>PRIMSBIO</v>
          </cell>
          <cell r="E1407" t="str">
            <v>Primary solid biofuels</v>
          </cell>
          <cell r="F1407" t="str">
            <v>TES</v>
          </cell>
          <cell r="G1407" t="str">
            <v>Total energy supply</v>
          </cell>
          <cell r="H1407">
            <v>2018</v>
          </cell>
          <cell r="I1407">
            <v>2018</v>
          </cell>
          <cell r="J1407">
            <v>0</v>
          </cell>
        </row>
        <row r="1408">
          <cell r="A1408" t="str">
            <v>Brunei DarussalamPrimary solid biofuels2019</v>
          </cell>
          <cell r="B1408" t="str">
            <v>TJ</v>
          </cell>
          <cell r="C1408" t="str">
            <v>Brunei Darussalam</v>
          </cell>
          <cell r="D1408" t="str">
            <v>PRIMSBIO</v>
          </cell>
          <cell r="E1408" t="str">
            <v>Primary solid biofuels</v>
          </cell>
          <cell r="F1408" t="str">
            <v>TES</v>
          </cell>
          <cell r="G1408" t="str">
            <v>Total energy supply</v>
          </cell>
          <cell r="H1408">
            <v>2019</v>
          </cell>
          <cell r="I1408">
            <v>2019</v>
          </cell>
          <cell r="J1408">
            <v>0</v>
          </cell>
        </row>
        <row r="1409">
          <cell r="A1409" t="str">
            <v>Brunei DarussalamPrimary solid biofuels2020</v>
          </cell>
          <cell r="B1409" t="str">
            <v>TJ</v>
          </cell>
          <cell r="C1409" t="str">
            <v>Brunei Darussalam</v>
          </cell>
          <cell r="D1409" t="str">
            <v>PRIMSBIO</v>
          </cell>
          <cell r="E1409" t="str">
            <v>Primary solid biofuels</v>
          </cell>
          <cell r="F1409" t="str">
            <v>TES</v>
          </cell>
          <cell r="G1409" t="str">
            <v>Total energy supply</v>
          </cell>
          <cell r="H1409">
            <v>2020</v>
          </cell>
          <cell r="I1409">
            <v>2020</v>
          </cell>
          <cell r="K1409" t="str">
            <v>L</v>
          </cell>
          <cell r="L1409" t="str">
            <v>Missing value; data exist but were not collected</v>
          </cell>
        </row>
        <row r="1410">
          <cell r="A1410" t="str">
            <v>Brunei DarussalamTotal2005</v>
          </cell>
          <cell r="B1410" t="str">
            <v>TJ</v>
          </cell>
          <cell r="C1410" t="str">
            <v>Brunei Darussalam</v>
          </cell>
          <cell r="D1410" t="str">
            <v>TOTAL</v>
          </cell>
          <cell r="E1410" t="str">
            <v>Total</v>
          </cell>
          <cell r="F1410" t="str">
            <v>TES</v>
          </cell>
          <cell r="G1410" t="str">
            <v>Total energy supply</v>
          </cell>
          <cell r="H1410">
            <v>2005</v>
          </cell>
          <cell r="I1410">
            <v>2005</v>
          </cell>
          <cell r="J1410">
            <v>92881.445000000007</v>
          </cell>
        </row>
        <row r="1411">
          <cell r="A1411" t="str">
            <v>Brunei DarussalamTotal2006</v>
          </cell>
          <cell r="B1411" t="str">
            <v>TJ</v>
          </cell>
          <cell r="C1411" t="str">
            <v>Brunei Darussalam</v>
          </cell>
          <cell r="D1411" t="str">
            <v>TOTAL</v>
          </cell>
          <cell r="E1411" t="str">
            <v>Total</v>
          </cell>
          <cell r="F1411" t="str">
            <v>TES</v>
          </cell>
          <cell r="G1411" t="str">
            <v>Total energy supply</v>
          </cell>
          <cell r="H1411">
            <v>2006</v>
          </cell>
          <cell r="I1411">
            <v>2006</v>
          </cell>
          <cell r="J1411">
            <v>131978.65419999999</v>
          </cell>
        </row>
        <row r="1412">
          <cell r="A1412" t="str">
            <v>Brunei DarussalamTotal2007</v>
          </cell>
          <cell r="B1412" t="str">
            <v>TJ</v>
          </cell>
          <cell r="C1412" t="str">
            <v>Brunei Darussalam</v>
          </cell>
          <cell r="D1412" t="str">
            <v>TOTAL</v>
          </cell>
          <cell r="E1412" t="str">
            <v>Total</v>
          </cell>
          <cell r="F1412" t="str">
            <v>TES</v>
          </cell>
          <cell r="G1412" t="str">
            <v>Total energy supply</v>
          </cell>
          <cell r="H1412">
            <v>2007</v>
          </cell>
          <cell r="I1412">
            <v>2007</v>
          </cell>
          <cell r="J1412">
            <v>135148.89499999999</v>
          </cell>
        </row>
        <row r="1413">
          <cell r="A1413" t="str">
            <v>Brunei DarussalamTotal2008</v>
          </cell>
          <cell r="B1413" t="str">
            <v>TJ</v>
          </cell>
          <cell r="C1413" t="str">
            <v>Brunei Darussalam</v>
          </cell>
          <cell r="D1413" t="str">
            <v>TOTAL</v>
          </cell>
          <cell r="E1413" t="str">
            <v>Total</v>
          </cell>
          <cell r="F1413" t="str">
            <v>TES</v>
          </cell>
          <cell r="G1413" t="str">
            <v>Total energy supply</v>
          </cell>
          <cell r="H1413">
            <v>2008</v>
          </cell>
          <cell r="I1413">
            <v>2008</v>
          </cell>
          <cell r="J1413">
            <v>148358.46669999999</v>
          </cell>
        </row>
        <row r="1414">
          <cell r="A1414" t="str">
            <v>Brunei DarussalamTotal2009</v>
          </cell>
          <cell r="B1414" t="str">
            <v>TJ</v>
          </cell>
          <cell r="C1414" t="str">
            <v>Brunei Darussalam</v>
          </cell>
          <cell r="D1414" t="str">
            <v>TOTAL</v>
          </cell>
          <cell r="E1414" t="str">
            <v>Total</v>
          </cell>
          <cell r="F1414" t="str">
            <v>TES</v>
          </cell>
          <cell r="G1414" t="str">
            <v>Total energy supply</v>
          </cell>
          <cell r="H1414">
            <v>2009</v>
          </cell>
          <cell r="I1414">
            <v>2009</v>
          </cell>
          <cell r="J1414">
            <v>127425.3208</v>
          </cell>
        </row>
        <row r="1415">
          <cell r="A1415" t="str">
            <v>Brunei DarussalamTotal2010</v>
          </cell>
          <cell r="B1415" t="str">
            <v>TJ</v>
          </cell>
          <cell r="C1415" t="str">
            <v>Brunei Darussalam</v>
          </cell>
          <cell r="D1415" t="str">
            <v>TOTAL</v>
          </cell>
          <cell r="E1415" t="str">
            <v>Total</v>
          </cell>
          <cell r="F1415" t="str">
            <v>TES</v>
          </cell>
          <cell r="G1415" t="str">
            <v>Total energy supply</v>
          </cell>
          <cell r="H1415">
            <v>2010</v>
          </cell>
          <cell r="I1415">
            <v>2010</v>
          </cell>
          <cell r="J1415">
            <v>135698.32870000001</v>
          </cell>
        </row>
        <row r="1416">
          <cell r="A1416" t="str">
            <v>Brunei DarussalamTotal2011</v>
          </cell>
          <cell r="B1416" t="str">
            <v>TJ</v>
          </cell>
          <cell r="C1416" t="str">
            <v>Brunei Darussalam</v>
          </cell>
          <cell r="D1416" t="str">
            <v>TOTAL</v>
          </cell>
          <cell r="E1416" t="str">
            <v>Total</v>
          </cell>
          <cell r="F1416" t="str">
            <v>TES</v>
          </cell>
          <cell r="G1416" t="str">
            <v>Total energy supply</v>
          </cell>
          <cell r="H1416">
            <v>2011</v>
          </cell>
          <cell r="I1416">
            <v>2011</v>
          </cell>
          <cell r="J1416">
            <v>162188.06159999999</v>
          </cell>
        </row>
        <row r="1417">
          <cell r="A1417" t="str">
            <v>Brunei DarussalamTotal2012</v>
          </cell>
          <cell r="B1417" t="str">
            <v>TJ</v>
          </cell>
          <cell r="C1417" t="str">
            <v>Brunei Darussalam</v>
          </cell>
          <cell r="D1417" t="str">
            <v>TOTAL</v>
          </cell>
          <cell r="E1417" t="str">
            <v>Total</v>
          </cell>
          <cell r="F1417" t="str">
            <v>TES</v>
          </cell>
          <cell r="G1417" t="str">
            <v>Total energy supply</v>
          </cell>
          <cell r="H1417">
            <v>2012</v>
          </cell>
          <cell r="I1417">
            <v>2012</v>
          </cell>
          <cell r="J1417">
            <v>160393.5447</v>
          </cell>
        </row>
        <row r="1418">
          <cell r="A1418" t="str">
            <v>Brunei DarussalamTotal2013</v>
          </cell>
          <cell r="B1418" t="str">
            <v>TJ</v>
          </cell>
          <cell r="C1418" t="str">
            <v>Brunei Darussalam</v>
          </cell>
          <cell r="D1418" t="str">
            <v>TOTAL</v>
          </cell>
          <cell r="E1418" t="str">
            <v>Total</v>
          </cell>
          <cell r="F1418" t="str">
            <v>TES</v>
          </cell>
          <cell r="G1418" t="str">
            <v>Total energy supply</v>
          </cell>
          <cell r="H1418">
            <v>2013</v>
          </cell>
          <cell r="I1418">
            <v>2013</v>
          </cell>
          <cell r="J1418">
            <v>127398.4332</v>
          </cell>
        </row>
        <row r="1419">
          <cell r="A1419" t="str">
            <v>Brunei DarussalamTotal2014</v>
          </cell>
          <cell r="B1419" t="str">
            <v>TJ</v>
          </cell>
          <cell r="C1419" t="str">
            <v>Brunei Darussalam</v>
          </cell>
          <cell r="D1419" t="str">
            <v>TOTAL</v>
          </cell>
          <cell r="E1419" t="str">
            <v>Total</v>
          </cell>
          <cell r="F1419" t="str">
            <v>TES</v>
          </cell>
          <cell r="G1419" t="str">
            <v>Total energy supply</v>
          </cell>
          <cell r="H1419">
            <v>2014</v>
          </cell>
          <cell r="I1419">
            <v>2014</v>
          </cell>
          <cell r="J1419">
            <v>148832.6972</v>
          </cell>
        </row>
        <row r="1420">
          <cell r="A1420" t="str">
            <v>Brunei DarussalamTotal2015</v>
          </cell>
          <cell r="B1420" t="str">
            <v>TJ</v>
          </cell>
          <cell r="C1420" t="str">
            <v>Brunei Darussalam</v>
          </cell>
          <cell r="D1420" t="str">
            <v>TOTAL</v>
          </cell>
          <cell r="E1420" t="str">
            <v>Total</v>
          </cell>
          <cell r="F1420" t="str">
            <v>TES</v>
          </cell>
          <cell r="G1420" t="str">
            <v>Total energy supply</v>
          </cell>
          <cell r="H1420">
            <v>2015</v>
          </cell>
          <cell r="I1420">
            <v>2015</v>
          </cell>
          <cell r="J1420">
            <v>113788.6369</v>
          </cell>
        </row>
        <row r="1421">
          <cell r="A1421" t="str">
            <v>Brunei DarussalamTotal2016</v>
          </cell>
          <cell r="B1421" t="str">
            <v>TJ</v>
          </cell>
          <cell r="C1421" t="str">
            <v>Brunei Darussalam</v>
          </cell>
          <cell r="D1421" t="str">
            <v>TOTAL</v>
          </cell>
          <cell r="E1421" t="str">
            <v>Total</v>
          </cell>
          <cell r="F1421" t="str">
            <v>TES</v>
          </cell>
          <cell r="G1421" t="str">
            <v>Total energy supply</v>
          </cell>
          <cell r="H1421">
            <v>2016</v>
          </cell>
          <cell r="I1421">
            <v>2016</v>
          </cell>
          <cell r="J1421">
            <v>125457.462</v>
          </cell>
        </row>
        <row r="1422">
          <cell r="A1422" t="str">
            <v>Brunei DarussalamTotal2017</v>
          </cell>
          <cell r="B1422" t="str">
            <v>TJ</v>
          </cell>
          <cell r="C1422" t="str">
            <v>Brunei Darussalam</v>
          </cell>
          <cell r="D1422" t="str">
            <v>TOTAL</v>
          </cell>
          <cell r="E1422" t="str">
            <v>Total</v>
          </cell>
          <cell r="F1422" t="str">
            <v>TES</v>
          </cell>
          <cell r="G1422" t="str">
            <v>Total energy supply</v>
          </cell>
          <cell r="H1422">
            <v>2017</v>
          </cell>
          <cell r="I1422">
            <v>2017</v>
          </cell>
          <cell r="J1422">
            <v>151935.33369999999</v>
          </cell>
        </row>
        <row r="1423">
          <cell r="A1423" t="str">
            <v>Brunei DarussalamTotal2018</v>
          </cell>
          <cell r="B1423" t="str">
            <v>TJ</v>
          </cell>
          <cell r="C1423" t="str">
            <v>Brunei Darussalam</v>
          </cell>
          <cell r="D1423" t="str">
            <v>TOTAL</v>
          </cell>
          <cell r="E1423" t="str">
            <v>Total</v>
          </cell>
          <cell r="F1423" t="str">
            <v>TES</v>
          </cell>
          <cell r="G1423" t="str">
            <v>Total energy supply</v>
          </cell>
          <cell r="H1423">
            <v>2018</v>
          </cell>
          <cell r="I1423">
            <v>2018</v>
          </cell>
          <cell r="J1423">
            <v>151464.90900000001</v>
          </cell>
        </row>
        <row r="1424">
          <cell r="A1424" t="str">
            <v>Brunei DarussalamTotal2019</v>
          </cell>
          <cell r="B1424" t="str">
            <v>TJ</v>
          </cell>
          <cell r="C1424" t="str">
            <v>Brunei Darussalam</v>
          </cell>
          <cell r="D1424" t="str">
            <v>TOTAL</v>
          </cell>
          <cell r="E1424" t="str">
            <v>Total</v>
          </cell>
          <cell r="F1424" t="str">
            <v>TES</v>
          </cell>
          <cell r="G1424" t="str">
            <v>Total energy supply</v>
          </cell>
          <cell r="H1424">
            <v>2019</v>
          </cell>
          <cell r="I1424">
            <v>2019</v>
          </cell>
          <cell r="J1424">
            <v>170881.79689999999</v>
          </cell>
        </row>
        <row r="1425">
          <cell r="A1425" t="str">
            <v>Brunei DarussalamTotal2020</v>
          </cell>
          <cell r="B1425" t="str">
            <v>TJ</v>
          </cell>
          <cell r="C1425" t="str">
            <v>Brunei Darussalam</v>
          </cell>
          <cell r="D1425" t="str">
            <v>TOTAL</v>
          </cell>
          <cell r="E1425" t="str">
            <v>Total</v>
          </cell>
          <cell r="F1425" t="str">
            <v>TES</v>
          </cell>
          <cell r="G1425" t="str">
            <v>Total energy supply</v>
          </cell>
          <cell r="H1425">
            <v>2020</v>
          </cell>
          <cell r="I1425">
            <v>2020</v>
          </cell>
          <cell r="K1425" t="str">
            <v>L</v>
          </cell>
          <cell r="L1425" t="str">
            <v>Missing value; data exist but were not collected</v>
          </cell>
        </row>
        <row r="1426">
          <cell r="A1426" t="str">
            <v>Brunei DarussalamMemo: Renewables2005</v>
          </cell>
          <cell r="B1426" t="str">
            <v>TJ</v>
          </cell>
          <cell r="C1426" t="str">
            <v>Brunei Darussalam</v>
          </cell>
          <cell r="D1426" t="str">
            <v>MRENEW</v>
          </cell>
          <cell r="E1426" t="str">
            <v>Memo: Renewables</v>
          </cell>
          <cell r="F1426" t="str">
            <v>TES</v>
          </cell>
          <cell r="G1426" t="str">
            <v>Total energy supply</v>
          </cell>
          <cell r="H1426">
            <v>2005</v>
          </cell>
          <cell r="I1426">
            <v>2005</v>
          </cell>
          <cell r="J1426">
            <v>0</v>
          </cell>
        </row>
        <row r="1427">
          <cell r="A1427" t="str">
            <v>Brunei DarussalamMemo: Renewables2006</v>
          </cell>
          <cell r="B1427" t="str">
            <v>TJ</v>
          </cell>
          <cell r="C1427" t="str">
            <v>Brunei Darussalam</v>
          </cell>
          <cell r="D1427" t="str">
            <v>MRENEW</v>
          </cell>
          <cell r="E1427" t="str">
            <v>Memo: Renewables</v>
          </cell>
          <cell r="F1427" t="str">
            <v>TES</v>
          </cell>
          <cell r="G1427" t="str">
            <v>Total energy supply</v>
          </cell>
          <cell r="H1427">
            <v>2006</v>
          </cell>
          <cell r="I1427">
            <v>2006</v>
          </cell>
          <cell r="J1427">
            <v>0</v>
          </cell>
        </row>
        <row r="1428">
          <cell r="A1428" t="str">
            <v>Brunei DarussalamMemo: Renewables2007</v>
          </cell>
          <cell r="B1428" t="str">
            <v>TJ</v>
          </cell>
          <cell r="C1428" t="str">
            <v>Brunei Darussalam</v>
          </cell>
          <cell r="D1428" t="str">
            <v>MRENEW</v>
          </cell>
          <cell r="E1428" t="str">
            <v>Memo: Renewables</v>
          </cell>
          <cell r="F1428" t="str">
            <v>TES</v>
          </cell>
          <cell r="G1428" t="str">
            <v>Total energy supply</v>
          </cell>
          <cell r="H1428">
            <v>2007</v>
          </cell>
          <cell r="I1428">
            <v>2007</v>
          </cell>
          <cell r="J1428">
            <v>0</v>
          </cell>
        </row>
        <row r="1429">
          <cell r="A1429" t="str">
            <v>Brunei DarussalamMemo: Renewables2008</v>
          </cell>
          <cell r="B1429" t="str">
            <v>TJ</v>
          </cell>
          <cell r="C1429" t="str">
            <v>Brunei Darussalam</v>
          </cell>
          <cell r="D1429" t="str">
            <v>MRENEW</v>
          </cell>
          <cell r="E1429" t="str">
            <v>Memo: Renewables</v>
          </cell>
          <cell r="F1429" t="str">
            <v>TES</v>
          </cell>
          <cell r="G1429" t="str">
            <v>Total energy supply</v>
          </cell>
          <cell r="H1429">
            <v>2008</v>
          </cell>
          <cell r="I1429">
            <v>2008</v>
          </cell>
          <cell r="J1429">
            <v>0</v>
          </cell>
        </row>
        <row r="1430">
          <cell r="A1430" t="str">
            <v>Brunei DarussalamMemo: Renewables2009</v>
          </cell>
          <cell r="B1430" t="str">
            <v>TJ</v>
          </cell>
          <cell r="C1430" t="str">
            <v>Brunei Darussalam</v>
          </cell>
          <cell r="D1430" t="str">
            <v>MRENEW</v>
          </cell>
          <cell r="E1430" t="str">
            <v>Memo: Renewables</v>
          </cell>
          <cell r="F1430" t="str">
            <v>TES</v>
          </cell>
          <cell r="G1430" t="str">
            <v>Total energy supply</v>
          </cell>
          <cell r="H1430">
            <v>2009</v>
          </cell>
          <cell r="I1430">
            <v>2009</v>
          </cell>
          <cell r="J1430">
            <v>0</v>
          </cell>
        </row>
        <row r="1431">
          <cell r="A1431" t="str">
            <v>Brunei DarussalamMemo: Renewables2010</v>
          </cell>
          <cell r="B1431" t="str">
            <v>TJ</v>
          </cell>
          <cell r="C1431" t="str">
            <v>Brunei Darussalam</v>
          </cell>
          <cell r="D1431" t="str">
            <v>MRENEW</v>
          </cell>
          <cell r="E1431" t="str">
            <v>Memo: Renewables</v>
          </cell>
          <cell r="F1431" t="str">
            <v>TES</v>
          </cell>
          <cell r="G1431" t="str">
            <v>Total energy supply</v>
          </cell>
          <cell r="H1431">
            <v>2010</v>
          </cell>
          <cell r="I1431">
            <v>2010</v>
          </cell>
          <cell r="J1431">
            <v>0</v>
          </cell>
        </row>
        <row r="1432">
          <cell r="A1432" t="str">
            <v>Brunei DarussalamMemo: Renewables2011</v>
          </cell>
          <cell r="B1432" t="str">
            <v>TJ</v>
          </cell>
          <cell r="C1432" t="str">
            <v>Brunei Darussalam</v>
          </cell>
          <cell r="D1432" t="str">
            <v>MRENEW</v>
          </cell>
          <cell r="E1432" t="str">
            <v>Memo: Renewables</v>
          </cell>
          <cell r="F1432" t="str">
            <v>TES</v>
          </cell>
          <cell r="G1432" t="str">
            <v>Total energy supply</v>
          </cell>
          <cell r="H1432">
            <v>2011</v>
          </cell>
          <cell r="I1432">
            <v>2011</v>
          </cell>
          <cell r="J1432">
            <v>7.2012999999999998</v>
          </cell>
        </row>
        <row r="1433">
          <cell r="A1433" t="str">
            <v>Brunei DarussalamMemo: Renewables2012</v>
          </cell>
          <cell r="B1433" t="str">
            <v>TJ</v>
          </cell>
          <cell r="C1433" t="str">
            <v>Brunei Darussalam</v>
          </cell>
          <cell r="D1433" t="str">
            <v>MRENEW</v>
          </cell>
          <cell r="E1433" t="str">
            <v>Memo: Renewables</v>
          </cell>
          <cell r="F1433" t="str">
            <v>TES</v>
          </cell>
          <cell r="G1433" t="str">
            <v>Total energy supply</v>
          </cell>
          <cell r="H1433">
            <v>2012</v>
          </cell>
          <cell r="I1433">
            <v>2012</v>
          </cell>
          <cell r="J1433">
            <v>7.2012999999999998</v>
          </cell>
        </row>
        <row r="1434">
          <cell r="A1434" t="str">
            <v>Brunei DarussalamMemo: Renewables2013</v>
          </cell>
          <cell r="B1434" t="str">
            <v>TJ</v>
          </cell>
          <cell r="C1434" t="str">
            <v>Brunei Darussalam</v>
          </cell>
          <cell r="D1434" t="str">
            <v>MRENEW</v>
          </cell>
          <cell r="E1434" t="str">
            <v>Memo: Renewables</v>
          </cell>
          <cell r="F1434" t="str">
            <v>TES</v>
          </cell>
          <cell r="G1434" t="str">
            <v>Total energy supply</v>
          </cell>
          <cell r="H1434">
            <v>2013</v>
          </cell>
          <cell r="I1434">
            <v>2013</v>
          </cell>
          <cell r="J1434">
            <v>7.2012999999999998</v>
          </cell>
        </row>
        <row r="1435">
          <cell r="A1435" t="str">
            <v>Brunei DarussalamMemo: Renewables2014</v>
          </cell>
          <cell r="B1435" t="str">
            <v>TJ</v>
          </cell>
          <cell r="C1435" t="str">
            <v>Brunei Darussalam</v>
          </cell>
          <cell r="D1435" t="str">
            <v>MRENEW</v>
          </cell>
          <cell r="E1435" t="str">
            <v>Memo: Renewables</v>
          </cell>
          <cell r="F1435" t="str">
            <v>TES</v>
          </cell>
          <cell r="G1435" t="str">
            <v>Total energy supply</v>
          </cell>
          <cell r="H1435">
            <v>2014</v>
          </cell>
          <cell r="I1435">
            <v>2014</v>
          </cell>
          <cell r="J1435">
            <v>7.2012999999999998</v>
          </cell>
        </row>
        <row r="1436">
          <cell r="A1436" t="str">
            <v>Brunei DarussalamMemo: Renewables2015</v>
          </cell>
          <cell r="B1436" t="str">
            <v>TJ</v>
          </cell>
          <cell r="C1436" t="str">
            <v>Brunei Darussalam</v>
          </cell>
          <cell r="D1436" t="str">
            <v>MRENEW</v>
          </cell>
          <cell r="E1436" t="str">
            <v>Memo: Renewables</v>
          </cell>
          <cell r="F1436" t="str">
            <v>TES</v>
          </cell>
          <cell r="G1436" t="str">
            <v>Total energy supply</v>
          </cell>
          <cell r="H1436">
            <v>2015</v>
          </cell>
          <cell r="I1436">
            <v>2015</v>
          </cell>
          <cell r="J1436">
            <v>7.2012999999999998</v>
          </cell>
        </row>
        <row r="1437">
          <cell r="A1437" t="str">
            <v>Brunei DarussalamMemo: Renewables2016</v>
          </cell>
          <cell r="B1437" t="str">
            <v>TJ</v>
          </cell>
          <cell r="C1437" t="str">
            <v>Brunei Darussalam</v>
          </cell>
          <cell r="D1437" t="str">
            <v>MRENEW</v>
          </cell>
          <cell r="E1437" t="str">
            <v>Memo: Renewables</v>
          </cell>
          <cell r="F1437" t="str">
            <v>TES</v>
          </cell>
          <cell r="G1437" t="str">
            <v>Total energy supply</v>
          </cell>
          <cell r="H1437">
            <v>2016</v>
          </cell>
          <cell r="I1437">
            <v>2016</v>
          </cell>
          <cell r="J1437">
            <v>3.6006</v>
          </cell>
        </row>
        <row r="1438">
          <cell r="A1438" t="str">
            <v>Brunei DarussalamMemo: Renewables2017</v>
          </cell>
          <cell r="B1438" t="str">
            <v>TJ</v>
          </cell>
          <cell r="C1438" t="str">
            <v>Brunei Darussalam</v>
          </cell>
          <cell r="D1438" t="str">
            <v>MRENEW</v>
          </cell>
          <cell r="E1438" t="str">
            <v>Memo: Renewables</v>
          </cell>
          <cell r="F1438" t="str">
            <v>TES</v>
          </cell>
          <cell r="G1438" t="str">
            <v>Total energy supply</v>
          </cell>
          <cell r="H1438">
            <v>2017</v>
          </cell>
          <cell r="I1438">
            <v>2017</v>
          </cell>
          <cell r="J1438">
            <v>5.5601000000000003</v>
          </cell>
        </row>
        <row r="1439">
          <cell r="A1439" t="str">
            <v>Brunei DarussalamMemo: Renewables2018</v>
          </cell>
          <cell r="B1439" t="str">
            <v>TJ</v>
          </cell>
          <cell r="C1439" t="str">
            <v>Brunei Darussalam</v>
          </cell>
          <cell r="D1439" t="str">
            <v>MRENEW</v>
          </cell>
          <cell r="E1439" t="str">
            <v>Memo: Renewables</v>
          </cell>
          <cell r="F1439" t="str">
            <v>TES</v>
          </cell>
          <cell r="G1439" t="str">
            <v>Total energy supply</v>
          </cell>
          <cell r="H1439">
            <v>2018</v>
          </cell>
          <cell r="I1439">
            <v>2018</v>
          </cell>
          <cell r="J1439">
            <v>5.5601000000000003</v>
          </cell>
        </row>
        <row r="1440">
          <cell r="A1440" t="str">
            <v>Brunei DarussalamMemo: Renewables2019</v>
          </cell>
          <cell r="B1440" t="str">
            <v>TJ</v>
          </cell>
          <cell r="C1440" t="str">
            <v>Brunei Darussalam</v>
          </cell>
          <cell r="D1440" t="str">
            <v>MRENEW</v>
          </cell>
          <cell r="E1440" t="str">
            <v>Memo: Renewables</v>
          </cell>
          <cell r="F1440" t="str">
            <v>TES</v>
          </cell>
          <cell r="G1440" t="str">
            <v>Total energy supply</v>
          </cell>
          <cell r="H1440">
            <v>2019</v>
          </cell>
          <cell r="I1440">
            <v>2019</v>
          </cell>
          <cell r="J1440">
            <v>5.5601000000000003</v>
          </cell>
        </row>
        <row r="1441">
          <cell r="A1441" t="str">
            <v>Brunei DarussalamMemo: Renewables2020</v>
          </cell>
          <cell r="B1441" t="str">
            <v>TJ</v>
          </cell>
          <cell r="C1441" t="str">
            <v>Brunei Darussalam</v>
          </cell>
          <cell r="D1441" t="str">
            <v>MRENEW</v>
          </cell>
          <cell r="E1441" t="str">
            <v>Memo: Renewables</v>
          </cell>
          <cell r="F1441" t="str">
            <v>TES</v>
          </cell>
          <cell r="G1441" t="str">
            <v>Total energy supply</v>
          </cell>
          <cell r="H1441">
            <v>2020</v>
          </cell>
          <cell r="I1441">
            <v>2020</v>
          </cell>
          <cell r="K1441" t="str">
            <v>L</v>
          </cell>
          <cell r="L1441" t="str">
            <v>Missing value; data exist but were not collected</v>
          </cell>
        </row>
        <row r="1442">
          <cell r="A1442" t="str">
            <v>BulgariaPrimary solid biofuels2005</v>
          </cell>
          <cell r="B1442" t="str">
            <v>TJ</v>
          </cell>
          <cell r="C1442" t="str">
            <v>Bulgaria</v>
          </cell>
          <cell r="D1442" t="str">
            <v>PRIMSBIO</v>
          </cell>
          <cell r="E1442" t="str">
            <v>Primary solid biofuels</v>
          </cell>
          <cell r="F1442" t="str">
            <v>TES</v>
          </cell>
          <cell r="G1442" t="str">
            <v>Total energy supply</v>
          </cell>
          <cell r="H1442">
            <v>2005</v>
          </cell>
          <cell r="I1442">
            <v>2005</v>
          </cell>
          <cell r="J1442">
            <v>28981.0003</v>
          </cell>
        </row>
        <row r="1443">
          <cell r="A1443" t="str">
            <v>BulgariaPrimary solid biofuels2006</v>
          </cell>
          <cell r="B1443" t="str">
            <v>TJ</v>
          </cell>
          <cell r="C1443" t="str">
            <v>Bulgaria</v>
          </cell>
          <cell r="D1443" t="str">
            <v>PRIMSBIO</v>
          </cell>
          <cell r="E1443" t="str">
            <v>Primary solid biofuels</v>
          </cell>
          <cell r="F1443" t="str">
            <v>TES</v>
          </cell>
          <cell r="G1443" t="str">
            <v>Total energy supply</v>
          </cell>
          <cell r="H1443">
            <v>2006</v>
          </cell>
          <cell r="I1443">
            <v>2006</v>
          </cell>
          <cell r="J1443">
            <v>30826.0016</v>
          </cell>
        </row>
        <row r="1444">
          <cell r="A1444" t="str">
            <v>BulgariaPrimary solid biofuels2007</v>
          </cell>
          <cell r="B1444" t="str">
            <v>TJ</v>
          </cell>
          <cell r="C1444" t="str">
            <v>Bulgaria</v>
          </cell>
          <cell r="D1444" t="str">
            <v>PRIMSBIO</v>
          </cell>
          <cell r="E1444" t="str">
            <v>Primary solid biofuels</v>
          </cell>
          <cell r="F1444" t="str">
            <v>TES</v>
          </cell>
          <cell r="G1444" t="str">
            <v>Total energy supply</v>
          </cell>
          <cell r="H1444">
            <v>2007</v>
          </cell>
          <cell r="I1444">
            <v>2007</v>
          </cell>
          <cell r="J1444">
            <v>28280.000199999999</v>
          </cell>
        </row>
        <row r="1445">
          <cell r="A1445" t="str">
            <v>BulgariaPrimary solid biofuels2008</v>
          </cell>
          <cell r="B1445" t="str">
            <v>TJ</v>
          </cell>
          <cell r="C1445" t="str">
            <v>Bulgaria</v>
          </cell>
          <cell r="D1445" t="str">
            <v>PRIMSBIO</v>
          </cell>
          <cell r="E1445" t="str">
            <v>Primary solid biofuels</v>
          </cell>
          <cell r="F1445" t="str">
            <v>TES</v>
          </cell>
          <cell r="G1445" t="str">
            <v>Total energy supply</v>
          </cell>
          <cell r="H1445">
            <v>2008</v>
          </cell>
          <cell r="I1445">
            <v>2008</v>
          </cell>
          <cell r="J1445">
            <v>32472.000199999999</v>
          </cell>
        </row>
        <row r="1446">
          <cell r="A1446" t="str">
            <v>BulgariaPrimary solid biofuels2009</v>
          </cell>
          <cell r="B1446" t="str">
            <v>TJ</v>
          </cell>
          <cell r="C1446" t="str">
            <v>Bulgaria</v>
          </cell>
          <cell r="D1446" t="str">
            <v>PRIMSBIO</v>
          </cell>
          <cell r="E1446" t="str">
            <v>Primary solid biofuels</v>
          </cell>
          <cell r="F1446" t="str">
            <v>TES</v>
          </cell>
          <cell r="G1446" t="str">
            <v>Total energy supply</v>
          </cell>
          <cell r="H1446">
            <v>2009</v>
          </cell>
          <cell r="I1446">
            <v>2009</v>
          </cell>
          <cell r="J1446">
            <v>31767.998100000001</v>
          </cell>
        </row>
        <row r="1447">
          <cell r="A1447" t="str">
            <v>BulgariaPrimary solid biofuels2010</v>
          </cell>
          <cell r="B1447" t="str">
            <v>TJ</v>
          </cell>
          <cell r="C1447" t="str">
            <v>Bulgaria</v>
          </cell>
          <cell r="D1447" t="str">
            <v>PRIMSBIO</v>
          </cell>
          <cell r="E1447" t="str">
            <v>Primary solid biofuels</v>
          </cell>
          <cell r="F1447" t="str">
            <v>TES</v>
          </cell>
          <cell r="G1447" t="str">
            <v>Total energy supply</v>
          </cell>
          <cell r="H1447">
            <v>2010</v>
          </cell>
          <cell r="I1447">
            <v>2010</v>
          </cell>
          <cell r="J1447">
            <v>37919.001900000003</v>
          </cell>
        </row>
        <row r="1448">
          <cell r="A1448" t="str">
            <v>BulgariaPrimary solid biofuels2011</v>
          </cell>
          <cell r="B1448" t="str">
            <v>TJ</v>
          </cell>
          <cell r="C1448" t="str">
            <v>Bulgaria</v>
          </cell>
          <cell r="D1448" t="str">
            <v>PRIMSBIO</v>
          </cell>
          <cell r="E1448" t="str">
            <v>Primary solid biofuels</v>
          </cell>
          <cell r="F1448" t="str">
            <v>TES</v>
          </cell>
          <cell r="G1448" t="str">
            <v>Total energy supply</v>
          </cell>
          <cell r="H1448">
            <v>2011</v>
          </cell>
          <cell r="I1448">
            <v>2011</v>
          </cell>
          <cell r="J1448">
            <v>40378.001600000003</v>
          </cell>
        </row>
        <row r="1449">
          <cell r="A1449" t="str">
            <v>BulgariaPrimary solid biofuels2012</v>
          </cell>
          <cell r="B1449" t="str">
            <v>TJ</v>
          </cell>
          <cell r="C1449" t="str">
            <v>Bulgaria</v>
          </cell>
          <cell r="D1449" t="str">
            <v>PRIMSBIO</v>
          </cell>
          <cell r="E1449" t="str">
            <v>Primary solid biofuels</v>
          </cell>
          <cell r="F1449" t="str">
            <v>TES</v>
          </cell>
          <cell r="G1449" t="str">
            <v>Total energy supply</v>
          </cell>
          <cell r="H1449">
            <v>2012</v>
          </cell>
          <cell r="I1449">
            <v>2012</v>
          </cell>
          <cell r="J1449">
            <v>42791.000999999997</v>
          </cell>
        </row>
        <row r="1450">
          <cell r="A1450" t="str">
            <v>BulgariaPrimary solid biofuels2013</v>
          </cell>
          <cell r="B1450" t="str">
            <v>TJ</v>
          </cell>
          <cell r="C1450" t="str">
            <v>Bulgaria</v>
          </cell>
          <cell r="D1450" t="str">
            <v>PRIMSBIO</v>
          </cell>
          <cell r="E1450" t="str">
            <v>Primary solid biofuels</v>
          </cell>
          <cell r="F1450" t="str">
            <v>TES</v>
          </cell>
          <cell r="G1450" t="str">
            <v>Total energy supply</v>
          </cell>
          <cell r="H1450">
            <v>2013</v>
          </cell>
          <cell r="I1450">
            <v>2013</v>
          </cell>
          <cell r="J1450">
            <v>43150.998800000001</v>
          </cell>
        </row>
        <row r="1451">
          <cell r="A1451" t="str">
            <v>BulgariaPrimary solid biofuels2014</v>
          </cell>
          <cell r="B1451" t="str">
            <v>TJ</v>
          </cell>
          <cell r="C1451" t="str">
            <v>Bulgaria</v>
          </cell>
          <cell r="D1451" t="str">
            <v>PRIMSBIO</v>
          </cell>
          <cell r="E1451" t="str">
            <v>Primary solid biofuels</v>
          </cell>
          <cell r="F1451" t="str">
            <v>TES</v>
          </cell>
          <cell r="G1451" t="str">
            <v>Total energy supply</v>
          </cell>
          <cell r="H1451">
            <v>2014</v>
          </cell>
          <cell r="I1451">
            <v>2014</v>
          </cell>
          <cell r="J1451">
            <v>41598.998099999997</v>
          </cell>
        </row>
        <row r="1452">
          <cell r="A1452" t="str">
            <v>BulgariaPrimary solid biofuels2015</v>
          </cell>
          <cell r="B1452" t="str">
            <v>TJ</v>
          </cell>
          <cell r="C1452" t="str">
            <v>Bulgaria</v>
          </cell>
          <cell r="D1452" t="str">
            <v>PRIMSBIO</v>
          </cell>
          <cell r="E1452" t="str">
            <v>Primary solid biofuels</v>
          </cell>
          <cell r="F1452" t="str">
            <v>TES</v>
          </cell>
          <cell r="G1452" t="str">
            <v>Total energy supply</v>
          </cell>
          <cell r="H1452">
            <v>2015</v>
          </cell>
          <cell r="I1452">
            <v>2015</v>
          </cell>
          <cell r="J1452">
            <v>43436.999100000001</v>
          </cell>
        </row>
        <row r="1453">
          <cell r="A1453" t="str">
            <v>BulgariaPrimary solid biofuels2016</v>
          </cell>
          <cell r="B1453" t="str">
            <v>TJ</v>
          </cell>
          <cell r="C1453" t="str">
            <v>Bulgaria</v>
          </cell>
          <cell r="D1453" t="str">
            <v>PRIMSBIO</v>
          </cell>
          <cell r="E1453" t="str">
            <v>Primary solid biofuels</v>
          </cell>
          <cell r="F1453" t="str">
            <v>TES</v>
          </cell>
          <cell r="G1453" t="str">
            <v>Total energy supply</v>
          </cell>
          <cell r="H1453">
            <v>2016</v>
          </cell>
          <cell r="I1453">
            <v>2016</v>
          </cell>
          <cell r="J1453">
            <v>44369.998200000002</v>
          </cell>
        </row>
        <row r="1454">
          <cell r="A1454" t="str">
            <v>BulgariaPrimary solid biofuels2017</v>
          </cell>
          <cell r="B1454" t="str">
            <v>TJ</v>
          </cell>
          <cell r="C1454" t="str">
            <v>Bulgaria</v>
          </cell>
          <cell r="D1454" t="str">
            <v>PRIMSBIO</v>
          </cell>
          <cell r="E1454" t="str">
            <v>Primary solid biofuels</v>
          </cell>
          <cell r="F1454" t="str">
            <v>TES</v>
          </cell>
          <cell r="G1454" t="str">
            <v>Total energy supply</v>
          </cell>
          <cell r="H1454">
            <v>2017</v>
          </cell>
          <cell r="I1454">
            <v>2017</v>
          </cell>
          <cell r="J1454">
            <v>44758.403400000003</v>
          </cell>
        </row>
        <row r="1455">
          <cell r="A1455" t="str">
            <v>BulgariaPrimary solid biofuels2018</v>
          </cell>
          <cell r="B1455" t="str">
            <v>TJ</v>
          </cell>
          <cell r="C1455" t="str">
            <v>Bulgaria</v>
          </cell>
          <cell r="D1455" t="str">
            <v>PRIMSBIO</v>
          </cell>
          <cell r="E1455" t="str">
            <v>Primary solid biofuels</v>
          </cell>
          <cell r="F1455" t="str">
            <v>TES</v>
          </cell>
          <cell r="G1455" t="str">
            <v>Total energy supply</v>
          </cell>
          <cell r="H1455">
            <v>2018</v>
          </cell>
          <cell r="I1455">
            <v>2018</v>
          </cell>
          <cell r="J1455">
            <v>60317.758000000002</v>
          </cell>
        </row>
        <row r="1456">
          <cell r="A1456" t="str">
            <v>BulgariaPrimary solid biofuels2019</v>
          </cell>
          <cell r="B1456" t="str">
            <v>TJ</v>
          </cell>
          <cell r="C1456" t="str">
            <v>Bulgaria</v>
          </cell>
          <cell r="D1456" t="str">
            <v>PRIMSBIO</v>
          </cell>
          <cell r="E1456" t="str">
            <v>Primary solid biofuels</v>
          </cell>
          <cell r="F1456" t="str">
            <v>TES</v>
          </cell>
          <cell r="G1456" t="str">
            <v>Total energy supply</v>
          </cell>
          <cell r="H1456">
            <v>2019</v>
          </cell>
          <cell r="I1456">
            <v>2019</v>
          </cell>
          <cell r="J1456">
            <v>63809.134700000002</v>
          </cell>
        </row>
        <row r="1457">
          <cell r="A1457" t="str">
            <v>BulgariaPrimary solid biofuels2020</v>
          </cell>
          <cell r="B1457" t="str">
            <v>TJ</v>
          </cell>
          <cell r="C1457" t="str">
            <v>Bulgaria</v>
          </cell>
          <cell r="D1457" t="str">
            <v>PRIMSBIO</v>
          </cell>
          <cell r="E1457" t="str">
            <v>Primary solid biofuels</v>
          </cell>
          <cell r="F1457" t="str">
            <v>TES</v>
          </cell>
          <cell r="G1457" t="str">
            <v>Total energy supply</v>
          </cell>
          <cell r="H1457">
            <v>2020</v>
          </cell>
          <cell r="I1457">
            <v>2020</v>
          </cell>
          <cell r="J1457">
            <v>67302.998399999997</v>
          </cell>
        </row>
        <row r="1458">
          <cell r="A1458" t="str">
            <v>BulgariaTotal2005</v>
          </cell>
          <cell r="B1458" t="str">
            <v>TJ</v>
          </cell>
          <cell r="C1458" t="str">
            <v>Bulgaria</v>
          </cell>
          <cell r="D1458" t="str">
            <v>TOTAL</v>
          </cell>
          <cell r="E1458" t="str">
            <v>Total</v>
          </cell>
          <cell r="F1458" t="str">
            <v>TES</v>
          </cell>
          <cell r="G1458" t="str">
            <v>Total energy supply</v>
          </cell>
          <cell r="H1458">
            <v>2005</v>
          </cell>
          <cell r="I1458">
            <v>2005</v>
          </cell>
          <cell r="J1458">
            <v>833472.83669999999</v>
          </cell>
        </row>
        <row r="1459">
          <cell r="A1459" t="str">
            <v>BulgariaTotal2006</v>
          </cell>
          <cell r="B1459" t="str">
            <v>TJ</v>
          </cell>
          <cell r="C1459" t="str">
            <v>Bulgaria</v>
          </cell>
          <cell r="D1459" t="str">
            <v>TOTAL</v>
          </cell>
          <cell r="E1459" t="str">
            <v>Total</v>
          </cell>
          <cell r="F1459" t="str">
            <v>TES</v>
          </cell>
          <cell r="G1459" t="str">
            <v>Total energy supply</v>
          </cell>
          <cell r="H1459">
            <v>2006</v>
          </cell>
          <cell r="I1459">
            <v>2006</v>
          </cell>
          <cell r="J1459">
            <v>858223.63249999995</v>
          </cell>
        </row>
        <row r="1460">
          <cell r="A1460" t="str">
            <v>BulgariaTotal2007</v>
          </cell>
          <cell r="B1460" t="str">
            <v>TJ</v>
          </cell>
          <cell r="C1460" t="str">
            <v>Bulgaria</v>
          </cell>
          <cell r="D1460" t="str">
            <v>TOTAL</v>
          </cell>
          <cell r="E1460" t="str">
            <v>Total</v>
          </cell>
          <cell r="F1460" t="str">
            <v>TES</v>
          </cell>
          <cell r="G1460" t="str">
            <v>Total energy supply</v>
          </cell>
          <cell r="H1460">
            <v>2007</v>
          </cell>
          <cell r="I1460">
            <v>2007</v>
          </cell>
          <cell r="J1460">
            <v>841897.23930000002</v>
          </cell>
        </row>
        <row r="1461">
          <cell r="A1461" t="str">
            <v>BulgariaTotal2008</v>
          </cell>
          <cell r="B1461" t="str">
            <v>TJ</v>
          </cell>
          <cell r="C1461" t="str">
            <v>Bulgaria</v>
          </cell>
          <cell r="D1461" t="str">
            <v>TOTAL</v>
          </cell>
          <cell r="E1461" t="str">
            <v>Total</v>
          </cell>
          <cell r="F1461" t="str">
            <v>TES</v>
          </cell>
          <cell r="G1461" t="str">
            <v>Total energy supply</v>
          </cell>
          <cell r="H1461">
            <v>2008</v>
          </cell>
          <cell r="I1461">
            <v>2008</v>
          </cell>
          <cell r="J1461">
            <v>830492.4841</v>
          </cell>
        </row>
        <row r="1462">
          <cell r="A1462" t="str">
            <v>BulgariaTotal2009</v>
          </cell>
          <cell r="B1462" t="str">
            <v>TJ</v>
          </cell>
          <cell r="C1462" t="str">
            <v>Bulgaria</v>
          </cell>
          <cell r="D1462" t="str">
            <v>TOTAL</v>
          </cell>
          <cell r="E1462" t="str">
            <v>Total</v>
          </cell>
          <cell r="F1462" t="str">
            <v>TES</v>
          </cell>
          <cell r="G1462" t="str">
            <v>Total energy supply</v>
          </cell>
          <cell r="H1462">
            <v>2009</v>
          </cell>
          <cell r="I1462">
            <v>2009</v>
          </cell>
          <cell r="J1462">
            <v>728483.29180000001</v>
          </cell>
        </row>
        <row r="1463">
          <cell r="A1463" t="str">
            <v>BulgariaTotal2010</v>
          </cell>
          <cell r="B1463" t="str">
            <v>TJ</v>
          </cell>
          <cell r="C1463" t="str">
            <v>Bulgaria</v>
          </cell>
          <cell r="D1463" t="str">
            <v>TOTAL</v>
          </cell>
          <cell r="E1463" t="str">
            <v>Total</v>
          </cell>
          <cell r="F1463" t="str">
            <v>TES</v>
          </cell>
          <cell r="G1463" t="str">
            <v>Total energy supply</v>
          </cell>
          <cell r="H1463">
            <v>2010</v>
          </cell>
          <cell r="I1463">
            <v>2010</v>
          </cell>
          <cell r="J1463">
            <v>741222.2169</v>
          </cell>
        </row>
        <row r="1464">
          <cell r="A1464" t="str">
            <v>BulgariaTotal2011</v>
          </cell>
          <cell r="B1464" t="str">
            <v>TJ</v>
          </cell>
          <cell r="C1464" t="str">
            <v>Bulgaria</v>
          </cell>
          <cell r="D1464" t="str">
            <v>TOTAL</v>
          </cell>
          <cell r="E1464" t="str">
            <v>Total</v>
          </cell>
          <cell r="F1464" t="str">
            <v>TES</v>
          </cell>
          <cell r="G1464" t="str">
            <v>Total energy supply</v>
          </cell>
          <cell r="H1464">
            <v>2011</v>
          </cell>
          <cell r="I1464">
            <v>2011</v>
          </cell>
          <cell r="J1464">
            <v>797622.73369999998</v>
          </cell>
        </row>
        <row r="1465">
          <cell r="A1465" t="str">
            <v>BulgariaTotal2012</v>
          </cell>
          <cell r="B1465" t="str">
            <v>TJ</v>
          </cell>
          <cell r="C1465" t="str">
            <v>Bulgaria</v>
          </cell>
          <cell r="D1465" t="str">
            <v>TOTAL</v>
          </cell>
          <cell r="E1465" t="str">
            <v>Total</v>
          </cell>
          <cell r="F1465" t="str">
            <v>TES</v>
          </cell>
          <cell r="G1465" t="str">
            <v>Total energy supply</v>
          </cell>
          <cell r="H1465">
            <v>2012</v>
          </cell>
          <cell r="I1465">
            <v>2012</v>
          </cell>
          <cell r="J1465">
            <v>762786.81599999999</v>
          </cell>
        </row>
        <row r="1466">
          <cell r="A1466" t="str">
            <v>BulgariaTotal2013</v>
          </cell>
          <cell r="B1466" t="str">
            <v>TJ</v>
          </cell>
          <cell r="C1466" t="str">
            <v>Bulgaria</v>
          </cell>
          <cell r="D1466" t="str">
            <v>TOTAL</v>
          </cell>
          <cell r="E1466" t="str">
            <v>Total</v>
          </cell>
          <cell r="F1466" t="str">
            <v>TES</v>
          </cell>
          <cell r="G1466" t="str">
            <v>Total energy supply</v>
          </cell>
          <cell r="H1466">
            <v>2013</v>
          </cell>
          <cell r="I1466">
            <v>2013</v>
          </cell>
          <cell r="J1466">
            <v>705383.89139999996</v>
          </cell>
        </row>
        <row r="1467">
          <cell r="A1467" t="str">
            <v>BulgariaTotal2014</v>
          </cell>
          <cell r="B1467" t="str">
            <v>TJ</v>
          </cell>
          <cell r="C1467" t="str">
            <v>Bulgaria</v>
          </cell>
          <cell r="D1467" t="str">
            <v>TOTAL</v>
          </cell>
          <cell r="E1467" t="str">
            <v>Total</v>
          </cell>
          <cell r="F1467" t="str">
            <v>TES</v>
          </cell>
          <cell r="G1467" t="str">
            <v>Total energy supply</v>
          </cell>
          <cell r="H1467">
            <v>2014</v>
          </cell>
          <cell r="I1467">
            <v>2014</v>
          </cell>
          <cell r="J1467">
            <v>740365.80279999995</v>
          </cell>
        </row>
        <row r="1468">
          <cell r="A1468" t="str">
            <v>BulgariaTotal2015</v>
          </cell>
          <cell r="B1468" t="str">
            <v>TJ</v>
          </cell>
          <cell r="C1468" t="str">
            <v>Bulgaria</v>
          </cell>
          <cell r="D1468" t="str">
            <v>TOTAL</v>
          </cell>
          <cell r="E1468" t="str">
            <v>Total</v>
          </cell>
          <cell r="F1468" t="str">
            <v>TES</v>
          </cell>
          <cell r="G1468" t="str">
            <v>Total energy supply</v>
          </cell>
          <cell r="H1468">
            <v>2015</v>
          </cell>
          <cell r="I1468">
            <v>2015</v>
          </cell>
          <cell r="J1468">
            <v>771300.71569999994</v>
          </cell>
        </row>
        <row r="1469">
          <cell r="A1469" t="str">
            <v>BulgariaTotal2016</v>
          </cell>
          <cell r="B1469" t="str">
            <v>TJ</v>
          </cell>
          <cell r="C1469" t="str">
            <v>Bulgaria</v>
          </cell>
          <cell r="D1469" t="str">
            <v>TOTAL</v>
          </cell>
          <cell r="E1469" t="str">
            <v>Total</v>
          </cell>
          <cell r="F1469" t="str">
            <v>TES</v>
          </cell>
          <cell r="G1469" t="str">
            <v>Total energy supply</v>
          </cell>
          <cell r="H1469">
            <v>2016</v>
          </cell>
          <cell r="I1469">
            <v>2016</v>
          </cell>
          <cell r="J1469">
            <v>752424.34360000002</v>
          </cell>
        </row>
        <row r="1470">
          <cell r="A1470" t="str">
            <v>BulgariaTotal2017</v>
          </cell>
          <cell r="B1470" t="str">
            <v>TJ</v>
          </cell>
          <cell r="C1470" t="str">
            <v>Bulgaria</v>
          </cell>
          <cell r="D1470" t="str">
            <v>TOTAL</v>
          </cell>
          <cell r="E1470" t="str">
            <v>Total</v>
          </cell>
          <cell r="F1470" t="str">
            <v>TES</v>
          </cell>
          <cell r="G1470" t="str">
            <v>Total energy supply</v>
          </cell>
          <cell r="H1470">
            <v>2017</v>
          </cell>
          <cell r="I1470">
            <v>2017</v>
          </cell>
          <cell r="J1470">
            <v>778295.2047</v>
          </cell>
        </row>
        <row r="1471">
          <cell r="A1471" t="str">
            <v>BulgariaTotal2018</v>
          </cell>
          <cell r="B1471" t="str">
            <v>TJ</v>
          </cell>
          <cell r="C1471" t="str">
            <v>Bulgaria</v>
          </cell>
          <cell r="D1471" t="str">
            <v>TOTAL</v>
          </cell>
          <cell r="E1471" t="str">
            <v>Total</v>
          </cell>
          <cell r="F1471" t="str">
            <v>TES</v>
          </cell>
          <cell r="G1471" t="str">
            <v>Total energy supply</v>
          </cell>
          <cell r="H1471">
            <v>2018</v>
          </cell>
          <cell r="I1471">
            <v>2018</v>
          </cell>
          <cell r="J1471">
            <v>777250.54359999998</v>
          </cell>
        </row>
        <row r="1472">
          <cell r="A1472" t="str">
            <v>BulgariaTotal2019</v>
          </cell>
          <cell r="B1472" t="str">
            <v>TJ</v>
          </cell>
          <cell r="C1472" t="str">
            <v>Bulgaria</v>
          </cell>
          <cell r="D1472" t="str">
            <v>TOTAL</v>
          </cell>
          <cell r="E1472" t="str">
            <v>Total</v>
          </cell>
          <cell r="F1472" t="str">
            <v>TES</v>
          </cell>
          <cell r="G1472" t="str">
            <v>Total energy supply</v>
          </cell>
          <cell r="H1472">
            <v>2019</v>
          </cell>
          <cell r="I1472">
            <v>2019</v>
          </cell>
          <cell r="J1472">
            <v>767590.01340000005</v>
          </cell>
        </row>
        <row r="1473">
          <cell r="A1473" t="str">
            <v>BulgariaTotal2020</v>
          </cell>
          <cell r="B1473" t="str">
            <v>TJ</v>
          </cell>
          <cell r="C1473" t="str">
            <v>Bulgaria</v>
          </cell>
          <cell r="D1473" t="str">
            <v>TOTAL</v>
          </cell>
          <cell r="E1473" t="str">
            <v>Total</v>
          </cell>
          <cell r="F1473" t="str">
            <v>TES</v>
          </cell>
          <cell r="G1473" t="str">
            <v>Total energy supply</v>
          </cell>
          <cell r="H1473">
            <v>2020</v>
          </cell>
          <cell r="I1473">
            <v>2020</v>
          </cell>
          <cell r="K1473" t="str">
            <v>L</v>
          </cell>
          <cell r="L1473" t="str">
            <v>Missing value; data exist but were not collected</v>
          </cell>
        </row>
        <row r="1474">
          <cell r="A1474" t="str">
            <v>BulgariaMemo: Renewables2005</v>
          </cell>
          <cell r="B1474" t="str">
            <v>TJ</v>
          </cell>
          <cell r="C1474" t="str">
            <v>Bulgaria</v>
          </cell>
          <cell r="D1474" t="str">
            <v>MRENEW</v>
          </cell>
          <cell r="E1474" t="str">
            <v>Memo: Renewables</v>
          </cell>
          <cell r="F1474" t="str">
            <v>TES</v>
          </cell>
          <cell r="G1474" t="str">
            <v>Total energy supply</v>
          </cell>
          <cell r="H1474">
            <v>2005</v>
          </cell>
          <cell r="I1474">
            <v>2005</v>
          </cell>
          <cell r="J1474">
            <v>45839.799400000004</v>
          </cell>
        </row>
        <row r="1475">
          <cell r="A1475" t="str">
            <v>BulgariaMemo: Renewables2006</v>
          </cell>
          <cell r="B1475" t="str">
            <v>TJ</v>
          </cell>
          <cell r="C1475" t="str">
            <v>Bulgaria</v>
          </cell>
          <cell r="D1475" t="str">
            <v>MRENEW</v>
          </cell>
          <cell r="E1475" t="str">
            <v>Memo: Renewables</v>
          </cell>
          <cell r="F1475" t="str">
            <v>TES</v>
          </cell>
          <cell r="G1475" t="str">
            <v>Total energy supply</v>
          </cell>
          <cell r="H1475">
            <v>2006</v>
          </cell>
          <cell r="I1475">
            <v>2006</v>
          </cell>
          <cell r="J1475">
            <v>47660.081899999997</v>
          </cell>
        </row>
        <row r="1476">
          <cell r="A1476" t="str">
            <v>BulgariaMemo: Renewables2007</v>
          </cell>
          <cell r="B1476" t="str">
            <v>TJ</v>
          </cell>
          <cell r="C1476" t="str">
            <v>Bulgaria</v>
          </cell>
          <cell r="D1476" t="str">
            <v>MRENEW</v>
          </cell>
          <cell r="E1476" t="str">
            <v>Memo: Renewables</v>
          </cell>
          <cell r="F1476" t="str">
            <v>TES</v>
          </cell>
          <cell r="G1476" t="str">
            <v>Total energy supply</v>
          </cell>
          <cell r="H1476">
            <v>2007</v>
          </cell>
          <cell r="I1476">
            <v>2007</v>
          </cell>
          <cell r="J1476">
            <v>40102.4683</v>
          </cell>
        </row>
        <row r="1477">
          <cell r="A1477" t="str">
            <v>BulgariaMemo: Renewables2008</v>
          </cell>
          <cell r="B1477" t="str">
            <v>TJ</v>
          </cell>
          <cell r="C1477" t="str">
            <v>Bulgaria</v>
          </cell>
          <cell r="D1477" t="str">
            <v>MRENEW</v>
          </cell>
          <cell r="E1477" t="str">
            <v>Memo: Renewables</v>
          </cell>
          <cell r="F1477" t="str">
            <v>TES</v>
          </cell>
          <cell r="G1477" t="str">
            <v>Total energy supply</v>
          </cell>
          <cell r="H1477">
            <v>2008</v>
          </cell>
          <cell r="I1477">
            <v>2008</v>
          </cell>
          <cell r="J1477">
            <v>44229.024400000002</v>
          </cell>
        </row>
        <row r="1478">
          <cell r="A1478" t="str">
            <v>BulgariaMemo: Renewables2009</v>
          </cell>
          <cell r="B1478" t="str">
            <v>TJ</v>
          </cell>
          <cell r="C1478" t="str">
            <v>Bulgaria</v>
          </cell>
          <cell r="D1478" t="str">
            <v>MRENEW</v>
          </cell>
          <cell r="E1478" t="str">
            <v>Memo: Renewables</v>
          </cell>
          <cell r="F1478" t="str">
            <v>TES</v>
          </cell>
          <cell r="G1478" t="str">
            <v>Total energy supply</v>
          </cell>
          <cell r="H1478">
            <v>2009</v>
          </cell>
          <cell r="I1478">
            <v>2009</v>
          </cell>
          <cell r="J1478">
            <v>46246.082300000002</v>
          </cell>
        </row>
        <row r="1479">
          <cell r="A1479" t="str">
            <v>BulgariaMemo: Renewables2010</v>
          </cell>
          <cell r="B1479" t="str">
            <v>TJ</v>
          </cell>
          <cell r="C1479" t="str">
            <v>Bulgaria</v>
          </cell>
          <cell r="D1479" t="str">
            <v>MRENEW</v>
          </cell>
          <cell r="E1479" t="str">
            <v>Memo: Renewables</v>
          </cell>
          <cell r="F1479" t="str">
            <v>TES</v>
          </cell>
          <cell r="G1479" t="str">
            <v>Total energy supply</v>
          </cell>
          <cell r="H1479">
            <v>2010</v>
          </cell>
          <cell r="I1479">
            <v>2010</v>
          </cell>
          <cell r="J1479">
            <v>60617.2022</v>
          </cell>
        </row>
        <row r="1480">
          <cell r="A1480" t="str">
            <v>BulgariaMemo: Renewables2011</v>
          </cell>
          <cell r="B1480" t="str">
            <v>TJ</v>
          </cell>
          <cell r="C1480" t="str">
            <v>Bulgaria</v>
          </cell>
          <cell r="D1480" t="str">
            <v>MRENEW</v>
          </cell>
          <cell r="E1480" t="str">
            <v>Memo: Renewables</v>
          </cell>
          <cell r="F1480" t="str">
            <v>TES</v>
          </cell>
          <cell r="G1480" t="str">
            <v>Total energy supply</v>
          </cell>
          <cell r="H1480">
            <v>2011</v>
          </cell>
          <cell r="I1480">
            <v>2011</v>
          </cell>
          <cell r="J1480">
            <v>56615.927600000003</v>
          </cell>
        </row>
        <row r="1481">
          <cell r="A1481" t="str">
            <v>BulgariaMemo: Renewables2012</v>
          </cell>
          <cell r="B1481" t="str">
            <v>TJ</v>
          </cell>
          <cell r="C1481" t="str">
            <v>Bulgaria</v>
          </cell>
          <cell r="D1481" t="str">
            <v>MRENEW</v>
          </cell>
          <cell r="E1481" t="str">
            <v>Memo: Renewables</v>
          </cell>
          <cell r="F1481" t="str">
            <v>TES</v>
          </cell>
          <cell r="G1481" t="str">
            <v>Total energy supply</v>
          </cell>
          <cell r="H1481">
            <v>2012</v>
          </cell>
          <cell r="I1481">
            <v>2012</v>
          </cell>
          <cell r="J1481">
            <v>67284.450899999996</v>
          </cell>
        </row>
        <row r="1482">
          <cell r="A1482" t="str">
            <v>BulgariaMemo: Renewables2013</v>
          </cell>
          <cell r="B1482" t="str">
            <v>TJ</v>
          </cell>
          <cell r="C1482" t="str">
            <v>Bulgaria</v>
          </cell>
          <cell r="D1482" t="str">
            <v>MRENEW</v>
          </cell>
          <cell r="E1482" t="str">
            <v>Memo: Renewables</v>
          </cell>
          <cell r="F1482" t="str">
            <v>TES</v>
          </cell>
          <cell r="G1482" t="str">
            <v>Total energy supply</v>
          </cell>
          <cell r="H1482">
            <v>2013</v>
          </cell>
          <cell r="I1482">
            <v>2013</v>
          </cell>
          <cell r="J1482">
            <v>75954.6103</v>
          </cell>
        </row>
        <row r="1483">
          <cell r="A1483" t="str">
            <v>BulgariaMemo: Renewables2014</v>
          </cell>
          <cell r="B1483" t="str">
            <v>TJ</v>
          </cell>
          <cell r="C1483" t="str">
            <v>Bulgaria</v>
          </cell>
          <cell r="D1483" t="str">
            <v>MRENEW</v>
          </cell>
          <cell r="E1483" t="str">
            <v>Memo: Renewables</v>
          </cell>
          <cell r="F1483" t="str">
            <v>TES</v>
          </cell>
          <cell r="G1483" t="str">
            <v>Total energy supply</v>
          </cell>
          <cell r="H1483">
            <v>2014</v>
          </cell>
          <cell r="I1483">
            <v>2014</v>
          </cell>
          <cell r="J1483">
            <v>75144.217499999999</v>
          </cell>
        </row>
        <row r="1484">
          <cell r="A1484" t="str">
            <v>BulgariaMemo: Renewables2015</v>
          </cell>
          <cell r="B1484" t="str">
            <v>TJ</v>
          </cell>
          <cell r="C1484" t="str">
            <v>Bulgaria</v>
          </cell>
          <cell r="D1484" t="str">
            <v>MRENEW</v>
          </cell>
          <cell r="E1484" t="str">
            <v>Memo: Renewables</v>
          </cell>
          <cell r="F1484" t="str">
            <v>TES</v>
          </cell>
          <cell r="G1484" t="str">
            <v>Total energy supply</v>
          </cell>
          <cell r="H1484">
            <v>2015</v>
          </cell>
          <cell r="I1484">
            <v>2015</v>
          </cell>
          <cell r="J1484">
            <v>83801.619699999996</v>
          </cell>
        </row>
        <row r="1485">
          <cell r="A1485" t="str">
            <v>BulgariaMemo: Renewables2016</v>
          </cell>
          <cell r="B1485" t="str">
            <v>TJ</v>
          </cell>
          <cell r="C1485" t="str">
            <v>Bulgaria</v>
          </cell>
          <cell r="D1485" t="str">
            <v>MRENEW</v>
          </cell>
          <cell r="E1485" t="str">
            <v>Memo: Renewables</v>
          </cell>
          <cell r="F1485" t="str">
            <v>TES</v>
          </cell>
          <cell r="G1485" t="str">
            <v>Total energy supply</v>
          </cell>
          <cell r="H1485">
            <v>2016</v>
          </cell>
          <cell r="I1485">
            <v>2016</v>
          </cell>
          <cell r="J1485">
            <v>81274.877500000002</v>
          </cell>
        </row>
        <row r="1486">
          <cell r="A1486" t="str">
            <v>BulgariaMemo: Renewables2017</v>
          </cell>
          <cell r="B1486" t="str">
            <v>TJ</v>
          </cell>
          <cell r="C1486" t="str">
            <v>Bulgaria</v>
          </cell>
          <cell r="D1486" t="str">
            <v>MRENEW</v>
          </cell>
          <cell r="E1486" t="str">
            <v>Memo: Renewables</v>
          </cell>
          <cell r="F1486" t="str">
            <v>TES</v>
          </cell>
          <cell r="G1486" t="str">
            <v>Total energy supply</v>
          </cell>
          <cell r="H1486">
            <v>2017</v>
          </cell>
          <cell r="I1486">
            <v>2017</v>
          </cell>
          <cell r="J1486">
            <v>78075.090500000006</v>
          </cell>
        </row>
        <row r="1487">
          <cell r="A1487" t="str">
            <v>BulgariaMemo: Renewables2018</v>
          </cell>
          <cell r="B1487" t="str">
            <v>TJ</v>
          </cell>
          <cell r="C1487" t="str">
            <v>Bulgaria</v>
          </cell>
          <cell r="D1487" t="str">
            <v>MRENEW</v>
          </cell>
          <cell r="E1487" t="str">
            <v>Memo: Renewables</v>
          </cell>
          <cell r="F1487" t="str">
            <v>TES</v>
          </cell>
          <cell r="G1487" t="str">
            <v>Total energy supply</v>
          </cell>
          <cell r="H1487">
            <v>2018</v>
          </cell>
          <cell r="I1487">
            <v>2018</v>
          </cell>
          <cell r="J1487">
            <v>102537.4534</v>
          </cell>
        </row>
        <row r="1488">
          <cell r="A1488" t="str">
            <v>BulgariaMemo: Renewables2019</v>
          </cell>
          <cell r="B1488" t="str">
            <v>TJ</v>
          </cell>
          <cell r="C1488" t="str">
            <v>Bulgaria</v>
          </cell>
          <cell r="D1488" t="str">
            <v>MRENEW</v>
          </cell>
          <cell r="E1488" t="str">
            <v>Memo: Renewables</v>
          </cell>
          <cell r="F1488" t="str">
            <v>TES</v>
          </cell>
          <cell r="G1488" t="str">
            <v>Total energy supply</v>
          </cell>
          <cell r="H1488">
            <v>2019</v>
          </cell>
          <cell r="I1488">
            <v>2019</v>
          </cell>
          <cell r="J1488">
            <v>99061.672500000001</v>
          </cell>
        </row>
        <row r="1489">
          <cell r="A1489" t="str">
            <v>BulgariaMemo: Renewables2020</v>
          </cell>
          <cell r="B1489" t="str">
            <v>TJ</v>
          </cell>
          <cell r="C1489" t="str">
            <v>Bulgaria</v>
          </cell>
          <cell r="D1489" t="str">
            <v>MRENEW</v>
          </cell>
          <cell r="E1489" t="str">
            <v>Memo: Renewables</v>
          </cell>
          <cell r="F1489" t="str">
            <v>TES</v>
          </cell>
          <cell r="G1489" t="str">
            <v>Total energy supply</v>
          </cell>
          <cell r="H1489">
            <v>2020</v>
          </cell>
          <cell r="I1489">
            <v>2020</v>
          </cell>
          <cell r="J1489">
            <v>101732.9724</v>
          </cell>
        </row>
        <row r="1490">
          <cell r="A1490" t="str">
            <v>CambodiaPrimary solid biofuels2005</v>
          </cell>
          <cell r="B1490" t="str">
            <v>TJ</v>
          </cell>
          <cell r="C1490" t="str">
            <v>Cambodia</v>
          </cell>
          <cell r="D1490" t="str">
            <v>PRIMSBIO</v>
          </cell>
          <cell r="E1490" t="str">
            <v>Primary solid biofuels</v>
          </cell>
          <cell r="F1490" t="str">
            <v>TES</v>
          </cell>
          <cell r="G1490" t="str">
            <v>Total energy supply</v>
          </cell>
          <cell r="H1490">
            <v>2005</v>
          </cell>
          <cell r="I1490">
            <v>2005</v>
          </cell>
          <cell r="J1490">
            <v>121492.00139999999</v>
          </cell>
        </row>
        <row r="1491">
          <cell r="A1491" t="str">
            <v>CambodiaPrimary solid biofuels2006</v>
          </cell>
          <cell r="B1491" t="str">
            <v>TJ</v>
          </cell>
          <cell r="C1491" t="str">
            <v>Cambodia</v>
          </cell>
          <cell r="D1491" t="str">
            <v>PRIMSBIO</v>
          </cell>
          <cell r="E1491" t="str">
            <v>Primary solid biofuels</v>
          </cell>
          <cell r="F1491" t="str">
            <v>TES</v>
          </cell>
          <cell r="G1491" t="str">
            <v>Total energy supply</v>
          </cell>
          <cell r="H1491">
            <v>2006</v>
          </cell>
          <cell r="I1491">
            <v>2006</v>
          </cell>
          <cell r="J1491">
            <v>122548.0003</v>
          </cell>
        </row>
        <row r="1492">
          <cell r="A1492" t="str">
            <v>CambodiaPrimary solid biofuels2007</v>
          </cell>
          <cell r="B1492" t="str">
            <v>TJ</v>
          </cell>
          <cell r="C1492" t="str">
            <v>Cambodia</v>
          </cell>
          <cell r="D1492" t="str">
            <v>PRIMSBIO</v>
          </cell>
          <cell r="E1492" t="str">
            <v>Primary solid biofuels</v>
          </cell>
          <cell r="F1492" t="str">
            <v>TES</v>
          </cell>
          <cell r="G1492" t="str">
            <v>Total energy supply</v>
          </cell>
          <cell r="H1492">
            <v>2007</v>
          </cell>
          <cell r="I1492">
            <v>2007</v>
          </cell>
          <cell r="J1492">
            <v>123740.9996</v>
          </cell>
        </row>
        <row r="1493">
          <cell r="A1493" t="str">
            <v>CambodiaPrimary solid biofuels2008</v>
          </cell>
          <cell r="B1493" t="str">
            <v>TJ</v>
          </cell>
          <cell r="C1493" t="str">
            <v>Cambodia</v>
          </cell>
          <cell r="D1493" t="str">
            <v>PRIMSBIO</v>
          </cell>
          <cell r="E1493" t="str">
            <v>Primary solid biofuels</v>
          </cell>
          <cell r="F1493" t="str">
            <v>TES</v>
          </cell>
          <cell r="G1493" t="str">
            <v>Total energy supply</v>
          </cell>
          <cell r="H1493">
            <v>2008</v>
          </cell>
          <cell r="I1493">
            <v>2008</v>
          </cell>
          <cell r="J1493">
            <v>124940.9993</v>
          </cell>
        </row>
        <row r="1494">
          <cell r="A1494" t="str">
            <v>CambodiaPrimary solid biofuels2009</v>
          </cell>
          <cell r="B1494" t="str">
            <v>TJ</v>
          </cell>
          <cell r="C1494" t="str">
            <v>Cambodia</v>
          </cell>
          <cell r="D1494" t="str">
            <v>PRIMSBIO</v>
          </cell>
          <cell r="E1494" t="str">
            <v>Primary solid biofuels</v>
          </cell>
          <cell r="F1494" t="str">
            <v>TES</v>
          </cell>
          <cell r="G1494" t="str">
            <v>Total energy supply</v>
          </cell>
          <cell r="H1494">
            <v>2009</v>
          </cell>
          <cell r="I1494">
            <v>2009</v>
          </cell>
          <cell r="J1494">
            <v>123558.9994</v>
          </cell>
        </row>
        <row r="1495">
          <cell r="A1495" t="str">
            <v>CambodiaPrimary solid biofuels2010</v>
          </cell>
          <cell r="B1495" t="str">
            <v>TJ</v>
          </cell>
          <cell r="C1495" t="str">
            <v>Cambodia</v>
          </cell>
          <cell r="D1495" t="str">
            <v>PRIMSBIO</v>
          </cell>
          <cell r="E1495" t="str">
            <v>Primary solid biofuels</v>
          </cell>
          <cell r="F1495" t="str">
            <v>TES</v>
          </cell>
          <cell r="G1495" t="str">
            <v>Total energy supply</v>
          </cell>
          <cell r="H1495">
            <v>2010</v>
          </cell>
          <cell r="I1495">
            <v>2010</v>
          </cell>
          <cell r="J1495">
            <v>124303.99860000001</v>
          </cell>
        </row>
        <row r="1496">
          <cell r="A1496" t="str">
            <v>CambodiaPrimary solid biofuels2011</v>
          </cell>
          <cell r="B1496" t="str">
            <v>TJ</v>
          </cell>
          <cell r="C1496" t="str">
            <v>Cambodia</v>
          </cell>
          <cell r="D1496" t="str">
            <v>PRIMSBIO</v>
          </cell>
          <cell r="E1496" t="str">
            <v>Primary solid biofuels</v>
          </cell>
          <cell r="F1496" t="str">
            <v>TES</v>
          </cell>
          <cell r="G1496" t="str">
            <v>Total energy supply</v>
          </cell>
          <cell r="H1496">
            <v>2011</v>
          </cell>
          <cell r="I1496">
            <v>2011</v>
          </cell>
          <cell r="J1496">
            <v>125394.9991</v>
          </cell>
        </row>
        <row r="1497">
          <cell r="A1497" t="str">
            <v>CambodiaPrimary solid biofuels2012</v>
          </cell>
          <cell r="B1497" t="str">
            <v>TJ</v>
          </cell>
          <cell r="C1497" t="str">
            <v>Cambodia</v>
          </cell>
          <cell r="D1497" t="str">
            <v>PRIMSBIO</v>
          </cell>
          <cell r="E1497" t="str">
            <v>Primary solid biofuels</v>
          </cell>
          <cell r="F1497" t="str">
            <v>TES</v>
          </cell>
          <cell r="G1497" t="str">
            <v>Total energy supply</v>
          </cell>
          <cell r="H1497">
            <v>2012</v>
          </cell>
          <cell r="I1497">
            <v>2012</v>
          </cell>
          <cell r="J1497">
            <v>127747.001</v>
          </cell>
        </row>
        <row r="1498">
          <cell r="A1498" t="str">
            <v>CambodiaPrimary solid biofuels2013</v>
          </cell>
          <cell r="B1498" t="str">
            <v>TJ</v>
          </cell>
          <cell r="C1498" t="str">
            <v>Cambodia</v>
          </cell>
          <cell r="D1498" t="str">
            <v>PRIMSBIO</v>
          </cell>
          <cell r="E1498" t="str">
            <v>Primary solid biofuels</v>
          </cell>
          <cell r="F1498" t="str">
            <v>TES</v>
          </cell>
          <cell r="G1498" t="str">
            <v>Total energy supply</v>
          </cell>
          <cell r="H1498">
            <v>2013</v>
          </cell>
          <cell r="I1498">
            <v>2013</v>
          </cell>
          <cell r="J1498">
            <v>130096.001</v>
          </cell>
        </row>
        <row r="1499">
          <cell r="A1499" t="str">
            <v>CambodiaPrimary solid biofuels2014</v>
          </cell>
          <cell r="B1499" t="str">
            <v>TJ</v>
          </cell>
          <cell r="C1499" t="str">
            <v>Cambodia</v>
          </cell>
          <cell r="D1499" t="str">
            <v>PRIMSBIO</v>
          </cell>
          <cell r="E1499" t="str">
            <v>Primary solid biofuels</v>
          </cell>
          <cell r="F1499" t="str">
            <v>TES</v>
          </cell>
          <cell r="G1499" t="str">
            <v>Total energy supply</v>
          </cell>
          <cell r="H1499">
            <v>2014</v>
          </cell>
          <cell r="I1499">
            <v>2014</v>
          </cell>
          <cell r="J1499">
            <v>132684.00020000001</v>
          </cell>
        </row>
        <row r="1500">
          <cell r="A1500" t="str">
            <v>CambodiaPrimary solid biofuels2015</v>
          </cell>
          <cell r="B1500" t="str">
            <v>TJ</v>
          </cell>
          <cell r="C1500" t="str">
            <v>Cambodia</v>
          </cell>
          <cell r="D1500" t="str">
            <v>PRIMSBIO</v>
          </cell>
          <cell r="E1500" t="str">
            <v>Primary solid biofuels</v>
          </cell>
          <cell r="F1500" t="str">
            <v>TES</v>
          </cell>
          <cell r="G1500" t="str">
            <v>Total energy supply</v>
          </cell>
          <cell r="H1500">
            <v>2015</v>
          </cell>
          <cell r="I1500">
            <v>2015</v>
          </cell>
          <cell r="J1500">
            <v>135582.99919999999</v>
          </cell>
        </row>
        <row r="1501">
          <cell r="A1501" t="str">
            <v>CambodiaPrimary solid biofuels2016</v>
          </cell>
          <cell r="B1501" t="str">
            <v>TJ</v>
          </cell>
          <cell r="C1501" t="str">
            <v>Cambodia</v>
          </cell>
          <cell r="D1501" t="str">
            <v>PRIMSBIO</v>
          </cell>
          <cell r="E1501" t="str">
            <v>Primary solid biofuels</v>
          </cell>
          <cell r="F1501" t="str">
            <v>TES</v>
          </cell>
          <cell r="G1501" t="str">
            <v>Total energy supply</v>
          </cell>
          <cell r="H1501">
            <v>2016</v>
          </cell>
          <cell r="I1501">
            <v>2016</v>
          </cell>
          <cell r="J1501">
            <v>138710.9993</v>
          </cell>
        </row>
        <row r="1502">
          <cell r="A1502" t="str">
            <v>CambodiaPrimary solid biofuels2017</v>
          </cell>
          <cell r="B1502" t="str">
            <v>TJ</v>
          </cell>
          <cell r="C1502" t="str">
            <v>Cambodia</v>
          </cell>
          <cell r="D1502" t="str">
            <v>PRIMSBIO</v>
          </cell>
          <cell r="E1502" t="str">
            <v>Primary solid biofuels</v>
          </cell>
          <cell r="F1502" t="str">
            <v>TES</v>
          </cell>
          <cell r="G1502" t="str">
            <v>Total energy supply</v>
          </cell>
          <cell r="H1502">
            <v>2017</v>
          </cell>
          <cell r="I1502">
            <v>2017</v>
          </cell>
          <cell r="J1502">
            <v>141080.76999999999</v>
          </cell>
        </row>
        <row r="1503">
          <cell r="A1503" t="str">
            <v>CambodiaPrimary solid biofuels2018</v>
          </cell>
          <cell r="B1503" t="str">
            <v>TJ</v>
          </cell>
          <cell r="C1503" t="str">
            <v>Cambodia</v>
          </cell>
          <cell r="D1503" t="str">
            <v>PRIMSBIO</v>
          </cell>
          <cell r="E1503" t="str">
            <v>Primary solid biofuels</v>
          </cell>
          <cell r="F1503" t="str">
            <v>TES</v>
          </cell>
          <cell r="G1503" t="str">
            <v>Total energy supply</v>
          </cell>
          <cell r="H1503">
            <v>2018</v>
          </cell>
          <cell r="I1503">
            <v>2018</v>
          </cell>
          <cell r="J1503">
            <v>143801.2438</v>
          </cell>
        </row>
        <row r="1504">
          <cell r="A1504" t="str">
            <v>CambodiaPrimary solid biofuels2019</v>
          </cell>
          <cell r="B1504" t="str">
            <v>TJ</v>
          </cell>
          <cell r="C1504" t="str">
            <v>Cambodia</v>
          </cell>
          <cell r="D1504" t="str">
            <v>PRIMSBIO</v>
          </cell>
          <cell r="E1504" t="str">
            <v>Primary solid biofuels</v>
          </cell>
          <cell r="F1504" t="str">
            <v>TES</v>
          </cell>
          <cell r="G1504" t="str">
            <v>Total energy supply</v>
          </cell>
          <cell r="H1504">
            <v>2019</v>
          </cell>
          <cell r="I1504">
            <v>2019</v>
          </cell>
          <cell r="J1504">
            <v>147047.36189999999</v>
          </cell>
        </row>
        <row r="1505">
          <cell r="A1505" t="str">
            <v>CambodiaPrimary solid biofuels2020</v>
          </cell>
          <cell r="B1505" t="str">
            <v>TJ</v>
          </cell>
          <cell r="C1505" t="str">
            <v>Cambodia</v>
          </cell>
          <cell r="D1505" t="str">
            <v>PRIMSBIO</v>
          </cell>
          <cell r="E1505" t="str">
            <v>Primary solid biofuels</v>
          </cell>
          <cell r="F1505" t="str">
            <v>TES</v>
          </cell>
          <cell r="G1505" t="str">
            <v>Total energy supply</v>
          </cell>
          <cell r="H1505">
            <v>2020</v>
          </cell>
          <cell r="I1505">
            <v>2020</v>
          </cell>
          <cell r="K1505" t="str">
            <v>L</v>
          </cell>
          <cell r="L1505" t="str">
            <v>Missing value; data exist but were not collected</v>
          </cell>
        </row>
        <row r="1506">
          <cell r="A1506" t="str">
            <v>CambodiaTotal2005</v>
          </cell>
          <cell r="B1506" t="str">
            <v>TJ</v>
          </cell>
          <cell r="C1506" t="str">
            <v>Cambodia</v>
          </cell>
          <cell r="D1506" t="str">
            <v>TOTAL</v>
          </cell>
          <cell r="E1506" t="str">
            <v>Total</v>
          </cell>
          <cell r="F1506" t="str">
            <v>TES</v>
          </cell>
          <cell r="G1506" t="str">
            <v>Total energy supply</v>
          </cell>
          <cell r="H1506">
            <v>2005</v>
          </cell>
          <cell r="I1506">
            <v>2005</v>
          </cell>
          <cell r="J1506">
            <v>161144.66080000001</v>
          </cell>
        </row>
        <row r="1507">
          <cell r="A1507" t="str">
            <v>CambodiaTotal2006</v>
          </cell>
          <cell r="B1507" t="str">
            <v>TJ</v>
          </cell>
          <cell r="C1507" t="str">
            <v>Cambodia</v>
          </cell>
          <cell r="D1507" t="str">
            <v>TOTAL</v>
          </cell>
          <cell r="E1507" t="str">
            <v>Total</v>
          </cell>
          <cell r="F1507" t="str">
            <v>TES</v>
          </cell>
          <cell r="G1507" t="str">
            <v>Total energy supply</v>
          </cell>
          <cell r="H1507">
            <v>2006</v>
          </cell>
          <cell r="I1507">
            <v>2006</v>
          </cell>
          <cell r="J1507">
            <v>165445.212</v>
          </cell>
        </row>
        <row r="1508">
          <cell r="A1508" t="str">
            <v>CambodiaTotal2007</v>
          </cell>
          <cell r="B1508" t="str">
            <v>TJ</v>
          </cell>
          <cell r="C1508" t="str">
            <v>Cambodia</v>
          </cell>
          <cell r="D1508" t="str">
            <v>TOTAL</v>
          </cell>
          <cell r="E1508" t="str">
            <v>Total</v>
          </cell>
          <cell r="F1508" t="str">
            <v>TES</v>
          </cell>
          <cell r="G1508" t="str">
            <v>Total energy supply</v>
          </cell>
          <cell r="H1508">
            <v>2007</v>
          </cell>
          <cell r="I1508">
            <v>2007</v>
          </cell>
          <cell r="J1508">
            <v>172823.36259999999</v>
          </cell>
        </row>
        <row r="1509">
          <cell r="A1509" t="str">
            <v>CambodiaTotal2008</v>
          </cell>
          <cell r="B1509" t="str">
            <v>TJ</v>
          </cell>
          <cell r="C1509" t="str">
            <v>Cambodia</v>
          </cell>
          <cell r="D1509" t="str">
            <v>TOTAL</v>
          </cell>
          <cell r="E1509" t="str">
            <v>Total</v>
          </cell>
          <cell r="F1509" t="str">
            <v>TES</v>
          </cell>
          <cell r="G1509" t="str">
            <v>Total energy supply</v>
          </cell>
          <cell r="H1509">
            <v>2008</v>
          </cell>
          <cell r="I1509">
            <v>2008</v>
          </cell>
          <cell r="J1509">
            <v>174393.802</v>
          </cell>
        </row>
        <row r="1510">
          <cell r="A1510" t="str">
            <v>CambodiaTotal2009</v>
          </cell>
          <cell r="B1510" t="str">
            <v>TJ</v>
          </cell>
          <cell r="C1510" t="str">
            <v>Cambodia</v>
          </cell>
          <cell r="D1510" t="str">
            <v>TOTAL</v>
          </cell>
          <cell r="E1510" t="str">
            <v>Total</v>
          </cell>
          <cell r="F1510" t="str">
            <v>TES</v>
          </cell>
          <cell r="G1510" t="str">
            <v>Total energy supply</v>
          </cell>
          <cell r="H1510">
            <v>2009</v>
          </cell>
          <cell r="I1510">
            <v>2009</v>
          </cell>
          <cell r="J1510">
            <v>186174.32670000001</v>
          </cell>
        </row>
        <row r="1511">
          <cell r="A1511" t="str">
            <v>CambodiaTotal2010</v>
          </cell>
          <cell r="B1511" t="str">
            <v>TJ</v>
          </cell>
          <cell r="C1511" t="str">
            <v>Cambodia</v>
          </cell>
          <cell r="D1511" t="str">
            <v>TOTAL</v>
          </cell>
          <cell r="E1511" t="str">
            <v>Total</v>
          </cell>
          <cell r="F1511" t="str">
            <v>TES</v>
          </cell>
          <cell r="G1511" t="str">
            <v>Total energy supply</v>
          </cell>
          <cell r="H1511">
            <v>2010</v>
          </cell>
          <cell r="I1511">
            <v>2010</v>
          </cell>
          <cell r="J1511">
            <v>196254.8223</v>
          </cell>
        </row>
        <row r="1512">
          <cell r="A1512" t="str">
            <v>CambodiaTotal2011</v>
          </cell>
          <cell r="B1512" t="str">
            <v>TJ</v>
          </cell>
          <cell r="C1512" t="str">
            <v>Cambodia</v>
          </cell>
          <cell r="D1512" t="str">
            <v>TOTAL</v>
          </cell>
          <cell r="E1512" t="str">
            <v>Total</v>
          </cell>
          <cell r="F1512" t="str">
            <v>TES</v>
          </cell>
          <cell r="G1512" t="str">
            <v>Total energy supply</v>
          </cell>
          <cell r="H1512">
            <v>2011</v>
          </cell>
          <cell r="I1512">
            <v>2011</v>
          </cell>
          <cell r="J1512">
            <v>200371.45569999999</v>
          </cell>
        </row>
        <row r="1513">
          <cell r="A1513" t="str">
            <v>CambodiaTotal2012</v>
          </cell>
          <cell r="B1513" t="str">
            <v>TJ</v>
          </cell>
          <cell r="C1513" t="str">
            <v>Cambodia</v>
          </cell>
          <cell r="D1513" t="str">
            <v>TOTAL</v>
          </cell>
          <cell r="E1513" t="str">
            <v>Total</v>
          </cell>
          <cell r="F1513" t="str">
            <v>TES</v>
          </cell>
          <cell r="G1513" t="str">
            <v>Total energy supply</v>
          </cell>
          <cell r="H1513">
            <v>2012</v>
          </cell>
          <cell r="I1513">
            <v>2012</v>
          </cell>
          <cell r="J1513">
            <v>208913.3316</v>
          </cell>
        </row>
        <row r="1514">
          <cell r="A1514" t="str">
            <v>CambodiaTotal2013</v>
          </cell>
          <cell r="B1514" t="str">
            <v>TJ</v>
          </cell>
          <cell r="C1514" t="str">
            <v>Cambodia</v>
          </cell>
          <cell r="D1514" t="str">
            <v>TOTAL</v>
          </cell>
          <cell r="E1514" t="str">
            <v>Total</v>
          </cell>
          <cell r="F1514" t="str">
            <v>TES</v>
          </cell>
          <cell r="G1514" t="str">
            <v>Total energy supply</v>
          </cell>
          <cell r="H1514">
            <v>2013</v>
          </cell>
          <cell r="I1514">
            <v>2013</v>
          </cell>
          <cell r="J1514">
            <v>214285.82500000001</v>
          </cell>
        </row>
        <row r="1515">
          <cell r="A1515" t="str">
            <v>CambodiaTotal2014</v>
          </cell>
          <cell r="B1515" t="str">
            <v>TJ</v>
          </cell>
          <cell r="C1515" t="str">
            <v>Cambodia</v>
          </cell>
          <cell r="D1515" t="str">
            <v>TOTAL</v>
          </cell>
          <cell r="E1515" t="str">
            <v>Total</v>
          </cell>
          <cell r="F1515" t="str">
            <v>TES</v>
          </cell>
          <cell r="G1515" t="str">
            <v>Total energy supply</v>
          </cell>
          <cell r="H1515">
            <v>2014</v>
          </cell>
          <cell r="I1515">
            <v>2014</v>
          </cell>
          <cell r="J1515">
            <v>231483.62090000001</v>
          </cell>
        </row>
        <row r="1516">
          <cell r="A1516" t="str">
            <v>CambodiaTotal2015</v>
          </cell>
          <cell r="B1516" t="str">
            <v>TJ</v>
          </cell>
          <cell r="C1516" t="str">
            <v>Cambodia</v>
          </cell>
          <cell r="D1516" t="str">
            <v>TOTAL</v>
          </cell>
          <cell r="E1516" t="str">
            <v>Total</v>
          </cell>
          <cell r="F1516" t="str">
            <v>TES</v>
          </cell>
          <cell r="G1516" t="str">
            <v>Total energy supply</v>
          </cell>
          <cell r="H1516">
            <v>2015</v>
          </cell>
          <cell r="I1516">
            <v>2015</v>
          </cell>
          <cell r="J1516">
            <v>251970.66329999999</v>
          </cell>
        </row>
        <row r="1517">
          <cell r="A1517" t="str">
            <v>CambodiaTotal2016</v>
          </cell>
          <cell r="B1517" t="str">
            <v>TJ</v>
          </cell>
          <cell r="C1517" t="str">
            <v>Cambodia</v>
          </cell>
          <cell r="D1517" t="str">
            <v>TOTAL</v>
          </cell>
          <cell r="E1517" t="str">
            <v>Total</v>
          </cell>
          <cell r="F1517" t="str">
            <v>TES</v>
          </cell>
          <cell r="G1517" t="str">
            <v>Total energy supply</v>
          </cell>
          <cell r="H1517">
            <v>2016</v>
          </cell>
          <cell r="I1517">
            <v>2016</v>
          </cell>
          <cell r="J1517">
            <v>278934.4927</v>
          </cell>
        </row>
        <row r="1518">
          <cell r="A1518" t="str">
            <v>CambodiaTotal2017</v>
          </cell>
          <cell r="B1518" t="str">
            <v>TJ</v>
          </cell>
          <cell r="C1518" t="str">
            <v>Cambodia</v>
          </cell>
          <cell r="D1518" t="str">
            <v>TOTAL</v>
          </cell>
          <cell r="E1518" t="str">
            <v>Total</v>
          </cell>
          <cell r="F1518" t="str">
            <v>TES</v>
          </cell>
          <cell r="G1518" t="str">
            <v>Total energy supply</v>
          </cell>
          <cell r="H1518">
            <v>2017</v>
          </cell>
          <cell r="I1518">
            <v>2017</v>
          </cell>
          <cell r="J1518">
            <v>288968.16720000003</v>
          </cell>
        </row>
        <row r="1519">
          <cell r="A1519" t="str">
            <v>CambodiaTotal2018</v>
          </cell>
          <cell r="B1519" t="str">
            <v>TJ</v>
          </cell>
          <cell r="C1519" t="str">
            <v>Cambodia</v>
          </cell>
          <cell r="D1519" t="str">
            <v>TOTAL</v>
          </cell>
          <cell r="E1519" t="str">
            <v>Total</v>
          </cell>
          <cell r="F1519" t="str">
            <v>TES</v>
          </cell>
          <cell r="G1519" t="str">
            <v>Total energy supply</v>
          </cell>
          <cell r="H1519">
            <v>2018</v>
          </cell>
          <cell r="I1519">
            <v>2018</v>
          </cell>
          <cell r="J1519">
            <v>311311.1887</v>
          </cell>
        </row>
        <row r="1520">
          <cell r="A1520" t="str">
            <v>CambodiaTotal2019</v>
          </cell>
          <cell r="B1520" t="str">
            <v>TJ</v>
          </cell>
          <cell r="C1520" t="str">
            <v>Cambodia</v>
          </cell>
          <cell r="D1520" t="str">
            <v>TOTAL</v>
          </cell>
          <cell r="E1520" t="str">
            <v>Total</v>
          </cell>
          <cell r="F1520" t="str">
            <v>TES</v>
          </cell>
          <cell r="G1520" t="str">
            <v>Total energy supply</v>
          </cell>
          <cell r="H1520">
            <v>2019</v>
          </cell>
          <cell r="I1520">
            <v>2019</v>
          </cell>
          <cell r="J1520">
            <v>338290.11989999999</v>
          </cell>
        </row>
        <row r="1521">
          <cell r="A1521" t="str">
            <v>CambodiaTotal2020</v>
          </cell>
          <cell r="B1521" t="str">
            <v>TJ</v>
          </cell>
          <cell r="C1521" t="str">
            <v>Cambodia</v>
          </cell>
          <cell r="D1521" t="str">
            <v>TOTAL</v>
          </cell>
          <cell r="E1521" t="str">
            <v>Total</v>
          </cell>
          <cell r="F1521" t="str">
            <v>TES</v>
          </cell>
          <cell r="G1521" t="str">
            <v>Total energy supply</v>
          </cell>
          <cell r="H1521">
            <v>2020</v>
          </cell>
          <cell r="I1521">
            <v>2020</v>
          </cell>
          <cell r="K1521" t="str">
            <v>L</v>
          </cell>
          <cell r="L1521" t="str">
            <v>Missing value; data exist but were not collected</v>
          </cell>
        </row>
        <row r="1522">
          <cell r="A1522" t="str">
            <v>CambodiaMemo: Renewables2005</v>
          </cell>
          <cell r="B1522" t="str">
            <v>TJ</v>
          </cell>
          <cell r="C1522" t="str">
            <v>Cambodia</v>
          </cell>
          <cell r="D1522" t="str">
            <v>MRENEW</v>
          </cell>
          <cell r="E1522" t="str">
            <v>Memo: Renewables</v>
          </cell>
          <cell r="F1522" t="str">
            <v>TES</v>
          </cell>
          <cell r="G1522" t="str">
            <v>Total energy supply</v>
          </cell>
          <cell r="H1522">
            <v>2005</v>
          </cell>
          <cell r="I1522">
            <v>2005</v>
          </cell>
          <cell r="J1522">
            <v>121654.0012</v>
          </cell>
        </row>
        <row r="1523">
          <cell r="A1523" t="str">
            <v>CambodiaMemo: Renewables2006</v>
          </cell>
          <cell r="B1523" t="str">
            <v>TJ</v>
          </cell>
          <cell r="C1523" t="str">
            <v>Cambodia</v>
          </cell>
          <cell r="D1523" t="str">
            <v>MRENEW</v>
          </cell>
          <cell r="E1523" t="str">
            <v>Memo: Renewables</v>
          </cell>
          <cell r="F1523" t="str">
            <v>TES</v>
          </cell>
          <cell r="G1523" t="str">
            <v>Total energy supply</v>
          </cell>
          <cell r="H1523">
            <v>2006</v>
          </cell>
          <cell r="I1523">
            <v>2006</v>
          </cell>
          <cell r="J1523">
            <v>122738.8011</v>
          </cell>
        </row>
        <row r="1524">
          <cell r="A1524" t="str">
            <v>CambodiaMemo: Renewables2007</v>
          </cell>
          <cell r="B1524" t="str">
            <v>TJ</v>
          </cell>
          <cell r="C1524" t="str">
            <v>Cambodia</v>
          </cell>
          <cell r="D1524" t="str">
            <v>MRENEW</v>
          </cell>
          <cell r="E1524" t="str">
            <v>Memo: Renewables</v>
          </cell>
          <cell r="F1524" t="str">
            <v>TES</v>
          </cell>
          <cell r="G1524" t="str">
            <v>Total energy supply</v>
          </cell>
          <cell r="H1524">
            <v>2007</v>
          </cell>
          <cell r="I1524">
            <v>2007</v>
          </cell>
          <cell r="J1524">
            <v>123928.1998</v>
          </cell>
        </row>
        <row r="1525">
          <cell r="A1525" t="str">
            <v>CambodiaMemo: Renewables2008</v>
          </cell>
          <cell r="B1525" t="str">
            <v>TJ</v>
          </cell>
          <cell r="C1525" t="str">
            <v>Cambodia</v>
          </cell>
          <cell r="D1525" t="str">
            <v>MRENEW</v>
          </cell>
          <cell r="E1525" t="str">
            <v>Memo: Renewables</v>
          </cell>
          <cell r="F1525" t="str">
            <v>TES</v>
          </cell>
          <cell r="G1525" t="str">
            <v>Total energy supply</v>
          </cell>
          <cell r="H1525">
            <v>2008</v>
          </cell>
          <cell r="I1525">
            <v>2008</v>
          </cell>
          <cell r="J1525">
            <v>125113.8011</v>
          </cell>
        </row>
        <row r="1526">
          <cell r="A1526" t="str">
            <v>CambodiaMemo: Renewables2009</v>
          </cell>
          <cell r="B1526" t="str">
            <v>TJ</v>
          </cell>
          <cell r="C1526" t="str">
            <v>Cambodia</v>
          </cell>
          <cell r="D1526" t="str">
            <v>MRENEW</v>
          </cell>
          <cell r="E1526" t="str">
            <v>Memo: Renewables</v>
          </cell>
          <cell r="F1526" t="str">
            <v>TES</v>
          </cell>
          <cell r="G1526" t="str">
            <v>Total energy supply</v>
          </cell>
          <cell r="H1526">
            <v>2009</v>
          </cell>
          <cell r="I1526">
            <v>2009</v>
          </cell>
          <cell r="J1526">
            <v>123735.4019</v>
          </cell>
        </row>
        <row r="1527">
          <cell r="A1527" t="str">
            <v>CambodiaMemo: Renewables2010</v>
          </cell>
          <cell r="B1527" t="str">
            <v>TJ</v>
          </cell>
          <cell r="C1527" t="str">
            <v>Cambodia</v>
          </cell>
          <cell r="D1527" t="str">
            <v>MRENEW</v>
          </cell>
          <cell r="E1527" t="str">
            <v>Memo: Renewables</v>
          </cell>
          <cell r="F1527" t="str">
            <v>TES</v>
          </cell>
          <cell r="G1527" t="str">
            <v>Total energy supply</v>
          </cell>
          <cell r="H1527">
            <v>2010</v>
          </cell>
          <cell r="I1527">
            <v>2010</v>
          </cell>
          <cell r="J1527">
            <v>124433.601</v>
          </cell>
        </row>
        <row r="1528">
          <cell r="A1528" t="str">
            <v>CambodiaMemo: Renewables2011</v>
          </cell>
          <cell r="B1528" t="str">
            <v>TJ</v>
          </cell>
          <cell r="C1528" t="str">
            <v>Cambodia</v>
          </cell>
          <cell r="D1528" t="str">
            <v>MRENEW</v>
          </cell>
          <cell r="E1528" t="str">
            <v>Memo: Renewables</v>
          </cell>
          <cell r="F1528" t="str">
            <v>TES</v>
          </cell>
          <cell r="G1528" t="str">
            <v>Total energy supply</v>
          </cell>
          <cell r="H1528">
            <v>2011</v>
          </cell>
          <cell r="I1528">
            <v>2011</v>
          </cell>
          <cell r="J1528">
            <v>125596.60189999999</v>
          </cell>
        </row>
        <row r="1529">
          <cell r="A1529" t="str">
            <v>CambodiaMemo: Renewables2012</v>
          </cell>
          <cell r="B1529" t="str">
            <v>TJ</v>
          </cell>
          <cell r="C1529" t="str">
            <v>Cambodia</v>
          </cell>
          <cell r="D1529" t="str">
            <v>MRENEW</v>
          </cell>
          <cell r="E1529" t="str">
            <v>Memo: Renewables</v>
          </cell>
          <cell r="F1529" t="str">
            <v>TES</v>
          </cell>
          <cell r="G1529" t="str">
            <v>Total energy supply</v>
          </cell>
          <cell r="H1529">
            <v>2012</v>
          </cell>
          <cell r="I1529">
            <v>2012</v>
          </cell>
          <cell r="J1529">
            <v>129676.605</v>
          </cell>
        </row>
        <row r="1530">
          <cell r="A1530" t="str">
            <v>CambodiaMemo: Renewables2013</v>
          </cell>
          <cell r="B1530" t="str">
            <v>TJ</v>
          </cell>
          <cell r="C1530" t="str">
            <v>Cambodia</v>
          </cell>
          <cell r="D1530" t="str">
            <v>MRENEW</v>
          </cell>
          <cell r="E1530" t="str">
            <v>Memo: Renewables</v>
          </cell>
          <cell r="F1530" t="str">
            <v>TES</v>
          </cell>
          <cell r="G1530" t="str">
            <v>Total energy supply</v>
          </cell>
          <cell r="H1530">
            <v>2013</v>
          </cell>
          <cell r="I1530">
            <v>2013</v>
          </cell>
          <cell r="J1530">
            <v>133872.4025</v>
          </cell>
        </row>
        <row r="1531">
          <cell r="A1531" t="str">
            <v>CambodiaMemo: Renewables2014</v>
          </cell>
          <cell r="B1531" t="str">
            <v>TJ</v>
          </cell>
          <cell r="C1531" t="str">
            <v>Cambodia</v>
          </cell>
          <cell r="D1531" t="str">
            <v>MRENEW</v>
          </cell>
          <cell r="E1531" t="str">
            <v>Memo: Renewables</v>
          </cell>
          <cell r="F1531" t="str">
            <v>TES</v>
          </cell>
          <cell r="G1531" t="str">
            <v>Total energy supply</v>
          </cell>
          <cell r="H1531">
            <v>2014</v>
          </cell>
          <cell r="I1531">
            <v>2014</v>
          </cell>
          <cell r="J1531">
            <v>139560.00279999999</v>
          </cell>
        </row>
        <row r="1532">
          <cell r="A1532" t="str">
            <v>CambodiaMemo: Renewables2015</v>
          </cell>
          <cell r="B1532" t="str">
            <v>TJ</v>
          </cell>
          <cell r="C1532" t="str">
            <v>Cambodia</v>
          </cell>
          <cell r="D1532" t="str">
            <v>MRENEW</v>
          </cell>
          <cell r="E1532" t="str">
            <v>Memo: Renewables</v>
          </cell>
          <cell r="F1532" t="str">
            <v>TES</v>
          </cell>
          <cell r="G1532" t="str">
            <v>Total energy supply</v>
          </cell>
          <cell r="H1532">
            <v>2015</v>
          </cell>
          <cell r="I1532">
            <v>2015</v>
          </cell>
          <cell r="J1532">
            <v>142966.601</v>
          </cell>
        </row>
        <row r="1533">
          <cell r="A1533" t="str">
            <v>CambodiaMemo: Renewables2016</v>
          </cell>
          <cell r="B1533" t="str">
            <v>TJ</v>
          </cell>
          <cell r="C1533" t="str">
            <v>Cambodia</v>
          </cell>
          <cell r="D1533" t="str">
            <v>MRENEW</v>
          </cell>
          <cell r="E1533" t="str">
            <v>Memo: Renewables</v>
          </cell>
          <cell r="F1533" t="str">
            <v>TES</v>
          </cell>
          <cell r="G1533" t="str">
            <v>Total energy supply</v>
          </cell>
          <cell r="H1533">
            <v>2016</v>
          </cell>
          <cell r="I1533">
            <v>2016</v>
          </cell>
          <cell r="J1533">
            <v>148434.59950000001</v>
          </cell>
        </row>
        <row r="1534">
          <cell r="A1534" t="str">
            <v>CambodiaMemo: Renewables2017</v>
          </cell>
          <cell r="B1534" t="str">
            <v>TJ</v>
          </cell>
          <cell r="C1534" t="str">
            <v>Cambodia</v>
          </cell>
          <cell r="D1534" t="str">
            <v>MRENEW</v>
          </cell>
          <cell r="E1534" t="str">
            <v>Memo: Renewables</v>
          </cell>
          <cell r="F1534" t="str">
            <v>TES</v>
          </cell>
          <cell r="G1534" t="str">
            <v>Total energy supply</v>
          </cell>
          <cell r="H1534">
            <v>2017</v>
          </cell>
          <cell r="I1534">
            <v>2017</v>
          </cell>
          <cell r="J1534">
            <v>151149.96950000001</v>
          </cell>
        </row>
        <row r="1535">
          <cell r="A1535" t="str">
            <v>CambodiaMemo: Renewables2018</v>
          </cell>
          <cell r="B1535" t="str">
            <v>TJ</v>
          </cell>
          <cell r="C1535" t="str">
            <v>Cambodia</v>
          </cell>
          <cell r="D1535" t="str">
            <v>MRENEW</v>
          </cell>
          <cell r="E1535" t="str">
            <v>Memo: Renewables</v>
          </cell>
          <cell r="F1535" t="str">
            <v>TES</v>
          </cell>
          <cell r="G1535" t="str">
            <v>Total energy supply</v>
          </cell>
          <cell r="H1535">
            <v>2018</v>
          </cell>
          <cell r="I1535">
            <v>2018</v>
          </cell>
          <cell r="J1535">
            <v>161422.3461</v>
          </cell>
        </row>
        <row r="1536">
          <cell r="A1536" t="str">
            <v>CambodiaMemo: Renewables2019</v>
          </cell>
          <cell r="B1536" t="str">
            <v>TJ</v>
          </cell>
          <cell r="C1536" t="str">
            <v>Cambodia</v>
          </cell>
          <cell r="D1536" t="str">
            <v>MRENEW</v>
          </cell>
          <cell r="E1536" t="str">
            <v>Memo: Renewables</v>
          </cell>
          <cell r="F1536" t="str">
            <v>TES</v>
          </cell>
          <cell r="G1536" t="str">
            <v>Total energy supply</v>
          </cell>
          <cell r="H1536">
            <v>2019</v>
          </cell>
          <cell r="I1536">
            <v>2019</v>
          </cell>
          <cell r="J1536">
            <v>161874.6796</v>
          </cell>
        </row>
        <row r="1537">
          <cell r="A1537" t="str">
            <v>CambodiaMemo: Renewables2020</v>
          </cell>
          <cell r="B1537" t="str">
            <v>TJ</v>
          </cell>
          <cell r="C1537" t="str">
            <v>Cambodia</v>
          </cell>
          <cell r="D1537" t="str">
            <v>MRENEW</v>
          </cell>
          <cell r="E1537" t="str">
            <v>Memo: Renewables</v>
          </cell>
          <cell r="F1537" t="str">
            <v>TES</v>
          </cell>
          <cell r="G1537" t="str">
            <v>Total energy supply</v>
          </cell>
          <cell r="H1537">
            <v>2020</v>
          </cell>
          <cell r="I1537">
            <v>2020</v>
          </cell>
          <cell r="K1537" t="str">
            <v>L</v>
          </cell>
          <cell r="L1537" t="str">
            <v>Missing value; data exist but were not collected</v>
          </cell>
        </row>
        <row r="1538">
          <cell r="A1538" t="str">
            <v>CameroonPrimary solid biofuels2005</v>
          </cell>
          <cell r="B1538" t="str">
            <v>TJ</v>
          </cell>
          <cell r="C1538" t="str">
            <v>Cameroon</v>
          </cell>
          <cell r="D1538" t="str">
            <v>PRIMSBIO</v>
          </cell>
          <cell r="E1538" t="str">
            <v>Primary solid biofuels</v>
          </cell>
          <cell r="F1538" t="str">
            <v>TES</v>
          </cell>
          <cell r="G1538" t="str">
            <v>Total energy supply</v>
          </cell>
          <cell r="H1538">
            <v>2005</v>
          </cell>
          <cell r="I1538">
            <v>2005</v>
          </cell>
          <cell r="J1538">
            <v>247384.9994</v>
          </cell>
        </row>
        <row r="1539">
          <cell r="A1539" t="str">
            <v>CameroonPrimary solid biofuels2006</v>
          </cell>
          <cell r="B1539" t="str">
            <v>TJ</v>
          </cell>
          <cell r="C1539" t="str">
            <v>Cameroon</v>
          </cell>
          <cell r="D1539" t="str">
            <v>PRIMSBIO</v>
          </cell>
          <cell r="E1539" t="str">
            <v>Primary solid biofuels</v>
          </cell>
          <cell r="F1539" t="str">
            <v>TES</v>
          </cell>
          <cell r="G1539" t="str">
            <v>Total energy supply</v>
          </cell>
          <cell r="H1539">
            <v>2006</v>
          </cell>
          <cell r="I1539">
            <v>2006</v>
          </cell>
          <cell r="J1539">
            <v>220943.00030000001</v>
          </cell>
        </row>
        <row r="1540">
          <cell r="A1540" t="str">
            <v>CameroonPrimary solid biofuels2007</v>
          </cell>
          <cell r="B1540" t="str">
            <v>TJ</v>
          </cell>
          <cell r="C1540" t="str">
            <v>Cameroon</v>
          </cell>
          <cell r="D1540" t="str">
            <v>PRIMSBIO</v>
          </cell>
          <cell r="E1540" t="str">
            <v>Primary solid biofuels</v>
          </cell>
          <cell r="F1540" t="str">
            <v>TES</v>
          </cell>
          <cell r="G1540" t="str">
            <v>Total energy supply</v>
          </cell>
          <cell r="H1540">
            <v>2007</v>
          </cell>
          <cell r="I1540">
            <v>2007</v>
          </cell>
          <cell r="J1540">
            <v>176093.9987</v>
          </cell>
        </row>
        <row r="1541">
          <cell r="A1541" t="str">
            <v>CameroonPrimary solid biofuels2008</v>
          </cell>
          <cell r="B1541" t="str">
            <v>TJ</v>
          </cell>
          <cell r="C1541" t="str">
            <v>Cameroon</v>
          </cell>
          <cell r="D1541" t="str">
            <v>PRIMSBIO</v>
          </cell>
          <cell r="E1541" t="str">
            <v>Primary solid biofuels</v>
          </cell>
          <cell r="F1541" t="str">
            <v>TES</v>
          </cell>
          <cell r="G1541" t="str">
            <v>Total energy supply</v>
          </cell>
          <cell r="H1541">
            <v>2008</v>
          </cell>
          <cell r="I1541">
            <v>2008</v>
          </cell>
          <cell r="J1541">
            <v>179773.99909999999</v>
          </cell>
        </row>
        <row r="1542">
          <cell r="A1542" t="str">
            <v>CameroonPrimary solid biofuels2009</v>
          </cell>
          <cell r="B1542" t="str">
            <v>TJ</v>
          </cell>
          <cell r="C1542" t="str">
            <v>Cameroon</v>
          </cell>
          <cell r="D1542" t="str">
            <v>PRIMSBIO</v>
          </cell>
          <cell r="E1542" t="str">
            <v>Primary solid biofuels</v>
          </cell>
          <cell r="F1542" t="str">
            <v>TES</v>
          </cell>
          <cell r="G1542" t="str">
            <v>Total energy supply</v>
          </cell>
          <cell r="H1542">
            <v>2009</v>
          </cell>
          <cell r="I1542">
            <v>2009</v>
          </cell>
          <cell r="J1542">
            <v>187415.0012</v>
          </cell>
        </row>
        <row r="1543">
          <cell r="A1543" t="str">
            <v>CameroonPrimary solid biofuels2010</v>
          </cell>
          <cell r="B1543" t="str">
            <v>TJ</v>
          </cell>
          <cell r="C1543" t="str">
            <v>Cameroon</v>
          </cell>
          <cell r="D1543" t="str">
            <v>PRIMSBIO</v>
          </cell>
          <cell r="E1543" t="str">
            <v>Primary solid biofuels</v>
          </cell>
          <cell r="F1543" t="str">
            <v>TES</v>
          </cell>
          <cell r="G1543" t="str">
            <v>Total energy supply</v>
          </cell>
          <cell r="H1543">
            <v>2010</v>
          </cell>
          <cell r="I1543">
            <v>2010</v>
          </cell>
          <cell r="J1543">
            <v>187273.00169999999</v>
          </cell>
        </row>
        <row r="1544">
          <cell r="A1544" t="str">
            <v>CameroonPrimary solid biofuels2011</v>
          </cell>
          <cell r="B1544" t="str">
            <v>TJ</v>
          </cell>
          <cell r="C1544" t="str">
            <v>Cameroon</v>
          </cell>
          <cell r="D1544" t="str">
            <v>PRIMSBIO</v>
          </cell>
          <cell r="E1544" t="str">
            <v>Primary solid biofuels</v>
          </cell>
          <cell r="F1544" t="str">
            <v>TES</v>
          </cell>
          <cell r="G1544" t="str">
            <v>Total energy supply</v>
          </cell>
          <cell r="H1544">
            <v>2011</v>
          </cell>
          <cell r="I1544">
            <v>2011</v>
          </cell>
          <cell r="J1544">
            <v>202536.00200000001</v>
          </cell>
        </row>
        <row r="1545">
          <cell r="A1545" t="str">
            <v>CameroonPrimary solid biofuels2012</v>
          </cell>
          <cell r="B1545" t="str">
            <v>TJ</v>
          </cell>
          <cell r="C1545" t="str">
            <v>Cameroon</v>
          </cell>
          <cell r="D1545" t="str">
            <v>PRIMSBIO</v>
          </cell>
          <cell r="E1545" t="str">
            <v>Primary solid biofuels</v>
          </cell>
          <cell r="F1545" t="str">
            <v>TES</v>
          </cell>
          <cell r="G1545" t="str">
            <v>Total energy supply</v>
          </cell>
          <cell r="H1545">
            <v>2012</v>
          </cell>
          <cell r="I1545">
            <v>2012</v>
          </cell>
          <cell r="J1545">
            <v>217493.9982</v>
          </cell>
        </row>
        <row r="1546">
          <cell r="A1546" t="str">
            <v>CameroonPrimary solid biofuels2013</v>
          </cell>
          <cell r="B1546" t="str">
            <v>TJ</v>
          </cell>
          <cell r="C1546" t="str">
            <v>Cameroon</v>
          </cell>
          <cell r="D1546" t="str">
            <v>PRIMSBIO</v>
          </cell>
          <cell r="E1546" t="str">
            <v>Primary solid biofuels</v>
          </cell>
          <cell r="F1546" t="str">
            <v>TES</v>
          </cell>
          <cell r="G1546" t="str">
            <v>Total energy supply</v>
          </cell>
          <cell r="H1546">
            <v>2013</v>
          </cell>
          <cell r="I1546">
            <v>2013</v>
          </cell>
          <cell r="J1546">
            <v>232764.99950000001</v>
          </cell>
        </row>
        <row r="1547">
          <cell r="A1547" t="str">
            <v>CameroonPrimary solid biofuels2014</v>
          </cell>
          <cell r="B1547" t="str">
            <v>TJ</v>
          </cell>
          <cell r="C1547" t="str">
            <v>Cameroon</v>
          </cell>
          <cell r="D1547" t="str">
            <v>PRIMSBIO</v>
          </cell>
          <cell r="E1547" t="str">
            <v>Primary solid biofuels</v>
          </cell>
          <cell r="F1547" t="str">
            <v>TES</v>
          </cell>
          <cell r="G1547" t="str">
            <v>Total energy supply</v>
          </cell>
          <cell r="H1547">
            <v>2014</v>
          </cell>
          <cell r="I1547">
            <v>2014</v>
          </cell>
          <cell r="J1547">
            <v>248115.99799999999</v>
          </cell>
        </row>
        <row r="1548">
          <cell r="A1548" t="str">
            <v>CameroonPrimary solid biofuels2015</v>
          </cell>
          <cell r="B1548" t="str">
            <v>TJ</v>
          </cell>
          <cell r="C1548" t="str">
            <v>Cameroon</v>
          </cell>
          <cell r="D1548" t="str">
            <v>PRIMSBIO</v>
          </cell>
          <cell r="E1548" t="str">
            <v>Primary solid biofuels</v>
          </cell>
          <cell r="F1548" t="str">
            <v>TES</v>
          </cell>
          <cell r="G1548" t="str">
            <v>Total energy supply</v>
          </cell>
          <cell r="H1548">
            <v>2015</v>
          </cell>
          <cell r="I1548">
            <v>2015</v>
          </cell>
          <cell r="J1548">
            <v>261508.00109999999</v>
          </cell>
        </row>
        <row r="1549">
          <cell r="A1549" t="str">
            <v>CameroonPrimary solid biofuels2016</v>
          </cell>
          <cell r="B1549" t="str">
            <v>TJ</v>
          </cell>
          <cell r="C1549" t="str">
            <v>Cameroon</v>
          </cell>
          <cell r="D1549" t="str">
            <v>PRIMSBIO</v>
          </cell>
          <cell r="E1549" t="str">
            <v>Primary solid biofuels</v>
          </cell>
          <cell r="F1549" t="str">
            <v>TES</v>
          </cell>
          <cell r="G1549" t="str">
            <v>Total energy supply</v>
          </cell>
          <cell r="H1549">
            <v>2016</v>
          </cell>
          <cell r="I1549">
            <v>2016</v>
          </cell>
          <cell r="J1549">
            <v>268536.0013</v>
          </cell>
        </row>
        <row r="1550">
          <cell r="A1550" t="str">
            <v>CameroonPrimary solid biofuels2017</v>
          </cell>
          <cell r="B1550" t="str">
            <v>TJ</v>
          </cell>
          <cell r="C1550" t="str">
            <v>Cameroon</v>
          </cell>
          <cell r="D1550" t="str">
            <v>PRIMSBIO</v>
          </cell>
          <cell r="E1550" t="str">
            <v>Primary solid biofuels</v>
          </cell>
          <cell r="F1550" t="str">
            <v>TES</v>
          </cell>
          <cell r="G1550" t="str">
            <v>Total energy supply</v>
          </cell>
          <cell r="H1550">
            <v>2017</v>
          </cell>
          <cell r="I1550">
            <v>2017</v>
          </cell>
          <cell r="J1550">
            <v>275662.88530000002</v>
          </cell>
        </row>
        <row r="1551">
          <cell r="A1551" t="str">
            <v>CameroonPrimary solid biofuels2018</v>
          </cell>
          <cell r="B1551" t="str">
            <v>TJ</v>
          </cell>
          <cell r="C1551" t="str">
            <v>Cameroon</v>
          </cell>
          <cell r="D1551" t="str">
            <v>PRIMSBIO</v>
          </cell>
          <cell r="E1551" t="str">
            <v>Primary solid biofuels</v>
          </cell>
          <cell r="F1551" t="str">
            <v>TES</v>
          </cell>
          <cell r="G1551" t="str">
            <v>Total energy supply</v>
          </cell>
          <cell r="H1551">
            <v>2018</v>
          </cell>
          <cell r="I1551">
            <v>2018</v>
          </cell>
          <cell r="J1551">
            <v>282912.45510000002</v>
          </cell>
        </row>
        <row r="1552">
          <cell r="A1552" t="str">
            <v>CameroonPrimary solid biofuels2019</v>
          </cell>
          <cell r="B1552" t="str">
            <v>TJ</v>
          </cell>
          <cell r="C1552" t="str">
            <v>Cameroon</v>
          </cell>
          <cell r="D1552" t="str">
            <v>PRIMSBIO</v>
          </cell>
          <cell r="E1552" t="str">
            <v>Primary solid biofuels</v>
          </cell>
          <cell r="F1552" t="str">
            <v>TES</v>
          </cell>
          <cell r="G1552" t="str">
            <v>Total energy supply</v>
          </cell>
          <cell r="H1552">
            <v>2019</v>
          </cell>
          <cell r="I1552">
            <v>2019</v>
          </cell>
          <cell r="J1552">
            <v>290339.6164</v>
          </cell>
        </row>
        <row r="1553">
          <cell r="A1553" t="str">
            <v>CameroonPrimary solid biofuels2020</v>
          </cell>
          <cell r="B1553" t="str">
            <v>TJ</v>
          </cell>
          <cell r="C1553" t="str">
            <v>Cameroon</v>
          </cell>
          <cell r="D1553" t="str">
            <v>PRIMSBIO</v>
          </cell>
          <cell r="E1553" t="str">
            <v>Primary solid biofuels</v>
          </cell>
          <cell r="F1553" t="str">
            <v>TES</v>
          </cell>
          <cell r="G1553" t="str">
            <v>Total energy supply</v>
          </cell>
          <cell r="H1553">
            <v>2020</v>
          </cell>
          <cell r="I1553">
            <v>2020</v>
          </cell>
          <cell r="K1553" t="str">
            <v>L</v>
          </cell>
          <cell r="L1553" t="str">
            <v>Missing value; data exist but were not collected</v>
          </cell>
        </row>
        <row r="1554">
          <cell r="A1554" t="str">
            <v>CameroonTotal2005</v>
          </cell>
          <cell r="B1554" t="str">
            <v>TJ</v>
          </cell>
          <cell r="C1554" t="str">
            <v>Cameroon</v>
          </cell>
          <cell r="D1554" t="str">
            <v>TOTAL</v>
          </cell>
          <cell r="E1554" t="str">
            <v>Total</v>
          </cell>
          <cell r="F1554" t="str">
            <v>TES</v>
          </cell>
          <cell r="G1554" t="str">
            <v>Total energy supply</v>
          </cell>
          <cell r="H1554">
            <v>2005</v>
          </cell>
          <cell r="I1554">
            <v>2005</v>
          </cell>
          <cell r="J1554">
            <v>306254.62290000002</v>
          </cell>
        </row>
        <row r="1555">
          <cell r="A1555" t="str">
            <v>CameroonTotal2006</v>
          </cell>
          <cell r="B1555" t="str">
            <v>TJ</v>
          </cell>
          <cell r="C1555" t="str">
            <v>Cameroon</v>
          </cell>
          <cell r="D1555" t="str">
            <v>TOTAL</v>
          </cell>
          <cell r="E1555" t="str">
            <v>Total</v>
          </cell>
          <cell r="F1555" t="str">
            <v>TES</v>
          </cell>
          <cell r="G1555" t="str">
            <v>Total energy supply</v>
          </cell>
          <cell r="H1555">
            <v>2006</v>
          </cell>
          <cell r="I1555">
            <v>2006</v>
          </cell>
          <cell r="J1555">
            <v>282924.55489999999</v>
          </cell>
        </row>
        <row r="1556">
          <cell r="A1556" t="str">
            <v>CameroonTotal2007</v>
          </cell>
          <cell r="B1556" t="str">
            <v>TJ</v>
          </cell>
          <cell r="C1556" t="str">
            <v>Cameroon</v>
          </cell>
          <cell r="D1556" t="str">
            <v>TOTAL</v>
          </cell>
          <cell r="E1556" t="str">
            <v>Total</v>
          </cell>
          <cell r="F1556" t="str">
            <v>TES</v>
          </cell>
          <cell r="G1556" t="str">
            <v>Total energy supply</v>
          </cell>
          <cell r="H1556">
            <v>2007</v>
          </cell>
          <cell r="I1556">
            <v>2007</v>
          </cell>
          <cell r="J1556">
            <v>266616.99410000001</v>
          </cell>
        </row>
        <row r="1557">
          <cell r="A1557" t="str">
            <v>CameroonTotal2008</v>
          </cell>
          <cell r="B1557" t="str">
            <v>TJ</v>
          </cell>
          <cell r="C1557" t="str">
            <v>Cameroon</v>
          </cell>
          <cell r="D1557" t="str">
            <v>TOTAL</v>
          </cell>
          <cell r="E1557" t="str">
            <v>Total</v>
          </cell>
          <cell r="F1557" t="str">
            <v>TES</v>
          </cell>
          <cell r="G1557" t="str">
            <v>Total energy supply</v>
          </cell>
          <cell r="H1557">
            <v>2008</v>
          </cell>
          <cell r="I1557">
            <v>2008</v>
          </cell>
          <cell r="J1557">
            <v>268971.32380000001</v>
          </cell>
        </row>
        <row r="1558">
          <cell r="A1558" t="str">
            <v>CameroonTotal2009</v>
          </cell>
          <cell r="B1558" t="str">
            <v>TJ</v>
          </cell>
          <cell r="C1558" t="str">
            <v>Cameroon</v>
          </cell>
          <cell r="D1558" t="str">
            <v>TOTAL</v>
          </cell>
          <cell r="E1558" t="str">
            <v>Total</v>
          </cell>
          <cell r="F1558" t="str">
            <v>TES</v>
          </cell>
          <cell r="G1558" t="str">
            <v>Total energy supply</v>
          </cell>
          <cell r="H1558">
            <v>2009</v>
          </cell>
          <cell r="I1558">
            <v>2009</v>
          </cell>
          <cell r="J1558">
            <v>291306.86349999998</v>
          </cell>
        </row>
        <row r="1559">
          <cell r="A1559" t="str">
            <v>CameroonTotal2010</v>
          </cell>
          <cell r="B1559" t="str">
            <v>TJ</v>
          </cell>
          <cell r="C1559" t="str">
            <v>Cameroon</v>
          </cell>
          <cell r="D1559" t="str">
            <v>TOTAL</v>
          </cell>
          <cell r="E1559" t="str">
            <v>Total</v>
          </cell>
          <cell r="F1559" t="str">
            <v>TES</v>
          </cell>
          <cell r="G1559" t="str">
            <v>Total energy supply</v>
          </cell>
          <cell r="H1559">
            <v>2010</v>
          </cell>
          <cell r="I1559">
            <v>2010</v>
          </cell>
          <cell r="J1559">
            <v>293516.60210000002</v>
          </cell>
        </row>
        <row r="1560">
          <cell r="A1560" t="str">
            <v>CameroonTotal2011</v>
          </cell>
          <cell r="B1560" t="str">
            <v>TJ</v>
          </cell>
          <cell r="C1560" t="str">
            <v>Cameroon</v>
          </cell>
          <cell r="D1560" t="str">
            <v>TOTAL</v>
          </cell>
          <cell r="E1560" t="str">
            <v>Total</v>
          </cell>
          <cell r="F1560" t="str">
            <v>TES</v>
          </cell>
          <cell r="G1560" t="str">
            <v>Total energy supply</v>
          </cell>
          <cell r="H1560">
            <v>2011</v>
          </cell>
          <cell r="I1560">
            <v>2011</v>
          </cell>
          <cell r="J1560">
            <v>307835.1985</v>
          </cell>
        </row>
        <row r="1561">
          <cell r="A1561" t="str">
            <v>CameroonTotal2012</v>
          </cell>
          <cell r="B1561" t="str">
            <v>TJ</v>
          </cell>
          <cell r="C1561" t="str">
            <v>Cameroon</v>
          </cell>
          <cell r="D1561" t="str">
            <v>TOTAL</v>
          </cell>
          <cell r="E1561" t="str">
            <v>Total</v>
          </cell>
          <cell r="F1561" t="str">
            <v>TES</v>
          </cell>
          <cell r="G1561" t="str">
            <v>Total energy supply</v>
          </cell>
          <cell r="H1561">
            <v>2012</v>
          </cell>
          <cell r="I1561">
            <v>2012</v>
          </cell>
          <cell r="J1561">
            <v>321159.3504</v>
          </cell>
        </row>
        <row r="1562">
          <cell r="A1562" t="str">
            <v>CameroonTotal2013</v>
          </cell>
          <cell r="B1562" t="str">
            <v>TJ</v>
          </cell>
          <cell r="C1562" t="str">
            <v>Cameroon</v>
          </cell>
          <cell r="D1562" t="str">
            <v>TOTAL</v>
          </cell>
          <cell r="E1562" t="str">
            <v>Total</v>
          </cell>
          <cell r="F1562" t="str">
            <v>TES</v>
          </cell>
          <cell r="G1562" t="str">
            <v>Total energy supply</v>
          </cell>
          <cell r="H1562">
            <v>2013</v>
          </cell>
          <cell r="I1562">
            <v>2013</v>
          </cell>
          <cell r="J1562">
            <v>336319.57309999998</v>
          </cell>
        </row>
        <row r="1563">
          <cell r="A1563" t="str">
            <v>CameroonTotal2014</v>
          </cell>
          <cell r="B1563" t="str">
            <v>TJ</v>
          </cell>
          <cell r="C1563" t="str">
            <v>Cameroon</v>
          </cell>
          <cell r="D1563" t="str">
            <v>TOTAL</v>
          </cell>
          <cell r="E1563" t="str">
            <v>Total</v>
          </cell>
          <cell r="F1563" t="str">
            <v>TES</v>
          </cell>
          <cell r="G1563" t="str">
            <v>Total energy supply</v>
          </cell>
          <cell r="H1563">
            <v>2014</v>
          </cell>
          <cell r="I1563">
            <v>2014</v>
          </cell>
          <cell r="J1563">
            <v>364950.59879999998</v>
          </cell>
        </row>
        <row r="1564">
          <cell r="A1564" t="str">
            <v>CameroonTotal2015</v>
          </cell>
          <cell r="B1564" t="str">
            <v>TJ</v>
          </cell>
          <cell r="C1564" t="str">
            <v>Cameroon</v>
          </cell>
          <cell r="D1564" t="str">
            <v>TOTAL</v>
          </cell>
          <cell r="E1564" t="str">
            <v>Total</v>
          </cell>
          <cell r="F1564" t="str">
            <v>TES</v>
          </cell>
          <cell r="G1564" t="str">
            <v>Total energy supply</v>
          </cell>
          <cell r="H1564">
            <v>2015</v>
          </cell>
          <cell r="I1564">
            <v>2015</v>
          </cell>
          <cell r="J1564">
            <v>384068.83809999999</v>
          </cell>
        </row>
        <row r="1565">
          <cell r="A1565" t="str">
            <v>CameroonTotal2016</v>
          </cell>
          <cell r="B1565" t="str">
            <v>TJ</v>
          </cell>
          <cell r="C1565" t="str">
            <v>Cameroon</v>
          </cell>
          <cell r="D1565" t="str">
            <v>TOTAL</v>
          </cell>
          <cell r="E1565" t="str">
            <v>Total</v>
          </cell>
          <cell r="F1565" t="str">
            <v>TES</v>
          </cell>
          <cell r="G1565" t="str">
            <v>Total energy supply</v>
          </cell>
          <cell r="H1565">
            <v>2016</v>
          </cell>
          <cell r="I1565">
            <v>2016</v>
          </cell>
          <cell r="J1565">
            <v>391875.88030000002</v>
          </cell>
        </row>
        <row r="1566">
          <cell r="A1566" t="str">
            <v>CameroonTotal2017</v>
          </cell>
          <cell r="B1566" t="str">
            <v>TJ</v>
          </cell>
          <cell r="C1566" t="str">
            <v>Cameroon</v>
          </cell>
          <cell r="D1566" t="str">
            <v>TOTAL</v>
          </cell>
          <cell r="E1566" t="str">
            <v>Total</v>
          </cell>
          <cell r="F1566" t="str">
            <v>TES</v>
          </cell>
          <cell r="G1566" t="str">
            <v>Total energy supply</v>
          </cell>
          <cell r="H1566">
            <v>2017</v>
          </cell>
          <cell r="I1566">
            <v>2017</v>
          </cell>
          <cell r="J1566">
            <v>395237.77189999999</v>
          </cell>
        </row>
        <row r="1567">
          <cell r="A1567" t="str">
            <v>CameroonTotal2018</v>
          </cell>
          <cell r="B1567" t="str">
            <v>TJ</v>
          </cell>
          <cell r="C1567" t="str">
            <v>Cameroon</v>
          </cell>
          <cell r="D1567" t="str">
            <v>TOTAL</v>
          </cell>
          <cell r="E1567" t="str">
            <v>Total</v>
          </cell>
          <cell r="F1567" t="str">
            <v>TES</v>
          </cell>
          <cell r="G1567" t="str">
            <v>Total energy supply</v>
          </cell>
          <cell r="H1567">
            <v>2018</v>
          </cell>
          <cell r="I1567">
            <v>2018</v>
          </cell>
          <cell r="J1567">
            <v>402701.50069999998</v>
          </cell>
        </row>
        <row r="1568">
          <cell r="A1568" t="str">
            <v>CameroonTotal2019</v>
          </cell>
          <cell r="B1568" t="str">
            <v>TJ</v>
          </cell>
          <cell r="C1568" t="str">
            <v>Cameroon</v>
          </cell>
          <cell r="D1568" t="str">
            <v>TOTAL</v>
          </cell>
          <cell r="E1568" t="str">
            <v>Total</v>
          </cell>
          <cell r="F1568" t="str">
            <v>TES</v>
          </cell>
          <cell r="G1568" t="str">
            <v>Total energy supply</v>
          </cell>
          <cell r="H1568">
            <v>2019</v>
          </cell>
          <cell r="I1568">
            <v>2019</v>
          </cell>
          <cell r="J1568">
            <v>408515.70559999999</v>
          </cell>
        </row>
        <row r="1569">
          <cell r="A1569" t="str">
            <v>CameroonTotal2020</v>
          </cell>
          <cell r="B1569" t="str">
            <v>TJ</v>
          </cell>
          <cell r="C1569" t="str">
            <v>Cameroon</v>
          </cell>
          <cell r="D1569" t="str">
            <v>TOTAL</v>
          </cell>
          <cell r="E1569" t="str">
            <v>Total</v>
          </cell>
          <cell r="F1569" t="str">
            <v>TES</v>
          </cell>
          <cell r="G1569" t="str">
            <v>Total energy supply</v>
          </cell>
          <cell r="H1569">
            <v>2020</v>
          </cell>
          <cell r="I1569">
            <v>2020</v>
          </cell>
          <cell r="K1569" t="str">
            <v>L</v>
          </cell>
          <cell r="L1569" t="str">
            <v>Missing value; data exist but were not collected</v>
          </cell>
        </row>
        <row r="1570">
          <cell r="A1570" t="str">
            <v>CameroonMemo: Renewables2005</v>
          </cell>
          <cell r="B1570" t="str">
            <v>TJ</v>
          </cell>
          <cell r="C1570" t="str">
            <v>Cameroon</v>
          </cell>
          <cell r="D1570" t="str">
            <v>MRENEW</v>
          </cell>
          <cell r="E1570" t="str">
            <v>Memo: Renewables</v>
          </cell>
          <cell r="F1570" t="str">
            <v>TES</v>
          </cell>
          <cell r="G1570" t="str">
            <v>Total energy supply</v>
          </cell>
          <cell r="H1570">
            <v>2005</v>
          </cell>
          <cell r="I1570">
            <v>2005</v>
          </cell>
          <cell r="J1570">
            <v>260964.1986</v>
          </cell>
        </row>
        <row r="1571">
          <cell r="A1571" t="str">
            <v>CameroonMemo: Renewables2006</v>
          </cell>
          <cell r="B1571" t="str">
            <v>TJ</v>
          </cell>
          <cell r="C1571" t="str">
            <v>Cameroon</v>
          </cell>
          <cell r="D1571" t="str">
            <v>MRENEW</v>
          </cell>
          <cell r="E1571" t="str">
            <v>Memo: Renewables</v>
          </cell>
          <cell r="F1571" t="str">
            <v>TES</v>
          </cell>
          <cell r="G1571" t="str">
            <v>Total energy supply</v>
          </cell>
          <cell r="H1571">
            <v>2006</v>
          </cell>
          <cell r="I1571">
            <v>2006</v>
          </cell>
          <cell r="J1571">
            <v>234954.20180000001</v>
          </cell>
        </row>
        <row r="1572">
          <cell r="A1572" t="str">
            <v>CameroonMemo: Renewables2007</v>
          </cell>
          <cell r="B1572" t="str">
            <v>TJ</v>
          </cell>
          <cell r="C1572" t="str">
            <v>Cameroon</v>
          </cell>
          <cell r="D1572" t="str">
            <v>MRENEW</v>
          </cell>
          <cell r="E1572" t="str">
            <v>Memo: Renewables</v>
          </cell>
          <cell r="F1572" t="str">
            <v>TES</v>
          </cell>
          <cell r="G1572" t="str">
            <v>Total energy supply</v>
          </cell>
          <cell r="H1572">
            <v>2007</v>
          </cell>
          <cell r="I1572">
            <v>2007</v>
          </cell>
          <cell r="J1572">
            <v>189943.2004</v>
          </cell>
        </row>
        <row r="1573">
          <cell r="A1573" t="str">
            <v>CameroonMemo: Renewables2008</v>
          </cell>
          <cell r="B1573" t="str">
            <v>TJ</v>
          </cell>
          <cell r="C1573" t="str">
            <v>Cameroon</v>
          </cell>
          <cell r="D1573" t="str">
            <v>MRENEW</v>
          </cell>
          <cell r="E1573" t="str">
            <v>Memo: Renewables</v>
          </cell>
          <cell r="F1573" t="str">
            <v>TES</v>
          </cell>
          <cell r="G1573" t="str">
            <v>Total energy supply</v>
          </cell>
          <cell r="H1573">
            <v>2008</v>
          </cell>
          <cell r="I1573">
            <v>2008</v>
          </cell>
          <cell r="J1573">
            <v>195009.1991</v>
          </cell>
        </row>
        <row r="1574">
          <cell r="A1574" t="str">
            <v>CameroonMemo: Renewables2009</v>
          </cell>
          <cell r="B1574" t="str">
            <v>TJ</v>
          </cell>
          <cell r="C1574" t="str">
            <v>Cameroon</v>
          </cell>
          <cell r="D1574" t="str">
            <v>MRENEW</v>
          </cell>
          <cell r="E1574" t="str">
            <v>Memo: Renewables</v>
          </cell>
          <cell r="F1574" t="str">
            <v>TES</v>
          </cell>
          <cell r="G1574" t="str">
            <v>Total energy supply</v>
          </cell>
          <cell r="H1574">
            <v>2009</v>
          </cell>
          <cell r="I1574">
            <v>2009</v>
          </cell>
          <cell r="J1574">
            <v>201876.2</v>
          </cell>
        </row>
        <row r="1575">
          <cell r="A1575" t="str">
            <v>CameroonMemo: Renewables2010</v>
          </cell>
          <cell r="B1575" t="str">
            <v>TJ</v>
          </cell>
          <cell r="C1575" t="str">
            <v>Cameroon</v>
          </cell>
          <cell r="D1575" t="str">
            <v>MRENEW</v>
          </cell>
          <cell r="E1575" t="str">
            <v>Memo: Renewables</v>
          </cell>
          <cell r="F1575" t="str">
            <v>TES</v>
          </cell>
          <cell r="G1575" t="str">
            <v>Total energy supply</v>
          </cell>
          <cell r="H1575">
            <v>2010</v>
          </cell>
          <cell r="I1575">
            <v>2010</v>
          </cell>
          <cell r="J1575">
            <v>202612.60370000001</v>
          </cell>
        </row>
        <row r="1576">
          <cell r="A1576" t="str">
            <v>CameroonMemo: Renewables2011</v>
          </cell>
          <cell r="B1576" t="str">
            <v>TJ</v>
          </cell>
          <cell r="C1576" t="str">
            <v>Cameroon</v>
          </cell>
          <cell r="D1576" t="str">
            <v>MRENEW</v>
          </cell>
          <cell r="E1576" t="str">
            <v>Memo: Renewables</v>
          </cell>
          <cell r="F1576" t="str">
            <v>TES</v>
          </cell>
          <cell r="G1576" t="str">
            <v>Total energy supply</v>
          </cell>
          <cell r="H1576">
            <v>2011</v>
          </cell>
          <cell r="I1576">
            <v>2011</v>
          </cell>
          <cell r="J1576">
            <v>218376.00200000001</v>
          </cell>
        </row>
        <row r="1577">
          <cell r="A1577" t="str">
            <v>CameroonMemo: Renewables2012</v>
          </cell>
          <cell r="B1577" t="str">
            <v>TJ</v>
          </cell>
          <cell r="C1577" t="str">
            <v>Cameroon</v>
          </cell>
          <cell r="D1577" t="str">
            <v>MRENEW</v>
          </cell>
          <cell r="E1577" t="str">
            <v>Memo: Renewables</v>
          </cell>
          <cell r="F1577" t="str">
            <v>TES</v>
          </cell>
          <cell r="G1577" t="str">
            <v>Total energy supply</v>
          </cell>
          <cell r="H1577">
            <v>2012</v>
          </cell>
          <cell r="I1577">
            <v>2012</v>
          </cell>
          <cell r="J1577">
            <v>232829.99530000001</v>
          </cell>
        </row>
        <row r="1578">
          <cell r="A1578" t="str">
            <v>CameroonMemo: Renewables2013</v>
          </cell>
          <cell r="B1578" t="str">
            <v>TJ</v>
          </cell>
          <cell r="C1578" t="str">
            <v>Cameroon</v>
          </cell>
          <cell r="D1578" t="str">
            <v>MRENEW</v>
          </cell>
          <cell r="E1578" t="str">
            <v>Memo: Renewables</v>
          </cell>
          <cell r="F1578" t="str">
            <v>TES</v>
          </cell>
          <cell r="G1578" t="str">
            <v>Total energy supply</v>
          </cell>
          <cell r="H1578">
            <v>2013</v>
          </cell>
          <cell r="I1578">
            <v>2013</v>
          </cell>
          <cell r="J1578">
            <v>248525.7978</v>
          </cell>
        </row>
        <row r="1579">
          <cell r="A1579" t="str">
            <v>CameroonMemo: Renewables2014</v>
          </cell>
          <cell r="B1579" t="str">
            <v>TJ</v>
          </cell>
          <cell r="C1579" t="str">
            <v>Cameroon</v>
          </cell>
          <cell r="D1579" t="str">
            <v>MRENEW</v>
          </cell>
          <cell r="E1579" t="str">
            <v>Memo: Renewables</v>
          </cell>
          <cell r="F1579" t="str">
            <v>TES</v>
          </cell>
          <cell r="G1579" t="str">
            <v>Total energy supply</v>
          </cell>
          <cell r="H1579">
            <v>2014</v>
          </cell>
          <cell r="I1579">
            <v>2014</v>
          </cell>
          <cell r="J1579">
            <v>263887.59820000001</v>
          </cell>
        </row>
        <row r="1580">
          <cell r="A1580" t="str">
            <v>CameroonMemo: Renewables2015</v>
          </cell>
          <cell r="B1580" t="str">
            <v>TJ</v>
          </cell>
          <cell r="C1580" t="str">
            <v>Cameroon</v>
          </cell>
          <cell r="D1580" t="str">
            <v>MRENEW</v>
          </cell>
          <cell r="E1580" t="str">
            <v>Memo: Renewables</v>
          </cell>
          <cell r="F1580" t="str">
            <v>TES</v>
          </cell>
          <cell r="G1580" t="str">
            <v>Total energy supply</v>
          </cell>
          <cell r="H1580">
            <v>2015</v>
          </cell>
          <cell r="I1580">
            <v>2015</v>
          </cell>
          <cell r="J1580">
            <v>277243.39809999999</v>
          </cell>
        </row>
        <row r="1581">
          <cell r="A1581" t="str">
            <v>CameroonMemo: Renewables2016</v>
          </cell>
          <cell r="B1581" t="str">
            <v>TJ</v>
          </cell>
          <cell r="C1581" t="str">
            <v>Cameroon</v>
          </cell>
          <cell r="D1581" t="str">
            <v>MRENEW</v>
          </cell>
          <cell r="E1581" t="str">
            <v>Memo: Renewables</v>
          </cell>
          <cell r="F1581" t="str">
            <v>TES</v>
          </cell>
          <cell r="G1581" t="str">
            <v>Total energy supply</v>
          </cell>
          <cell r="H1581">
            <v>2016</v>
          </cell>
          <cell r="I1581">
            <v>2016</v>
          </cell>
          <cell r="J1581">
            <v>285693.40299999999</v>
          </cell>
        </row>
        <row r="1582">
          <cell r="A1582" t="str">
            <v>CameroonMemo: Renewables2017</v>
          </cell>
          <cell r="B1582" t="str">
            <v>TJ</v>
          </cell>
          <cell r="C1582" t="str">
            <v>Cameroon</v>
          </cell>
          <cell r="D1582" t="str">
            <v>MRENEW</v>
          </cell>
          <cell r="E1582" t="str">
            <v>Memo: Renewables</v>
          </cell>
          <cell r="F1582" t="str">
            <v>TES</v>
          </cell>
          <cell r="G1582" t="str">
            <v>Total energy supply</v>
          </cell>
          <cell r="H1582">
            <v>2017</v>
          </cell>
          <cell r="I1582">
            <v>2017</v>
          </cell>
          <cell r="J1582">
            <v>294050.8713</v>
          </cell>
        </row>
        <row r="1583">
          <cell r="A1583" t="str">
            <v>CameroonMemo: Renewables2018</v>
          </cell>
          <cell r="B1583" t="str">
            <v>TJ</v>
          </cell>
          <cell r="C1583" t="str">
            <v>Cameroon</v>
          </cell>
          <cell r="D1583" t="str">
            <v>MRENEW</v>
          </cell>
          <cell r="E1583" t="str">
            <v>Memo: Renewables</v>
          </cell>
          <cell r="F1583" t="str">
            <v>TES</v>
          </cell>
          <cell r="G1583" t="str">
            <v>Total energy supply</v>
          </cell>
          <cell r="H1583">
            <v>2018</v>
          </cell>
          <cell r="I1583">
            <v>2018</v>
          </cell>
          <cell r="J1583">
            <v>301072.44469999999</v>
          </cell>
        </row>
        <row r="1584">
          <cell r="A1584" t="str">
            <v>CameroonMemo: Renewables2019</v>
          </cell>
          <cell r="B1584" t="str">
            <v>TJ</v>
          </cell>
          <cell r="C1584" t="str">
            <v>Cameroon</v>
          </cell>
          <cell r="D1584" t="str">
            <v>MRENEW</v>
          </cell>
          <cell r="E1584" t="str">
            <v>Memo: Renewables</v>
          </cell>
          <cell r="F1584" t="str">
            <v>TES</v>
          </cell>
          <cell r="G1584" t="str">
            <v>Total energy supply</v>
          </cell>
          <cell r="H1584">
            <v>2019</v>
          </cell>
          <cell r="I1584">
            <v>2019</v>
          </cell>
          <cell r="J1584">
            <v>309242.80489999999</v>
          </cell>
        </row>
        <row r="1585">
          <cell r="A1585" t="str">
            <v>CameroonMemo: Renewables2020</v>
          </cell>
          <cell r="B1585" t="str">
            <v>TJ</v>
          </cell>
          <cell r="C1585" t="str">
            <v>Cameroon</v>
          </cell>
          <cell r="D1585" t="str">
            <v>MRENEW</v>
          </cell>
          <cell r="E1585" t="str">
            <v>Memo: Renewables</v>
          </cell>
          <cell r="F1585" t="str">
            <v>TES</v>
          </cell>
          <cell r="G1585" t="str">
            <v>Total energy supply</v>
          </cell>
          <cell r="H1585">
            <v>2020</v>
          </cell>
          <cell r="I1585">
            <v>2020</v>
          </cell>
          <cell r="K1585" t="str">
            <v>L</v>
          </cell>
          <cell r="L1585" t="str">
            <v>Missing value; data exist but were not collected</v>
          </cell>
        </row>
        <row r="1586">
          <cell r="A1586" t="str">
            <v>CanadaPrimary solid biofuels2005</v>
          </cell>
          <cell r="B1586" t="str">
            <v>TJ</v>
          </cell>
          <cell r="C1586" t="str">
            <v>Canada</v>
          </cell>
          <cell r="D1586" t="str">
            <v>PRIMSBIO</v>
          </cell>
          <cell r="E1586" t="str">
            <v>Primary solid biofuels</v>
          </cell>
          <cell r="F1586" t="str">
            <v>TES</v>
          </cell>
          <cell r="G1586" t="str">
            <v>Total energy supply</v>
          </cell>
          <cell r="H1586">
            <v>2005</v>
          </cell>
          <cell r="I1586">
            <v>2005</v>
          </cell>
          <cell r="J1586">
            <v>585050.00069999998</v>
          </cell>
        </row>
        <row r="1587">
          <cell r="A1587" t="str">
            <v>CanadaPrimary solid biofuels2006</v>
          </cell>
          <cell r="B1587" t="str">
            <v>TJ</v>
          </cell>
          <cell r="C1587" t="str">
            <v>Canada</v>
          </cell>
          <cell r="D1587" t="str">
            <v>PRIMSBIO</v>
          </cell>
          <cell r="E1587" t="str">
            <v>Primary solid biofuels</v>
          </cell>
          <cell r="F1587" t="str">
            <v>TES</v>
          </cell>
          <cell r="G1587" t="str">
            <v>Total energy supply</v>
          </cell>
          <cell r="H1587">
            <v>2006</v>
          </cell>
          <cell r="I1587">
            <v>2006</v>
          </cell>
          <cell r="J1587">
            <v>560477.99809999997</v>
          </cell>
        </row>
        <row r="1588">
          <cell r="A1588" t="str">
            <v>CanadaPrimary solid biofuels2007</v>
          </cell>
          <cell r="B1588" t="str">
            <v>TJ</v>
          </cell>
          <cell r="C1588" t="str">
            <v>Canada</v>
          </cell>
          <cell r="D1588" t="str">
            <v>PRIMSBIO</v>
          </cell>
          <cell r="E1588" t="str">
            <v>Primary solid biofuels</v>
          </cell>
          <cell r="F1588" t="str">
            <v>TES</v>
          </cell>
          <cell r="G1588" t="str">
            <v>Total energy supply</v>
          </cell>
          <cell r="H1588">
            <v>2007</v>
          </cell>
          <cell r="I1588">
            <v>2007</v>
          </cell>
          <cell r="J1588">
            <v>546590.00150000001</v>
          </cell>
        </row>
        <row r="1589">
          <cell r="A1589" t="str">
            <v>CanadaPrimary solid biofuels2008</v>
          </cell>
          <cell r="B1589" t="str">
            <v>TJ</v>
          </cell>
          <cell r="C1589" t="str">
            <v>Canada</v>
          </cell>
          <cell r="D1589" t="str">
            <v>PRIMSBIO</v>
          </cell>
          <cell r="E1589" t="str">
            <v>Primary solid biofuels</v>
          </cell>
          <cell r="F1589" t="str">
            <v>TES</v>
          </cell>
          <cell r="G1589" t="str">
            <v>Total energy supply</v>
          </cell>
          <cell r="H1589">
            <v>2008</v>
          </cell>
          <cell r="I1589">
            <v>2008</v>
          </cell>
          <cell r="J1589">
            <v>506745.00050000002</v>
          </cell>
        </row>
        <row r="1590">
          <cell r="A1590" t="str">
            <v>CanadaPrimary solid biofuels2009</v>
          </cell>
          <cell r="B1590" t="str">
            <v>TJ</v>
          </cell>
          <cell r="C1590" t="str">
            <v>Canada</v>
          </cell>
          <cell r="D1590" t="str">
            <v>PRIMSBIO</v>
          </cell>
          <cell r="E1590" t="str">
            <v>Primary solid biofuels</v>
          </cell>
          <cell r="F1590" t="str">
            <v>TES</v>
          </cell>
          <cell r="G1590" t="str">
            <v>Total energy supply</v>
          </cell>
          <cell r="H1590">
            <v>2009</v>
          </cell>
          <cell r="I1590">
            <v>2009</v>
          </cell>
          <cell r="J1590">
            <v>484630.00050000002</v>
          </cell>
        </row>
        <row r="1591">
          <cell r="A1591" t="str">
            <v>CanadaPrimary solid biofuels2010</v>
          </cell>
          <cell r="B1591" t="str">
            <v>TJ</v>
          </cell>
          <cell r="C1591" t="str">
            <v>Canada</v>
          </cell>
          <cell r="D1591" t="str">
            <v>PRIMSBIO</v>
          </cell>
          <cell r="E1591" t="str">
            <v>Primary solid biofuels</v>
          </cell>
          <cell r="F1591" t="str">
            <v>TES</v>
          </cell>
          <cell r="G1591" t="str">
            <v>Total energy supply</v>
          </cell>
          <cell r="H1591">
            <v>2010</v>
          </cell>
          <cell r="I1591">
            <v>2010</v>
          </cell>
          <cell r="J1591">
            <v>481087.00050000002</v>
          </cell>
        </row>
        <row r="1592">
          <cell r="A1592" t="str">
            <v>CanadaPrimary solid biofuels2011</v>
          </cell>
          <cell r="B1592" t="str">
            <v>TJ</v>
          </cell>
          <cell r="C1592" t="str">
            <v>Canada</v>
          </cell>
          <cell r="D1592" t="str">
            <v>PRIMSBIO</v>
          </cell>
          <cell r="E1592" t="str">
            <v>Primary solid biofuels</v>
          </cell>
          <cell r="F1592" t="str">
            <v>TES</v>
          </cell>
          <cell r="G1592" t="str">
            <v>Total energy supply</v>
          </cell>
          <cell r="H1592">
            <v>2011</v>
          </cell>
          <cell r="I1592">
            <v>2011</v>
          </cell>
          <cell r="J1592">
            <v>470108.00099999999</v>
          </cell>
        </row>
        <row r="1593">
          <cell r="A1593" t="str">
            <v>CanadaPrimary solid biofuels2012</v>
          </cell>
          <cell r="B1593" t="str">
            <v>TJ</v>
          </cell>
          <cell r="C1593" t="str">
            <v>Canada</v>
          </cell>
          <cell r="D1593" t="str">
            <v>PRIMSBIO</v>
          </cell>
          <cell r="E1593" t="str">
            <v>Primary solid biofuels</v>
          </cell>
          <cell r="F1593" t="str">
            <v>TES</v>
          </cell>
          <cell r="G1593" t="str">
            <v>Total energy supply</v>
          </cell>
          <cell r="H1593">
            <v>2012</v>
          </cell>
          <cell r="I1593">
            <v>2012</v>
          </cell>
          <cell r="J1593">
            <v>472126.00089999998</v>
          </cell>
        </row>
        <row r="1594">
          <cell r="A1594" t="str">
            <v>CanadaPrimary solid biofuels2013</v>
          </cell>
          <cell r="B1594" t="str">
            <v>TJ</v>
          </cell>
          <cell r="C1594" t="str">
            <v>Canada</v>
          </cell>
          <cell r="D1594" t="str">
            <v>PRIMSBIO</v>
          </cell>
          <cell r="E1594" t="str">
            <v>Primary solid biofuels</v>
          </cell>
          <cell r="F1594" t="str">
            <v>TES</v>
          </cell>
          <cell r="G1594" t="str">
            <v>Total energy supply</v>
          </cell>
          <cell r="H1594">
            <v>2013</v>
          </cell>
          <cell r="I1594">
            <v>2013</v>
          </cell>
          <cell r="J1594">
            <v>492151.00050000002</v>
          </cell>
        </row>
        <row r="1595">
          <cell r="A1595" t="str">
            <v>CanadaPrimary solid biofuels2014</v>
          </cell>
          <cell r="B1595" t="str">
            <v>TJ</v>
          </cell>
          <cell r="C1595" t="str">
            <v>Canada</v>
          </cell>
          <cell r="D1595" t="str">
            <v>PRIMSBIO</v>
          </cell>
          <cell r="E1595" t="str">
            <v>Primary solid biofuels</v>
          </cell>
          <cell r="F1595" t="str">
            <v>TES</v>
          </cell>
          <cell r="G1595" t="str">
            <v>Total energy supply</v>
          </cell>
          <cell r="H1595">
            <v>2014</v>
          </cell>
          <cell r="I1595">
            <v>2014</v>
          </cell>
          <cell r="J1595">
            <v>502330.99959999998</v>
          </cell>
        </row>
        <row r="1596">
          <cell r="A1596" t="str">
            <v>CanadaPrimary solid biofuels2015</v>
          </cell>
          <cell r="B1596" t="str">
            <v>TJ</v>
          </cell>
          <cell r="C1596" t="str">
            <v>Canada</v>
          </cell>
          <cell r="D1596" t="str">
            <v>PRIMSBIO</v>
          </cell>
          <cell r="E1596" t="str">
            <v>Primary solid biofuels</v>
          </cell>
          <cell r="F1596" t="str">
            <v>TES</v>
          </cell>
          <cell r="G1596" t="str">
            <v>Total energy supply</v>
          </cell>
          <cell r="H1596">
            <v>2015</v>
          </cell>
          <cell r="I1596">
            <v>2015</v>
          </cell>
          <cell r="J1596">
            <v>498348.00050000002</v>
          </cell>
        </row>
        <row r="1597">
          <cell r="A1597" t="str">
            <v>CanadaPrimary solid biofuels2016</v>
          </cell>
          <cell r="B1597" t="str">
            <v>TJ</v>
          </cell>
          <cell r="C1597" t="str">
            <v>Canada</v>
          </cell>
          <cell r="D1597" t="str">
            <v>PRIMSBIO</v>
          </cell>
          <cell r="E1597" t="str">
            <v>Primary solid biofuels</v>
          </cell>
          <cell r="F1597" t="str">
            <v>TES</v>
          </cell>
          <cell r="G1597" t="str">
            <v>Total energy supply</v>
          </cell>
          <cell r="H1597">
            <v>2016</v>
          </cell>
          <cell r="I1597">
            <v>2016</v>
          </cell>
          <cell r="J1597">
            <v>446872.00199999998</v>
          </cell>
        </row>
        <row r="1598">
          <cell r="A1598" t="str">
            <v>CanadaPrimary solid biofuels2017</v>
          </cell>
          <cell r="B1598" t="str">
            <v>TJ</v>
          </cell>
          <cell r="C1598" t="str">
            <v>Canada</v>
          </cell>
          <cell r="D1598" t="str">
            <v>PRIMSBIO</v>
          </cell>
          <cell r="E1598" t="str">
            <v>Primary solid biofuels</v>
          </cell>
          <cell r="F1598" t="str">
            <v>TES</v>
          </cell>
          <cell r="G1598" t="str">
            <v>Total energy supply</v>
          </cell>
          <cell r="H1598">
            <v>2017</v>
          </cell>
          <cell r="I1598">
            <v>2017</v>
          </cell>
          <cell r="J1598">
            <v>457151.99859999999</v>
          </cell>
        </row>
        <row r="1599">
          <cell r="A1599" t="str">
            <v>CanadaPrimary solid biofuels2018</v>
          </cell>
          <cell r="B1599" t="str">
            <v>TJ</v>
          </cell>
          <cell r="C1599" t="str">
            <v>Canada</v>
          </cell>
          <cell r="D1599" t="str">
            <v>PRIMSBIO</v>
          </cell>
          <cell r="E1599" t="str">
            <v>Primary solid biofuels</v>
          </cell>
          <cell r="F1599" t="str">
            <v>TES</v>
          </cell>
          <cell r="G1599" t="str">
            <v>Total energy supply</v>
          </cell>
          <cell r="H1599">
            <v>2018</v>
          </cell>
          <cell r="I1599">
            <v>2018</v>
          </cell>
          <cell r="J1599">
            <v>446877.00109999999</v>
          </cell>
        </row>
        <row r="1600">
          <cell r="A1600" t="str">
            <v>CanadaPrimary solid biofuels2019</v>
          </cell>
          <cell r="B1600" t="str">
            <v>TJ</v>
          </cell>
          <cell r="C1600" t="str">
            <v>Canada</v>
          </cell>
          <cell r="D1600" t="str">
            <v>PRIMSBIO</v>
          </cell>
          <cell r="E1600" t="str">
            <v>Primary solid biofuels</v>
          </cell>
          <cell r="F1600" t="str">
            <v>TES</v>
          </cell>
          <cell r="G1600" t="str">
            <v>Total energy supply</v>
          </cell>
          <cell r="H1600">
            <v>2019</v>
          </cell>
          <cell r="I1600">
            <v>2019</v>
          </cell>
          <cell r="J1600">
            <v>450798.00209999998</v>
          </cell>
        </row>
        <row r="1601">
          <cell r="A1601" t="str">
            <v>CanadaPrimary solid biofuels2020</v>
          </cell>
          <cell r="B1601" t="str">
            <v>TJ</v>
          </cell>
          <cell r="C1601" t="str">
            <v>Canada</v>
          </cell>
          <cell r="D1601" t="str">
            <v>PRIMSBIO</v>
          </cell>
          <cell r="E1601" t="str">
            <v>Primary solid biofuels</v>
          </cell>
          <cell r="F1601" t="str">
            <v>TES</v>
          </cell>
          <cell r="G1601" t="str">
            <v>Total energy supply</v>
          </cell>
          <cell r="H1601">
            <v>2020</v>
          </cell>
          <cell r="I1601">
            <v>2020</v>
          </cell>
          <cell r="J1601">
            <v>437043.99979999999</v>
          </cell>
        </row>
        <row r="1602">
          <cell r="A1602" t="str">
            <v>CanadaTotal2005</v>
          </cell>
          <cell r="B1602" t="str">
            <v>TJ</v>
          </cell>
          <cell r="C1602" t="str">
            <v>Canada</v>
          </cell>
          <cell r="D1602" t="str">
            <v>TOTAL</v>
          </cell>
          <cell r="E1602" t="str">
            <v>Total</v>
          </cell>
          <cell r="F1602" t="str">
            <v>TES</v>
          </cell>
          <cell r="G1602" t="str">
            <v>Total energy supply</v>
          </cell>
          <cell r="H1602">
            <v>2005</v>
          </cell>
          <cell r="I1602">
            <v>2005</v>
          </cell>
          <cell r="J1602">
            <v>11471344.68</v>
          </cell>
        </row>
        <row r="1603">
          <cell r="A1603" t="str">
            <v>CanadaTotal2006</v>
          </cell>
          <cell r="B1603" t="str">
            <v>TJ</v>
          </cell>
          <cell r="C1603" t="str">
            <v>Canada</v>
          </cell>
          <cell r="D1603" t="str">
            <v>TOTAL</v>
          </cell>
          <cell r="E1603" t="str">
            <v>Total</v>
          </cell>
          <cell r="F1603" t="str">
            <v>TES</v>
          </cell>
          <cell r="G1603" t="str">
            <v>Total energy supply</v>
          </cell>
          <cell r="H1603">
            <v>2006</v>
          </cell>
          <cell r="I1603">
            <v>2006</v>
          </cell>
          <cell r="J1603">
            <v>11645829.76</v>
          </cell>
        </row>
        <row r="1604">
          <cell r="A1604" t="str">
            <v>CanadaTotal2007</v>
          </cell>
          <cell r="B1604" t="str">
            <v>TJ</v>
          </cell>
          <cell r="C1604" t="str">
            <v>Canada</v>
          </cell>
          <cell r="D1604" t="str">
            <v>TOTAL</v>
          </cell>
          <cell r="E1604" t="str">
            <v>Total</v>
          </cell>
          <cell r="F1604" t="str">
            <v>TES</v>
          </cell>
          <cell r="G1604" t="str">
            <v>Total energy supply</v>
          </cell>
          <cell r="H1604">
            <v>2007</v>
          </cell>
          <cell r="I1604">
            <v>2007</v>
          </cell>
          <cell r="J1604">
            <v>11634241.279999999</v>
          </cell>
        </row>
        <row r="1605">
          <cell r="A1605" t="str">
            <v>CanadaTotal2008</v>
          </cell>
          <cell r="B1605" t="str">
            <v>TJ</v>
          </cell>
          <cell r="C1605" t="str">
            <v>Canada</v>
          </cell>
          <cell r="D1605" t="str">
            <v>TOTAL</v>
          </cell>
          <cell r="E1605" t="str">
            <v>Total</v>
          </cell>
          <cell r="F1605" t="str">
            <v>TES</v>
          </cell>
          <cell r="G1605" t="str">
            <v>Total energy supply</v>
          </cell>
          <cell r="H1605">
            <v>2008</v>
          </cell>
          <cell r="I1605">
            <v>2008</v>
          </cell>
          <cell r="J1605">
            <v>11343867.619999999</v>
          </cell>
        </row>
        <row r="1606">
          <cell r="A1606" t="str">
            <v>CanadaTotal2009</v>
          </cell>
          <cell r="B1606" t="str">
            <v>TJ</v>
          </cell>
          <cell r="C1606" t="str">
            <v>Canada</v>
          </cell>
          <cell r="D1606" t="str">
            <v>TOTAL</v>
          </cell>
          <cell r="E1606" t="str">
            <v>Total</v>
          </cell>
          <cell r="F1606" t="str">
            <v>TES</v>
          </cell>
          <cell r="G1606" t="str">
            <v>Total energy supply</v>
          </cell>
          <cell r="H1606">
            <v>2009</v>
          </cell>
          <cell r="I1606">
            <v>2009</v>
          </cell>
          <cell r="J1606">
            <v>10905591.27</v>
          </cell>
        </row>
        <row r="1607">
          <cell r="A1607" t="str">
            <v>CanadaTotal2010</v>
          </cell>
          <cell r="B1607" t="str">
            <v>TJ</v>
          </cell>
          <cell r="C1607" t="str">
            <v>Canada</v>
          </cell>
          <cell r="D1607" t="str">
            <v>TOTAL</v>
          </cell>
          <cell r="E1607" t="str">
            <v>Total</v>
          </cell>
          <cell r="F1607" t="str">
            <v>TES</v>
          </cell>
          <cell r="G1607" t="str">
            <v>Total energy supply</v>
          </cell>
          <cell r="H1607">
            <v>2010</v>
          </cell>
          <cell r="I1607">
            <v>2010</v>
          </cell>
          <cell r="J1607">
            <v>10918166.369999999</v>
          </cell>
        </row>
        <row r="1608">
          <cell r="A1608" t="str">
            <v>CanadaTotal2011</v>
          </cell>
          <cell r="B1608" t="str">
            <v>TJ</v>
          </cell>
          <cell r="C1608" t="str">
            <v>Canada</v>
          </cell>
          <cell r="D1608" t="str">
            <v>TOTAL</v>
          </cell>
          <cell r="E1608" t="str">
            <v>Total</v>
          </cell>
          <cell r="F1608" t="str">
            <v>TES</v>
          </cell>
          <cell r="G1608" t="str">
            <v>Total energy supply</v>
          </cell>
          <cell r="H1608">
            <v>2011</v>
          </cell>
          <cell r="I1608">
            <v>2011</v>
          </cell>
          <cell r="J1608">
            <v>11162877.1</v>
          </cell>
        </row>
        <row r="1609">
          <cell r="A1609" t="str">
            <v>CanadaTotal2012</v>
          </cell>
          <cell r="B1609" t="str">
            <v>TJ</v>
          </cell>
          <cell r="C1609" t="str">
            <v>Canada</v>
          </cell>
          <cell r="D1609" t="str">
            <v>TOTAL</v>
          </cell>
          <cell r="E1609" t="str">
            <v>Total</v>
          </cell>
          <cell r="F1609" t="str">
            <v>TES</v>
          </cell>
          <cell r="G1609" t="str">
            <v>Total energy supply</v>
          </cell>
          <cell r="H1609">
            <v>2012</v>
          </cell>
          <cell r="I1609">
            <v>2012</v>
          </cell>
          <cell r="J1609">
            <v>11251472.75</v>
          </cell>
        </row>
        <row r="1610">
          <cell r="A1610" t="str">
            <v>CanadaTotal2013</v>
          </cell>
          <cell r="B1610" t="str">
            <v>TJ</v>
          </cell>
          <cell r="C1610" t="str">
            <v>Canada</v>
          </cell>
          <cell r="D1610" t="str">
            <v>TOTAL</v>
          </cell>
          <cell r="E1610" t="str">
            <v>Total</v>
          </cell>
          <cell r="F1610" t="str">
            <v>TES</v>
          </cell>
          <cell r="G1610" t="str">
            <v>Total energy supply</v>
          </cell>
          <cell r="H1610">
            <v>2013</v>
          </cell>
          <cell r="I1610">
            <v>2013</v>
          </cell>
          <cell r="J1610">
            <v>11477971.59</v>
          </cell>
        </row>
        <row r="1611">
          <cell r="A1611" t="str">
            <v>CanadaTotal2014</v>
          </cell>
          <cell r="B1611" t="str">
            <v>TJ</v>
          </cell>
          <cell r="C1611" t="str">
            <v>Canada</v>
          </cell>
          <cell r="D1611" t="str">
            <v>TOTAL</v>
          </cell>
          <cell r="E1611" t="str">
            <v>Total</v>
          </cell>
          <cell r="F1611" t="str">
            <v>TES</v>
          </cell>
          <cell r="G1611" t="str">
            <v>Total energy supply</v>
          </cell>
          <cell r="H1611">
            <v>2014</v>
          </cell>
          <cell r="I1611">
            <v>2014</v>
          </cell>
          <cell r="J1611">
            <v>11781400.689999999</v>
          </cell>
        </row>
        <row r="1612">
          <cell r="A1612" t="str">
            <v>CanadaTotal2015</v>
          </cell>
          <cell r="B1612" t="str">
            <v>TJ</v>
          </cell>
          <cell r="C1612" t="str">
            <v>Canada</v>
          </cell>
          <cell r="D1612" t="str">
            <v>TOTAL</v>
          </cell>
          <cell r="E1612" t="str">
            <v>Total</v>
          </cell>
          <cell r="F1612" t="str">
            <v>TES</v>
          </cell>
          <cell r="G1612" t="str">
            <v>Total energy supply</v>
          </cell>
          <cell r="H1612">
            <v>2015</v>
          </cell>
          <cell r="I1612">
            <v>2015</v>
          </cell>
          <cell r="J1612">
            <v>11717956.640000001</v>
          </cell>
        </row>
        <row r="1613">
          <cell r="A1613" t="str">
            <v>CanadaTotal2016</v>
          </cell>
          <cell r="B1613" t="str">
            <v>TJ</v>
          </cell>
          <cell r="C1613" t="str">
            <v>Canada</v>
          </cell>
          <cell r="D1613" t="str">
            <v>TOTAL</v>
          </cell>
          <cell r="E1613" t="str">
            <v>Total</v>
          </cell>
          <cell r="F1613" t="str">
            <v>TES</v>
          </cell>
          <cell r="G1613" t="str">
            <v>Total energy supply</v>
          </cell>
          <cell r="H1613">
            <v>2016</v>
          </cell>
          <cell r="I1613">
            <v>2016</v>
          </cell>
          <cell r="J1613">
            <v>12162480.689999999</v>
          </cell>
        </row>
        <row r="1614">
          <cell r="A1614" t="str">
            <v>CanadaTotal2017</v>
          </cell>
          <cell r="B1614" t="str">
            <v>TJ</v>
          </cell>
          <cell r="C1614" t="str">
            <v>Canada</v>
          </cell>
          <cell r="D1614" t="str">
            <v>TOTAL</v>
          </cell>
          <cell r="E1614" t="str">
            <v>Total</v>
          </cell>
          <cell r="F1614" t="str">
            <v>TES</v>
          </cell>
          <cell r="G1614" t="str">
            <v>Total energy supply</v>
          </cell>
          <cell r="H1614">
            <v>2017</v>
          </cell>
          <cell r="I1614">
            <v>2017</v>
          </cell>
          <cell r="J1614">
            <v>12664331.029999999</v>
          </cell>
        </row>
        <row r="1615">
          <cell r="A1615" t="str">
            <v>CanadaTotal2018</v>
          </cell>
          <cell r="B1615" t="str">
            <v>TJ</v>
          </cell>
          <cell r="C1615" t="str">
            <v>Canada</v>
          </cell>
          <cell r="D1615" t="str">
            <v>TOTAL</v>
          </cell>
          <cell r="E1615" t="str">
            <v>Total</v>
          </cell>
          <cell r="F1615" t="str">
            <v>TES</v>
          </cell>
          <cell r="G1615" t="str">
            <v>Total energy supply</v>
          </cell>
          <cell r="H1615">
            <v>2018</v>
          </cell>
          <cell r="I1615">
            <v>2018</v>
          </cell>
          <cell r="J1615">
            <v>12843874.67</v>
          </cell>
        </row>
        <row r="1616">
          <cell r="A1616" t="str">
            <v>CanadaTotal2019</v>
          </cell>
          <cell r="B1616" t="str">
            <v>TJ</v>
          </cell>
          <cell r="C1616" t="str">
            <v>Canada</v>
          </cell>
          <cell r="D1616" t="str">
            <v>TOTAL</v>
          </cell>
          <cell r="E1616" t="str">
            <v>Total</v>
          </cell>
          <cell r="F1616" t="str">
            <v>TES</v>
          </cell>
          <cell r="G1616" t="str">
            <v>Total energy supply</v>
          </cell>
          <cell r="H1616">
            <v>2019</v>
          </cell>
          <cell r="I1616">
            <v>2019</v>
          </cell>
          <cell r="J1616">
            <v>12794620.18</v>
          </cell>
        </row>
        <row r="1617">
          <cell r="A1617" t="str">
            <v>CanadaTotal2020</v>
          </cell>
          <cell r="B1617" t="str">
            <v>TJ</v>
          </cell>
          <cell r="C1617" t="str">
            <v>Canada</v>
          </cell>
          <cell r="D1617" t="str">
            <v>TOTAL</v>
          </cell>
          <cell r="E1617" t="str">
            <v>Total</v>
          </cell>
          <cell r="F1617" t="str">
            <v>TES</v>
          </cell>
          <cell r="G1617" t="str">
            <v>Total energy supply</v>
          </cell>
          <cell r="H1617">
            <v>2020</v>
          </cell>
          <cell r="I1617">
            <v>2020</v>
          </cell>
          <cell r="J1617">
            <v>12039194.68</v>
          </cell>
        </row>
        <row r="1618">
          <cell r="A1618" t="str">
            <v>CanadaMemo: Renewables2005</v>
          </cell>
          <cell r="B1618" t="str">
            <v>TJ</v>
          </cell>
          <cell r="C1618" t="str">
            <v>Canada</v>
          </cell>
          <cell r="D1618" t="str">
            <v>MRENEW</v>
          </cell>
          <cell r="E1618" t="str">
            <v>Memo: Renewables</v>
          </cell>
          <cell r="F1618" t="str">
            <v>TES</v>
          </cell>
          <cell r="G1618" t="str">
            <v>Total energy supply</v>
          </cell>
          <cell r="H1618">
            <v>2005</v>
          </cell>
          <cell r="I1618">
            <v>2005</v>
          </cell>
          <cell r="J1618">
            <v>1911150.798</v>
          </cell>
        </row>
        <row r="1619">
          <cell r="A1619" t="str">
            <v>CanadaMemo: Renewables2006</v>
          </cell>
          <cell r="B1619" t="str">
            <v>TJ</v>
          </cell>
          <cell r="C1619" t="str">
            <v>Canada</v>
          </cell>
          <cell r="D1619" t="str">
            <v>MRENEW</v>
          </cell>
          <cell r="E1619" t="str">
            <v>Memo: Renewables</v>
          </cell>
          <cell r="F1619" t="str">
            <v>TES</v>
          </cell>
          <cell r="G1619" t="str">
            <v>Total energy supply</v>
          </cell>
          <cell r="H1619">
            <v>2006</v>
          </cell>
          <cell r="I1619">
            <v>2006</v>
          </cell>
          <cell r="J1619">
            <v>1856767.5989999999</v>
          </cell>
        </row>
        <row r="1620">
          <cell r="A1620" t="str">
            <v>CanadaMemo: Renewables2007</v>
          </cell>
          <cell r="B1620" t="str">
            <v>TJ</v>
          </cell>
          <cell r="C1620" t="str">
            <v>Canada</v>
          </cell>
          <cell r="D1620" t="str">
            <v>MRENEW</v>
          </cell>
          <cell r="E1620" t="str">
            <v>Memo: Renewables</v>
          </cell>
          <cell r="F1620" t="str">
            <v>TES</v>
          </cell>
          <cell r="G1620" t="str">
            <v>Total energy supply</v>
          </cell>
          <cell r="H1620">
            <v>2007</v>
          </cell>
          <cell r="I1620">
            <v>2007</v>
          </cell>
          <cell r="J1620">
            <v>1926745.804</v>
          </cell>
        </row>
        <row r="1621">
          <cell r="A1621" t="str">
            <v>CanadaMemo: Renewables2008</v>
          </cell>
          <cell r="B1621" t="str">
            <v>TJ</v>
          </cell>
          <cell r="C1621" t="str">
            <v>Canada</v>
          </cell>
          <cell r="D1621" t="str">
            <v>MRENEW</v>
          </cell>
          <cell r="E1621" t="str">
            <v>Memo: Renewables</v>
          </cell>
          <cell r="F1621" t="str">
            <v>TES</v>
          </cell>
          <cell r="G1621" t="str">
            <v>Total energy supply</v>
          </cell>
          <cell r="H1621">
            <v>2008</v>
          </cell>
          <cell r="I1621">
            <v>2008</v>
          </cell>
          <cell r="J1621">
            <v>1928663.8019999999</v>
          </cell>
        </row>
        <row r="1622">
          <cell r="A1622" t="str">
            <v>CanadaMemo: Renewables2009</v>
          </cell>
          <cell r="B1622" t="str">
            <v>TJ</v>
          </cell>
          <cell r="C1622" t="str">
            <v>Canada</v>
          </cell>
          <cell r="D1622" t="str">
            <v>MRENEW</v>
          </cell>
          <cell r="E1622" t="str">
            <v>Memo: Renewables</v>
          </cell>
          <cell r="F1622" t="str">
            <v>TES</v>
          </cell>
          <cell r="G1622" t="str">
            <v>Total energy supply</v>
          </cell>
          <cell r="H1622">
            <v>2009</v>
          </cell>
          <cell r="I1622">
            <v>2009</v>
          </cell>
          <cell r="J1622">
            <v>1889937.5970000001</v>
          </cell>
        </row>
        <row r="1623">
          <cell r="A1623" t="str">
            <v>CanadaMemo: Renewables2010</v>
          </cell>
          <cell r="B1623" t="str">
            <v>TJ</v>
          </cell>
          <cell r="C1623" t="str">
            <v>Canada</v>
          </cell>
          <cell r="D1623" t="str">
            <v>MRENEW</v>
          </cell>
          <cell r="E1623" t="str">
            <v>Memo: Renewables</v>
          </cell>
          <cell r="F1623" t="str">
            <v>TES</v>
          </cell>
          <cell r="G1623" t="str">
            <v>Total energy supply</v>
          </cell>
          <cell r="H1623">
            <v>2010</v>
          </cell>
          <cell r="I1623">
            <v>2010</v>
          </cell>
          <cell r="J1623">
            <v>1846880.4080000001</v>
          </cell>
        </row>
        <row r="1624">
          <cell r="A1624" t="str">
            <v>CanadaMemo: Renewables2011</v>
          </cell>
          <cell r="B1624" t="str">
            <v>TJ</v>
          </cell>
          <cell r="C1624" t="str">
            <v>Canada</v>
          </cell>
          <cell r="D1624" t="str">
            <v>MRENEW</v>
          </cell>
          <cell r="E1624" t="str">
            <v>Memo: Renewables</v>
          </cell>
          <cell r="F1624" t="str">
            <v>TES</v>
          </cell>
          <cell r="G1624" t="str">
            <v>Total energy supply</v>
          </cell>
          <cell r="H1624">
            <v>2011</v>
          </cell>
          <cell r="I1624">
            <v>2011</v>
          </cell>
          <cell r="J1624">
            <v>1949860.595</v>
          </cell>
        </row>
        <row r="1625">
          <cell r="A1625" t="str">
            <v>CanadaMemo: Renewables2012</v>
          </cell>
          <cell r="B1625" t="str">
            <v>TJ</v>
          </cell>
          <cell r="C1625" t="str">
            <v>Canada</v>
          </cell>
          <cell r="D1625" t="str">
            <v>MRENEW</v>
          </cell>
          <cell r="E1625" t="str">
            <v>Memo: Renewables</v>
          </cell>
          <cell r="F1625" t="str">
            <v>TES</v>
          </cell>
          <cell r="G1625" t="str">
            <v>Total energy supply</v>
          </cell>
          <cell r="H1625">
            <v>2012</v>
          </cell>
          <cell r="I1625">
            <v>2012</v>
          </cell>
          <cell r="J1625">
            <v>1977942.0060000001</v>
          </cell>
        </row>
        <row r="1626">
          <cell r="A1626" t="str">
            <v>CanadaMemo: Renewables2013</v>
          </cell>
          <cell r="B1626" t="str">
            <v>TJ</v>
          </cell>
          <cell r="C1626" t="str">
            <v>Canada</v>
          </cell>
          <cell r="D1626" t="str">
            <v>MRENEW</v>
          </cell>
          <cell r="E1626" t="str">
            <v>Memo: Renewables</v>
          </cell>
          <cell r="F1626" t="str">
            <v>TES</v>
          </cell>
          <cell r="G1626" t="str">
            <v>Total energy supply</v>
          </cell>
          <cell r="H1626">
            <v>2013</v>
          </cell>
          <cell r="I1626">
            <v>2013</v>
          </cell>
          <cell r="J1626">
            <v>2075869.801</v>
          </cell>
        </row>
        <row r="1627">
          <cell r="A1627" t="str">
            <v>CanadaMemo: Renewables2014</v>
          </cell>
          <cell r="B1627" t="str">
            <v>TJ</v>
          </cell>
          <cell r="C1627" t="str">
            <v>Canada</v>
          </cell>
          <cell r="D1627" t="str">
            <v>MRENEW</v>
          </cell>
          <cell r="E1627" t="str">
            <v>Memo: Renewables</v>
          </cell>
          <cell r="F1627" t="str">
            <v>TES</v>
          </cell>
          <cell r="G1627" t="str">
            <v>Total energy supply</v>
          </cell>
          <cell r="H1627">
            <v>2014</v>
          </cell>
          <cell r="I1627">
            <v>2014</v>
          </cell>
          <cell r="J1627">
            <v>2075151.8030000001</v>
          </cell>
        </row>
        <row r="1628">
          <cell r="A1628" t="str">
            <v>CanadaMemo: Renewables2015</v>
          </cell>
          <cell r="B1628" t="str">
            <v>TJ</v>
          </cell>
          <cell r="C1628" t="str">
            <v>Canada</v>
          </cell>
          <cell r="D1628" t="str">
            <v>MRENEW</v>
          </cell>
          <cell r="E1628" t="str">
            <v>Memo: Renewables</v>
          </cell>
          <cell r="F1628" t="str">
            <v>TES</v>
          </cell>
          <cell r="G1628" t="str">
            <v>Total energy supply</v>
          </cell>
          <cell r="H1628">
            <v>2015</v>
          </cell>
          <cell r="I1628">
            <v>2015</v>
          </cell>
          <cell r="J1628">
            <v>2082933.6029999999</v>
          </cell>
        </row>
        <row r="1629">
          <cell r="A1629" t="str">
            <v>CanadaMemo: Renewables2016</v>
          </cell>
          <cell r="B1629" t="str">
            <v>TJ</v>
          </cell>
          <cell r="C1629" t="str">
            <v>Canada</v>
          </cell>
          <cell r="D1629" t="str">
            <v>MRENEW</v>
          </cell>
          <cell r="E1629" t="str">
            <v>Memo: Renewables</v>
          </cell>
          <cell r="F1629" t="str">
            <v>TES</v>
          </cell>
          <cell r="G1629" t="str">
            <v>Total energy supply</v>
          </cell>
          <cell r="H1629">
            <v>2016</v>
          </cell>
          <cell r="I1629">
            <v>2016</v>
          </cell>
          <cell r="J1629">
            <v>2062121.602</v>
          </cell>
        </row>
        <row r="1630">
          <cell r="A1630" t="str">
            <v>CanadaMemo: Renewables2017</v>
          </cell>
          <cell r="B1630" t="str">
            <v>TJ</v>
          </cell>
          <cell r="C1630" t="str">
            <v>Canada</v>
          </cell>
          <cell r="D1630" t="str">
            <v>MRENEW</v>
          </cell>
          <cell r="E1630" t="str">
            <v>Memo: Renewables</v>
          </cell>
          <cell r="F1630" t="str">
            <v>TES</v>
          </cell>
          <cell r="G1630" t="str">
            <v>Total energy supply</v>
          </cell>
          <cell r="H1630">
            <v>2017</v>
          </cell>
          <cell r="I1630">
            <v>2017</v>
          </cell>
          <cell r="J1630">
            <v>2117223.3990000002</v>
          </cell>
        </row>
        <row r="1631">
          <cell r="A1631" t="str">
            <v>CanadaMemo: Renewables2018</v>
          </cell>
          <cell r="B1631" t="str">
            <v>TJ</v>
          </cell>
          <cell r="C1631" t="str">
            <v>Canada</v>
          </cell>
          <cell r="D1631" t="str">
            <v>MRENEW</v>
          </cell>
          <cell r="E1631" t="str">
            <v>Memo: Renewables</v>
          </cell>
          <cell r="F1631" t="str">
            <v>TES</v>
          </cell>
          <cell r="G1631" t="str">
            <v>Total energy supply</v>
          </cell>
          <cell r="H1631">
            <v>2018</v>
          </cell>
          <cell r="I1631">
            <v>2018</v>
          </cell>
          <cell r="J1631">
            <v>2084061.004</v>
          </cell>
        </row>
        <row r="1632">
          <cell r="A1632" t="str">
            <v>CanadaMemo: Renewables2019</v>
          </cell>
          <cell r="B1632" t="str">
            <v>TJ</v>
          </cell>
          <cell r="C1632" t="str">
            <v>Canada</v>
          </cell>
          <cell r="D1632" t="str">
            <v>MRENEW</v>
          </cell>
          <cell r="E1632" t="str">
            <v>Memo: Renewables</v>
          </cell>
          <cell r="F1632" t="str">
            <v>TES</v>
          </cell>
          <cell r="G1632" t="str">
            <v>Total energy supply</v>
          </cell>
          <cell r="H1632">
            <v>2019</v>
          </cell>
          <cell r="I1632">
            <v>2019</v>
          </cell>
          <cell r="J1632">
            <v>2066825.807</v>
          </cell>
        </row>
        <row r="1633">
          <cell r="A1633" t="str">
            <v>CanadaMemo: Renewables2020</v>
          </cell>
          <cell r="B1633" t="str">
            <v>TJ</v>
          </cell>
          <cell r="C1633" t="str">
            <v>Canada</v>
          </cell>
          <cell r="D1633" t="str">
            <v>MRENEW</v>
          </cell>
          <cell r="E1633" t="str">
            <v>Memo: Renewables</v>
          </cell>
          <cell r="F1633" t="str">
            <v>TES</v>
          </cell>
          <cell r="G1633" t="str">
            <v>Total energy supply</v>
          </cell>
          <cell r="H1633">
            <v>2020</v>
          </cell>
          <cell r="I1633">
            <v>2020</v>
          </cell>
          <cell r="J1633">
            <v>2077494.598</v>
          </cell>
        </row>
        <row r="1634">
          <cell r="A1634" t="str">
            <v>ChilePrimary solid biofuels2005</v>
          </cell>
          <cell r="B1634" t="str">
            <v>TJ</v>
          </cell>
          <cell r="C1634" t="str">
            <v>Chile</v>
          </cell>
          <cell r="D1634" t="str">
            <v>PRIMSBIO</v>
          </cell>
          <cell r="E1634" t="str">
            <v>Primary solid biofuels</v>
          </cell>
          <cell r="F1634" t="str">
            <v>TES</v>
          </cell>
          <cell r="G1634" t="str">
            <v>Total energy supply</v>
          </cell>
          <cell r="H1634">
            <v>2005</v>
          </cell>
          <cell r="I1634">
            <v>2005</v>
          </cell>
          <cell r="J1634">
            <v>202209.00039999999</v>
          </cell>
        </row>
        <row r="1635">
          <cell r="A1635" t="str">
            <v>ChilePrimary solid biofuels2006</v>
          </cell>
          <cell r="B1635" t="str">
            <v>TJ</v>
          </cell>
          <cell r="C1635" t="str">
            <v>Chile</v>
          </cell>
          <cell r="D1635" t="str">
            <v>PRIMSBIO</v>
          </cell>
          <cell r="E1635" t="str">
            <v>Primary solid biofuels</v>
          </cell>
          <cell r="F1635" t="str">
            <v>TES</v>
          </cell>
          <cell r="G1635" t="str">
            <v>Total energy supply</v>
          </cell>
          <cell r="H1635">
            <v>2006</v>
          </cell>
          <cell r="I1635">
            <v>2006</v>
          </cell>
          <cell r="J1635">
            <v>207435.0018</v>
          </cell>
        </row>
        <row r="1636">
          <cell r="A1636" t="str">
            <v>ChilePrimary solid biofuels2007</v>
          </cell>
          <cell r="B1636" t="str">
            <v>TJ</v>
          </cell>
          <cell r="C1636" t="str">
            <v>Chile</v>
          </cell>
          <cell r="D1636" t="str">
            <v>PRIMSBIO</v>
          </cell>
          <cell r="E1636" t="str">
            <v>Primary solid biofuels</v>
          </cell>
          <cell r="F1636" t="str">
            <v>TES</v>
          </cell>
          <cell r="G1636" t="str">
            <v>Total energy supply</v>
          </cell>
          <cell r="H1636">
            <v>2007</v>
          </cell>
          <cell r="I1636">
            <v>2007</v>
          </cell>
          <cell r="J1636">
            <v>217427.00099999999</v>
          </cell>
        </row>
        <row r="1637">
          <cell r="A1637" t="str">
            <v>ChilePrimary solid biofuels2008</v>
          </cell>
          <cell r="B1637" t="str">
            <v>TJ</v>
          </cell>
          <cell r="C1637" t="str">
            <v>Chile</v>
          </cell>
          <cell r="D1637" t="str">
            <v>PRIMSBIO</v>
          </cell>
          <cell r="E1637" t="str">
            <v>Primary solid biofuels</v>
          </cell>
          <cell r="F1637" t="str">
            <v>TES</v>
          </cell>
          <cell r="G1637" t="str">
            <v>Total energy supply</v>
          </cell>
          <cell r="H1637">
            <v>2008</v>
          </cell>
          <cell r="I1637">
            <v>2008</v>
          </cell>
          <cell r="J1637">
            <v>222904.00109999999</v>
          </cell>
        </row>
        <row r="1638">
          <cell r="A1638" t="str">
            <v>ChilePrimary solid biofuels2009</v>
          </cell>
          <cell r="B1638" t="str">
            <v>TJ</v>
          </cell>
          <cell r="C1638" t="str">
            <v>Chile</v>
          </cell>
          <cell r="D1638" t="str">
            <v>PRIMSBIO</v>
          </cell>
          <cell r="E1638" t="str">
            <v>Primary solid biofuels</v>
          </cell>
          <cell r="F1638" t="str">
            <v>TES</v>
          </cell>
          <cell r="G1638" t="str">
            <v>Total energy supply</v>
          </cell>
          <cell r="H1638">
            <v>2009</v>
          </cell>
          <cell r="I1638">
            <v>2009</v>
          </cell>
          <cell r="J1638">
            <v>230517.99830000001</v>
          </cell>
        </row>
        <row r="1639">
          <cell r="A1639" t="str">
            <v>ChilePrimary solid biofuels2010</v>
          </cell>
          <cell r="B1639" t="str">
            <v>TJ</v>
          </cell>
          <cell r="C1639" t="str">
            <v>Chile</v>
          </cell>
          <cell r="D1639" t="str">
            <v>PRIMSBIO</v>
          </cell>
          <cell r="E1639" t="str">
            <v>Primary solid biofuels</v>
          </cell>
          <cell r="F1639" t="str">
            <v>TES</v>
          </cell>
          <cell r="G1639" t="str">
            <v>Total energy supply</v>
          </cell>
          <cell r="H1639">
            <v>2010</v>
          </cell>
          <cell r="I1639">
            <v>2010</v>
          </cell>
          <cell r="J1639">
            <v>204913.99969999999</v>
          </cell>
        </row>
        <row r="1640">
          <cell r="A1640" t="str">
            <v>ChilePrimary solid biofuels2011</v>
          </cell>
          <cell r="B1640" t="str">
            <v>TJ</v>
          </cell>
          <cell r="C1640" t="str">
            <v>Chile</v>
          </cell>
          <cell r="D1640" t="str">
            <v>PRIMSBIO</v>
          </cell>
          <cell r="E1640" t="str">
            <v>Primary solid biofuels</v>
          </cell>
          <cell r="F1640" t="str">
            <v>TES</v>
          </cell>
          <cell r="G1640" t="str">
            <v>Total energy supply</v>
          </cell>
          <cell r="H1640">
            <v>2011</v>
          </cell>
          <cell r="I1640">
            <v>2011</v>
          </cell>
          <cell r="J1640">
            <v>247123.99849999999</v>
          </cell>
        </row>
        <row r="1641">
          <cell r="A1641" t="str">
            <v>ChilePrimary solid biofuels2012</v>
          </cell>
          <cell r="B1641" t="str">
            <v>TJ</v>
          </cell>
          <cell r="C1641" t="str">
            <v>Chile</v>
          </cell>
          <cell r="D1641" t="str">
            <v>PRIMSBIO</v>
          </cell>
          <cell r="E1641" t="str">
            <v>Primary solid biofuels</v>
          </cell>
          <cell r="F1641" t="str">
            <v>TES</v>
          </cell>
          <cell r="G1641" t="str">
            <v>Total energy supply</v>
          </cell>
          <cell r="H1641">
            <v>2012</v>
          </cell>
          <cell r="I1641">
            <v>2012</v>
          </cell>
          <cell r="J1641">
            <v>390466.00050000002</v>
          </cell>
        </row>
        <row r="1642">
          <cell r="A1642" t="str">
            <v>ChilePrimary solid biofuels2013</v>
          </cell>
          <cell r="B1642" t="str">
            <v>TJ</v>
          </cell>
          <cell r="C1642" t="str">
            <v>Chile</v>
          </cell>
          <cell r="D1642" t="str">
            <v>PRIMSBIO</v>
          </cell>
          <cell r="E1642" t="str">
            <v>Primary solid biofuels</v>
          </cell>
          <cell r="F1642" t="str">
            <v>TES</v>
          </cell>
          <cell r="G1642" t="str">
            <v>Total energy supply</v>
          </cell>
          <cell r="H1642">
            <v>2013</v>
          </cell>
          <cell r="I1642">
            <v>2013</v>
          </cell>
          <cell r="J1642">
            <v>431215.99930000002</v>
          </cell>
        </row>
        <row r="1643">
          <cell r="A1643" t="str">
            <v>ChilePrimary solid biofuels2014</v>
          </cell>
          <cell r="B1643" t="str">
            <v>TJ</v>
          </cell>
          <cell r="C1643" t="str">
            <v>Chile</v>
          </cell>
          <cell r="D1643" t="str">
            <v>PRIMSBIO</v>
          </cell>
          <cell r="E1643" t="str">
            <v>Primary solid biofuels</v>
          </cell>
          <cell r="F1643" t="str">
            <v>TES</v>
          </cell>
          <cell r="G1643" t="str">
            <v>Total energy supply</v>
          </cell>
          <cell r="H1643">
            <v>2014</v>
          </cell>
          <cell r="I1643">
            <v>2014</v>
          </cell>
          <cell r="J1643">
            <v>306707.99890000001</v>
          </cell>
        </row>
        <row r="1644">
          <cell r="A1644" t="str">
            <v>ChilePrimary solid biofuels2015</v>
          </cell>
          <cell r="B1644" t="str">
            <v>TJ</v>
          </cell>
          <cell r="C1644" t="str">
            <v>Chile</v>
          </cell>
          <cell r="D1644" t="str">
            <v>PRIMSBIO</v>
          </cell>
          <cell r="E1644" t="str">
            <v>Primary solid biofuels</v>
          </cell>
          <cell r="F1644" t="str">
            <v>TES</v>
          </cell>
          <cell r="G1644" t="str">
            <v>Total energy supply</v>
          </cell>
          <cell r="H1644">
            <v>2015</v>
          </cell>
          <cell r="I1644">
            <v>2015</v>
          </cell>
          <cell r="J1644">
            <v>302029.99930000002</v>
          </cell>
        </row>
        <row r="1645">
          <cell r="A1645" t="str">
            <v>ChilePrimary solid biofuels2016</v>
          </cell>
          <cell r="B1645" t="str">
            <v>TJ</v>
          </cell>
          <cell r="C1645" t="str">
            <v>Chile</v>
          </cell>
          <cell r="D1645" t="str">
            <v>PRIMSBIO</v>
          </cell>
          <cell r="E1645" t="str">
            <v>Primary solid biofuels</v>
          </cell>
          <cell r="F1645" t="str">
            <v>TES</v>
          </cell>
          <cell r="G1645" t="str">
            <v>Total energy supply</v>
          </cell>
          <cell r="H1645">
            <v>2016</v>
          </cell>
          <cell r="I1645">
            <v>2016</v>
          </cell>
          <cell r="J1645">
            <v>321629.00050000002</v>
          </cell>
        </row>
        <row r="1646">
          <cell r="A1646" t="str">
            <v>ChilePrimary solid biofuels2017</v>
          </cell>
          <cell r="B1646" t="str">
            <v>TJ</v>
          </cell>
          <cell r="C1646" t="str">
            <v>Chile</v>
          </cell>
          <cell r="D1646" t="str">
            <v>PRIMSBIO</v>
          </cell>
          <cell r="E1646" t="str">
            <v>Primary solid biofuels</v>
          </cell>
          <cell r="F1646" t="str">
            <v>TES</v>
          </cell>
          <cell r="G1646" t="str">
            <v>Total energy supply</v>
          </cell>
          <cell r="H1646">
            <v>2017</v>
          </cell>
          <cell r="I1646">
            <v>2017</v>
          </cell>
          <cell r="J1646">
            <v>335156.2917</v>
          </cell>
        </row>
        <row r="1647">
          <cell r="A1647" t="str">
            <v>ChilePrimary solid biofuels2018</v>
          </cell>
          <cell r="B1647" t="str">
            <v>TJ</v>
          </cell>
          <cell r="C1647" t="str">
            <v>Chile</v>
          </cell>
          <cell r="D1647" t="str">
            <v>PRIMSBIO</v>
          </cell>
          <cell r="E1647" t="str">
            <v>Primary solid biofuels</v>
          </cell>
          <cell r="F1647" t="str">
            <v>TES</v>
          </cell>
          <cell r="G1647" t="str">
            <v>Total energy supply</v>
          </cell>
          <cell r="H1647">
            <v>2018</v>
          </cell>
          <cell r="I1647">
            <v>2018</v>
          </cell>
          <cell r="J1647">
            <v>340030.59360000002</v>
          </cell>
        </row>
        <row r="1648">
          <cell r="A1648" t="str">
            <v>ChilePrimary solid biofuels2019</v>
          </cell>
          <cell r="B1648" t="str">
            <v>TJ</v>
          </cell>
          <cell r="C1648" t="str">
            <v>Chile</v>
          </cell>
          <cell r="D1648" t="str">
            <v>PRIMSBIO</v>
          </cell>
          <cell r="E1648" t="str">
            <v>Primary solid biofuels</v>
          </cell>
          <cell r="F1648" t="str">
            <v>TES</v>
          </cell>
          <cell r="G1648" t="str">
            <v>Total energy supply</v>
          </cell>
          <cell r="H1648">
            <v>2019</v>
          </cell>
          <cell r="I1648">
            <v>2019</v>
          </cell>
          <cell r="J1648">
            <v>338332.3982</v>
          </cell>
        </row>
        <row r="1649">
          <cell r="A1649" t="str">
            <v>ChilePrimary solid biofuels2020</v>
          </cell>
          <cell r="B1649" t="str">
            <v>TJ</v>
          </cell>
          <cell r="C1649" t="str">
            <v>Chile</v>
          </cell>
          <cell r="D1649" t="str">
            <v>PRIMSBIO</v>
          </cell>
          <cell r="E1649" t="str">
            <v>Primary solid biofuels</v>
          </cell>
          <cell r="F1649" t="str">
            <v>TES</v>
          </cell>
          <cell r="G1649" t="str">
            <v>Total energy supply</v>
          </cell>
          <cell r="H1649">
            <v>2020</v>
          </cell>
          <cell r="I1649">
            <v>2020</v>
          </cell>
          <cell r="J1649">
            <v>335576.65480000002</v>
          </cell>
        </row>
        <row r="1650">
          <cell r="A1650" t="str">
            <v>ChileTotal2005</v>
          </cell>
          <cell r="B1650" t="str">
            <v>TJ</v>
          </cell>
          <cell r="C1650" t="str">
            <v>Chile</v>
          </cell>
          <cell r="D1650" t="str">
            <v>TOTAL</v>
          </cell>
          <cell r="E1650" t="str">
            <v>Total</v>
          </cell>
          <cell r="F1650" t="str">
            <v>TES</v>
          </cell>
          <cell r="G1650" t="str">
            <v>Total energy supply</v>
          </cell>
          <cell r="H1650">
            <v>2005</v>
          </cell>
          <cell r="I1650">
            <v>2005</v>
          </cell>
          <cell r="J1650">
            <v>1187652.449</v>
          </cell>
        </row>
        <row r="1651">
          <cell r="A1651" t="str">
            <v>ChileTotal2006</v>
          </cell>
          <cell r="B1651" t="str">
            <v>TJ</v>
          </cell>
          <cell r="C1651" t="str">
            <v>Chile</v>
          </cell>
          <cell r="D1651" t="str">
            <v>TOTAL</v>
          </cell>
          <cell r="E1651" t="str">
            <v>Total</v>
          </cell>
          <cell r="F1651" t="str">
            <v>TES</v>
          </cell>
          <cell r="G1651" t="str">
            <v>Total energy supply</v>
          </cell>
          <cell r="H1651">
            <v>2006</v>
          </cell>
          <cell r="I1651">
            <v>2006</v>
          </cell>
          <cell r="J1651">
            <v>1236206.9650000001</v>
          </cell>
        </row>
        <row r="1652">
          <cell r="A1652" t="str">
            <v>ChileTotal2007</v>
          </cell>
          <cell r="B1652" t="str">
            <v>TJ</v>
          </cell>
          <cell r="C1652" t="str">
            <v>Chile</v>
          </cell>
          <cell r="D1652" t="str">
            <v>TOTAL</v>
          </cell>
          <cell r="E1652" t="str">
            <v>Total</v>
          </cell>
          <cell r="F1652" t="str">
            <v>TES</v>
          </cell>
          <cell r="G1652" t="str">
            <v>Total energy supply</v>
          </cell>
          <cell r="H1652">
            <v>2007</v>
          </cell>
          <cell r="I1652">
            <v>2007</v>
          </cell>
          <cell r="J1652">
            <v>1282206.0889999999</v>
          </cell>
        </row>
        <row r="1653">
          <cell r="A1653" t="str">
            <v>ChileTotal2008</v>
          </cell>
          <cell r="B1653" t="str">
            <v>TJ</v>
          </cell>
          <cell r="C1653" t="str">
            <v>Chile</v>
          </cell>
          <cell r="D1653" t="str">
            <v>TOTAL</v>
          </cell>
          <cell r="E1653" t="str">
            <v>Total</v>
          </cell>
          <cell r="F1653" t="str">
            <v>TES</v>
          </cell>
          <cell r="G1653" t="str">
            <v>Total energy supply</v>
          </cell>
          <cell r="H1653">
            <v>2008</v>
          </cell>
          <cell r="I1653">
            <v>2008</v>
          </cell>
          <cell r="J1653">
            <v>1269931.216</v>
          </cell>
        </row>
        <row r="1654">
          <cell r="A1654" t="str">
            <v>ChileTotal2009</v>
          </cell>
          <cell r="B1654" t="str">
            <v>TJ</v>
          </cell>
          <cell r="C1654" t="str">
            <v>Chile</v>
          </cell>
          <cell r="D1654" t="str">
            <v>TOTAL</v>
          </cell>
          <cell r="E1654" t="str">
            <v>Total</v>
          </cell>
          <cell r="F1654" t="str">
            <v>TES</v>
          </cell>
          <cell r="G1654" t="str">
            <v>Total energy supply</v>
          </cell>
          <cell r="H1654">
            <v>2009</v>
          </cell>
          <cell r="I1654">
            <v>2009</v>
          </cell>
          <cell r="J1654">
            <v>1236201.6310000001</v>
          </cell>
        </row>
        <row r="1655">
          <cell r="A1655" t="str">
            <v>ChileTotal2010</v>
          </cell>
          <cell r="B1655" t="str">
            <v>TJ</v>
          </cell>
          <cell r="C1655" t="str">
            <v>Chile</v>
          </cell>
          <cell r="D1655" t="str">
            <v>TOTAL</v>
          </cell>
          <cell r="E1655" t="str">
            <v>Total</v>
          </cell>
          <cell r="F1655" t="str">
            <v>TES</v>
          </cell>
          <cell r="G1655" t="str">
            <v>Total energy supply</v>
          </cell>
          <cell r="H1655">
            <v>2010</v>
          </cell>
          <cell r="I1655">
            <v>2010</v>
          </cell>
          <cell r="J1655">
            <v>1291730.3640000001</v>
          </cell>
        </row>
        <row r="1656">
          <cell r="A1656" t="str">
            <v>ChileTotal2011</v>
          </cell>
          <cell r="B1656" t="str">
            <v>TJ</v>
          </cell>
          <cell r="C1656" t="str">
            <v>Chile</v>
          </cell>
          <cell r="D1656" t="str">
            <v>TOTAL</v>
          </cell>
          <cell r="E1656" t="str">
            <v>Total</v>
          </cell>
          <cell r="F1656" t="str">
            <v>TES</v>
          </cell>
          <cell r="G1656" t="str">
            <v>Total energy supply</v>
          </cell>
          <cell r="H1656">
            <v>2011</v>
          </cell>
          <cell r="I1656">
            <v>2011</v>
          </cell>
          <cell r="J1656">
            <v>1407438.1839999999</v>
          </cell>
        </row>
        <row r="1657">
          <cell r="A1657" t="str">
            <v>ChileTotal2012</v>
          </cell>
          <cell r="B1657" t="str">
            <v>TJ</v>
          </cell>
          <cell r="C1657" t="str">
            <v>Chile</v>
          </cell>
          <cell r="D1657" t="str">
            <v>TOTAL</v>
          </cell>
          <cell r="E1657" t="str">
            <v>Total</v>
          </cell>
          <cell r="F1657" t="str">
            <v>TES</v>
          </cell>
          <cell r="G1657" t="str">
            <v>Total energy supply</v>
          </cell>
          <cell r="H1657">
            <v>2012</v>
          </cell>
          <cell r="I1657">
            <v>2012</v>
          </cell>
          <cell r="J1657">
            <v>1557561.429</v>
          </cell>
        </row>
        <row r="1658">
          <cell r="A1658" t="str">
            <v>ChileTotal2013</v>
          </cell>
          <cell r="B1658" t="str">
            <v>TJ</v>
          </cell>
          <cell r="C1658" t="str">
            <v>Chile</v>
          </cell>
          <cell r="D1658" t="str">
            <v>TOTAL</v>
          </cell>
          <cell r="E1658" t="str">
            <v>Total</v>
          </cell>
          <cell r="F1658" t="str">
            <v>TES</v>
          </cell>
          <cell r="G1658" t="str">
            <v>Total energy supply</v>
          </cell>
          <cell r="H1658">
            <v>2013</v>
          </cell>
          <cell r="I1658">
            <v>2013</v>
          </cell>
          <cell r="J1658">
            <v>1612485.818</v>
          </cell>
        </row>
        <row r="1659">
          <cell r="A1659" t="str">
            <v>ChileTotal2014</v>
          </cell>
          <cell r="B1659" t="str">
            <v>TJ</v>
          </cell>
          <cell r="C1659" t="str">
            <v>Chile</v>
          </cell>
          <cell r="D1659" t="str">
            <v>TOTAL</v>
          </cell>
          <cell r="E1659" t="str">
            <v>Total</v>
          </cell>
          <cell r="F1659" t="str">
            <v>TES</v>
          </cell>
          <cell r="G1659" t="str">
            <v>Total energy supply</v>
          </cell>
          <cell r="H1659">
            <v>2014</v>
          </cell>
          <cell r="I1659">
            <v>2014</v>
          </cell>
          <cell r="J1659">
            <v>1455646.8459999999</v>
          </cell>
        </row>
        <row r="1660">
          <cell r="A1660" t="str">
            <v>ChileTotal2015</v>
          </cell>
          <cell r="B1660" t="str">
            <v>TJ</v>
          </cell>
          <cell r="C1660" t="str">
            <v>Chile</v>
          </cell>
          <cell r="D1660" t="str">
            <v>TOTAL</v>
          </cell>
          <cell r="E1660" t="str">
            <v>Total</v>
          </cell>
          <cell r="F1660" t="str">
            <v>TES</v>
          </cell>
          <cell r="G1660" t="str">
            <v>Total energy supply</v>
          </cell>
          <cell r="H1660">
            <v>2015</v>
          </cell>
          <cell r="I1660">
            <v>2015</v>
          </cell>
          <cell r="J1660">
            <v>1486928.9069999999</v>
          </cell>
        </row>
        <row r="1661">
          <cell r="A1661" t="str">
            <v>ChileTotal2016</v>
          </cell>
          <cell r="B1661" t="str">
            <v>TJ</v>
          </cell>
          <cell r="C1661" t="str">
            <v>Chile</v>
          </cell>
          <cell r="D1661" t="str">
            <v>TOTAL</v>
          </cell>
          <cell r="E1661" t="str">
            <v>Total</v>
          </cell>
          <cell r="F1661" t="str">
            <v>TES</v>
          </cell>
          <cell r="G1661" t="str">
            <v>Total energy supply</v>
          </cell>
          <cell r="H1661">
            <v>2016</v>
          </cell>
          <cell r="I1661">
            <v>2016</v>
          </cell>
          <cell r="J1661">
            <v>1583391.2679999999</v>
          </cell>
        </row>
        <row r="1662">
          <cell r="A1662" t="str">
            <v>ChileTotal2017</v>
          </cell>
          <cell r="B1662" t="str">
            <v>TJ</v>
          </cell>
          <cell r="C1662" t="str">
            <v>Chile</v>
          </cell>
          <cell r="D1662" t="str">
            <v>TOTAL</v>
          </cell>
          <cell r="E1662" t="str">
            <v>Total</v>
          </cell>
          <cell r="F1662" t="str">
            <v>TES</v>
          </cell>
          <cell r="G1662" t="str">
            <v>Total energy supply</v>
          </cell>
          <cell r="H1662">
            <v>2017</v>
          </cell>
          <cell r="I1662">
            <v>2017</v>
          </cell>
          <cell r="J1662">
            <v>1605150.2760000001</v>
          </cell>
        </row>
        <row r="1663">
          <cell r="A1663" t="str">
            <v>ChileTotal2018</v>
          </cell>
          <cell r="B1663" t="str">
            <v>TJ</v>
          </cell>
          <cell r="C1663" t="str">
            <v>Chile</v>
          </cell>
          <cell r="D1663" t="str">
            <v>TOTAL</v>
          </cell>
          <cell r="E1663" t="str">
            <v>Total</v>
          </cell>
          <cell r="F1663" t="str">
            <v>TES</v>
          </cell>
          <cell r="G1663" t="str">
            <v>Total energy supply</v>
          </cell>
          <cell r="H1663">
            <v>2018</v>
          </cell>
          <cell r="I1663">
            <v>2018</v>
          </cell>
          <cell r="J1663">
            <v>1635504.233</v>
          </cell>
        </row>
        <row r="1664">
          <cell r="A1664" t="str">
            <v>ChileTotal2019</v>
          </cell>
          <cell r="B1664" t="str">
            <v>TJ</v>
          </cell>
          <cell r="C1664" t="str">
            <v>Chile</v>
          </cell>
          <cell r="D1664" t="str">
            <v>TOTAL</v>
          </cell>
          <cell r="E1664" t="str">
            <v>Total</v>
          </cell>
          <cell r="F1664" t="str">
            <v>TES</v>
          </cell>
          <cell r="G1664" t="str">
            <v>Total energy supply</v>
          </cell>
          <cell r="H1664">
            <v>2019</v>
          </cell>
          <cell r="I1664">
            <v>2019</v>
          </cell>
          <cell r="J1664">
            <v>1731559.5660000001</v>
          </cell>
        </row>
        <row r="1665">
          <cell r="A1665" t="str">
            <v>ChileTotal2020</v>
          </cell>
          <cell r="B1665" t="str">
            <v>TJ</v>
          </cell>
          <cell r="C1665" t="str">
            <v>Chile</v>
          </cell>
          <cell r="D1665" t="str">
            <v>TOTAL</v>
          </cell>
          <cell r="E1665" t="str">
            <v>Total</v>
          </cell>
          <cell r="F1665" t="str">
            <v>TES</v>
          </cell>
          <cell r="G1665" t="str">
            <v>Total energy supply</v>
          </cell>
          <cell r="H1665">
            <v>2020</v>
          </cell>
          <cell r="I1665">
            <v>2020</v>
          </cell>
          <cell r="J1665">
            <v>1592781.7239999999</v>
          </cell>
        </row>
        <row r="1666">
          <cell r="A1666" t="str">
            <v>ChileMemo: Renewables2005</v>
          </cell>
          <cell r="B1666" t="str">
            <v>TJ</v>
          </cell>
          <cell r="C1666" t="str">
            <v>Chile</v>
          </cell>
          <cell r="D1666" t="str">
            <v>MRENEW</v>
          </cell>
          <cell r="E1666" t="str">
            <v>Memo: Renewables</v>
          </cell>
          <cell r="F1666" t="str">
            <v>TES</v>
          </cell>
          <cell r="G1666" t="str">
            <v>Total energy supply</v>
          </cell>
          <cell r="H1666">
            <v>2005</v>
          </cell>
          <cell r="I1666">
            <v>2005</v>
          </cell>
          <cell r="J1666">
            <v>298136.94099999999</v>
          </cell>
        </row>
        <row r="1667">
          <cell r="A1667" t="str">
            <v>ChileMemo: Renewables2006</v>
          </cell>
          <cell r="B1667" t="str">
            <v>TJ</v>
          </cell>
          <cell r="C1667" t="str">
            <v>Chile</v>
          </cell>
          <cell r="D1667" t="str">
            <v>MRENEW</v>
          </cell>
          <cell r="E1667" t="str">
            <v>Memo: Renewables</v>
          </cell>
          <cell r="F1667" t="str">
            <v>TES</v>
          </cell>
          <cell r="G1667" t="str">
            <v>Total energy supply</v>
          </cell>
          <cell r="H1667">
            <v>2006</v>
          </cell>
          <cell r="I1667">
            <v>2006</v>
          </cell>
          <cell r="J1667">
            <v>313086.0612</v>
          </cell>
        </row>
        <row r="1668">
          <cell r="A1668" t="str">
            <v>ChileMemo: Renewables2007</v>
          </cell>
          <cell r="B1668" t="str">
            <v>TJ</v>
          </cell>
          <cell r="C1668" t="str">
            <v>Chile</v>
          </cell>
          <cell r="D1668" t="str">
            <v>MRENEW</v>
          </cell>
          <cell r="E1668" t="str">
            <v>Memo: Renewables</v>
          </cell>
          <cell r="F1668" t="str">
            <v>TES</v>
          </cell>
          <cell r="G1668" t="str">
            <v>Total energy supply</v>
          </cell>
          <cell r="H1668">
            <v>2007</v>
          </cell>
          <cell r="I1668">
            <v>2007</v>
          </cell>
          <cell r="J1668">
            <v>301569.5393</v>
          </cell>
        </row>
        <row r="1669">
          <cell r="A1669" t="str">
            <v>ChileMemo: Renewables2008</v>
          </cell>
          <cell r="B1669" t="str">
            <v>TJ</v>
          </cell>
          <cell r="C1669" t="str">
            <v>Chile</v>
          </cell>
          <cell r="D1669" t="str">
            <v>MRENEW</v>
          </cell>
          <cell r="E1669" t="str">
            <v>Memo: Renewables</v>
          </cell>
          <cell r="F1669" t="str">
            <v>TES</v>
          </cell>
          <cell r="G1669" t="str">
            <v>Total energy supply</v>
          </cell>
          <cell r="H1669">
            <v>2008</v>
          </cell>
          <cell r="I1669">
            <v>2008</v>
          </cell>
          <cell r="J1669">
            <v>311048.9987</v>
          </cell>
        </row>
        <row r="1670">
          <cell r="A1670" t="str">
            <v>ChileMemo: Renewables2009</v>
          </cell>
          <cell r="B1670" t="str">
            <v>TJ</v>
          </cell>
          <cell r="C1670" t="str">
            <v>Chile</v>
          </cell>
          <cell r="D1670" t="str">
            <v>MRENEW</v>
          </cell>
          <cell r="E1670" t="str">
            <v>Memo: Renewables</v>
          </cell>
          <cell r="F1670" t="str">
            <v>TES</v>
          </cell>
          <cell r="G1670" t="str">
            <v>Total energy supply</v>
          </cell>
          <cell r="H1670">
            <v>2009</v>
          </cell>
          <cell r="I1670">
            <v>2009</v>
          </cell>
          <cell r="J1670">
            <v>323138.23719999997</v>
          </cell>
        </row>
        <row r="1671">
          <cell r="A1671" t="str">
            <v>ChileMemo: Renewables2010</v>
          </cell>
          <cell r="B1671" t="str">
            <v>TJ</v>
          </cell>
          <cell r="C1671" t="str">
            <v>Chile</v>
          </cell>
          <cell r="D1671" t="str">
            <v>MRENEW</v>
          </cell>
          <cell r="E1671" t="str">
            <v>Memo: Renewables</v>
          </cell>
          <cell r="F1671" t="str">
            <v>TES</v>
          </cell>
          <cell r="G1671" t="str">
            <v>Total energy supply</v>
          </cell>
          <cell r="H1671">
            <v>2010</v>
          </cell>
          <cell r="I1671">
            <v>2010</v>
          </cell>
          <cell r="J1671">
            <v>285916.01520000002</v>
          </cell>
        </row>
        <row r="1672">
          <cell r="A1672" t="str">
            <v>ChileMemo: Renewables2011</v>
          </cell>
          <cell r="B1672" t="str">
            <v>TJ</v>
          </cell>
          <cell r="C1672" t="str">
            <v>Chile</v>
          </cell>
          <cell r="D1672" t="str">
            <v>MRENEW</v>
          </cell>
          <cell r="E1672" t="str">
            <v>Memo: Renewables</v>
          </cell>
          <cell r="F1672" t="str">
            <v>TES</v>
          </cell>
          <cell r="G1672" t="str">
            <v>Total energy supply</v>
          </cell>
          <cell r="H1672">
            <v>2011</v>
          </cell>
          <cell r="I1672">
            <v>2011</v>
          </cell>
          <cell r="J1672">
            <v>325746.03159999999</v>
          </cell>
        </row>
        <row r="1673">
          <cell r="A1673" t="str">
            <v>ChileMemo: Renewables2012</v>
          </cell>
          <cell r="B1673" t="str">
            <v>TJ</v>
          </cell>
          <cell r="C1673" t="str">
            <v>Chile</v>
          </cell>
          <cell r="D1673" t="str">
            <v>MRENEW</v>
          </cell>
          <cell r="E1673" t="str">
            <v>Memo: Renewables</v>
          </cell>
          <cell r="F1673" t="str">
            <v>TES</v>
          </cell>
          <cell r="G1673" t="str">
            <v>Total energy supply</v>
          </cell>
          <cell r="H1673">
            <v>2012</v>
          </cell>
          <cell r="I1673">
            <v>2012</v>
          </cell>
          <cell r="J1673">
            <v>466443.5001</v>
          </cell>
        </row>
        <row r="1674">
          <cell r="A1674" t="str">
            <v>ChileMemo: Renewables2013</v>
          </cell>
          <cell r="B1674" t="str">
            <v>TJ</v>
          </cell>
          <cell r="C1674" t="str">
            <v>Chile</v>
          </cell>
          <cell r="D1674" t="str">
            <v>MRENEW</v>
          </cell>
          <cell r="E1674" t="str">
            <v>Memo: Renewables</v>
          </cell>
          <cell r="F1674" t="str">
            <v>TES</v>
          </cell>
          <cell r="G1674" t="str">
            <v>Total energy supply</v>
          </cell>
          <cell r="H1674">
            <v>2013</v>
          </cell>
          <cell r="I1674">
            <v>2013</v>
          </cell>
          <cell r="J1674">
            <v>506844.02669999999</v>
          </cell>
        </row>
        <row r="1675">
          <cell r="A1675" t="str">
            <v>ChileMemo: Renewables2014</v>
          </cell>
          <cell r="B1675" t="str">
            <v>TJ</v>
          </cell>
          <cell r="C1675" t="str">
            <v>Chile</v>
          </cell>
          <cell r="D1675" t="str">
            <v>MRENEW</v>
          </cell>
          <cell r="E1675" t="str">
            <v>Memo: Renewables</v>
          </cell>
          <cell r="F1675" t="str">
            <v>TES</v>
          </cell>
          <cell r="G1675" t="str">
            <v>Total energy supply</v>
          </cell>
          <cell r="H1675">
            <v>2014</v>
          </cell>
          <cell r="I1675">
            <v>2014</v>
          </cell>
          <cell r="J1675">
            <v>400355.21789999999</v>
          </cell>
        </row>
        <row r="1676">
          <cell r="A1676" t="str">
            <v>ChileMemo: Renewables2015</v>
          </cell>
          <cell r="B1676" t="str">
            <v>TJ</v>
          </cell>
          <cell r="C1676" t="str">
            <v>Chile</v>
          </cell>
          <cell r="D1676" t="str">
            <v>MRENEW</v>
          </cell>
          <cell r="E1676" t="str">
            <v>Memo: Renewables</v>
          </cell>
          <cell r="F1676" t="str">
            <v>TES</v>
          </cell>
          <cell r="G1676" t="str">
            <v>Total energy supply</v>
          </cell>
          <cell r="H1676">
            <v>2015</v>
          </cell>
          <cell r="I1676">
            <v>2015</v>
          </cell>
          <cell r="J1676">
            <v>405283.94400000002</v>
          </cell>
        </row>
        <row r="1677">
          <cell r="A1677" t="str">
            <v>ChileMemo: Renewables2016</v>
          </cell>
          <cell r="B1677" t="str">
            <v>TJ</v>
          </cell>
          <cell r="C1677" t="str">
            <v>Chile</v>
          </cell>
          <cell r="D1677" t="str">
            <v>MRENEW</v>
          </cell>
          <cell r="E1677" t="str">
            <v>Memo: Renewables</v>
          </cell>
          <cell r="F1677" t="str">
            <v>TES</v>
          </cell>
          <cell r="G1677" t="str">
            <v>Total energy supply</v>
          </cell>
          <cell r="H1677">
            <v>2016</v>
          </cell>
          <cell r="I1677">
            <v>2016</v>
          </cell>
          <cell r="J1677">
            <v>429246.15600000002</v>
          </cell>
        </row>
        <row r="1678">
          <cell r="A1678" t="str">
            <v>ChileMemo: Renewables2017</v>
          </cell>
          <cell r="B1678" t="str">
            <v>TJ</v>
          </cell>
          <cell r="C1678" t="str">
            <v>Chile</v>
          </cell>
          <cell r="D1678" t="str">
            <v>MRENEW</v>
          </cell>
          <cell r="E1678" t="str">
            <v>Memo: Renewables</v>
          </cell>
          <cell r="F1678" t="str">
            <v>TES</v>
          </cell>
          <cell r="G1678" t="str">
            <v>Total energy supply</v>
          </cell>
          <cell r="H1678">
            <v>2017</v>
          </cell>
          <cell r="I1678">
            <v>2017</v>
          </cell>
          <cell r="J1678">
            <v>446888.2929</v>
          </cell>
        </row>
        <row r="1679">
          <cell r="A1679" t="str">
            <v>ChileMemo: Renewables2018</v>
          </cell>
          <cell r="B1679" t="str">
            <v>TJ</v>
          </cell>
          <cell r="C1679" t="str">
            <v>Chile</v>
          </cell>
          <cell r="D1679" t="str">
            <v>MRENEW</v>
          </cell>
          <cell r="E1679" t="str">
            <v>Memo: Renewables</v>
          </cell>
          <cell r="F1679" t="str">
            <v>TES</v>
          </cell>
          <cell r="G1679" t="str">
            <v>Total energy supply</v>
          </cell>
          <cell r="H1679">
            <v>2018</v>
          </cell>
          <cell r="I1679">
            <v>2018</v>
          </cell>
          <cell r="J1679">
            <v>470508.19199999998</v>
          </cell>
        </row>
        <row r="1680">
          <cell r="A1680" t="str">
            <v>ChileMemo: Renewables2019</v>
          </cell>
          <cell r="B1680" t="str">
            <v>TJ</v>
          </cell>
          <cell r="C1680" t="str">
            <v>Chile</v>
          </cell>
          <cell r="D1680" t="str">
            <v>MRENEW</v>
          </cell>
          <cell r="E1680" t="str">
            <v>Memo: Renewables</v>
          </cell>
          <cell r="F1680" t="str">
            <v>TES</v>
          </cell>
          <cell r="G1680" t="str">
            <v>Total energy supply</v>
          </cell>
          <cell r="H1680">
            <v>2019</v>
          </cell>
          <cell r="I1680">
            <v>2019</v>
          </cell>
          <cell r="J1680">
            <v>474410.41529999999</v>
          </cell>
        </row>
        <row r="1681">
          <cell r="A1681" t="str">
            <v>ChileMemo: Renewables2020</v>
          </cell>
          <cell r="B1681" t="str">
            <v>TJ</v>
          </cell>
          <cell r="C1681" t="str">
            <v>Chile</v>
          </cell>
          <cell r="D1681" t="str">
            <v>MRENEW</v>
          </cell>
          <cell r="E1681" t="str">
            <v>Memo: Renewables</v>
          </cell>
          <cell r="F1681" t="str">
            <v>TES</v>
          </cell>
          <cell r="G1681" t="str">
            <v>Total energy supply</v>
          </cell>
          <cell r="H1681">
            <v>2020</v>
          </cell>
          <cell r="I1681">
            <v>2020</v>
          </cell>
          <cell r="J1681">
            <v>473840.31959999999</v>
          </cell>
        </row>
        <row r="1682">
          <cell r="A1682" t="str">
            <v>People's Republic of ChinaPrimary solid biofuels2005</v>
          </cell>
          <cell r="B1682" t="str">
            <v>TJ</v>
          </cell>
          <cell r="C1682" t="str">
            <v>People's Republic of China</v>
          </cell>
          <cell r="D1682" t="str">
            <v>PRIMSBIO</v>
          </cell>
          <cell r="E1682" t="str">
            <v>Primary solid biofuels</v>
          </cell>
          <cell r="F1682" t="str">
            <v>TES</v>
          </cell>
          <cell r="G1682" t="str">
            <v>Total energy supply</v>
          </cell>
          <cell r="H1682">
            <v>2005</v>
          </cell>
          <cell r="I1682">
            <v>2005</v>
          </cell>
          <cell r="J1682">
            <v>6876599</v>
          </cell>
        </row>
        <row r="1683">
          <cell r="A1683" t="str">
            <v>People's Republic of ChinaPrimary solid biofuels2006</v>
          </cell>
          <cell r="B1683" t="str">
            <v>TJ</v>
          </cell>
          <cell r="C1683" t="str">
            <v>People's Republic of China</v>
          </cell>
          <cell r="D1683" t="str">
            <v>PRIMSBIO</v>
          </cell>
          <cell r="E1683" t="str">
            <v>Primary solid biofuels</v>
          </cell>
          <cell r="F1683" t="str">
            <v>TES</v>
          </cell>
          <cell r="G1683" t="str">
            <v>Total energy supply</v>
          </cell>
          <cell r="H1683">
            <v>2006</v>
          </cell>
          <cell r="I1683">
            <v>2006</v>
          </cell>
          <cell r="J1683">
            <v>6781405.9979999997</v>
          </cell>
        </row>
        <row r="1684">
          <cell r="A1684" t="str">
            <v>People's Republic of ChinaPrimary solid biofuels2007</v>
          </cell>
          <cell r="B1684" t="str">
            <v>TJ</v>
          </cell>
          <cell r="C1684" t="str">
            <v>People's Republic of China</v>
          </cell>
          <cell r="D1684" t="str">
            <v>PRIMSBIO</v>
          </cell>
          <cell r="E1684" t="str">
            <v>Primary solid biofuels</v>
          </cell>
          <cell r="F1684" t="str">
            <v>TES</v>
          </cell>
          <cell r="G1684" t="str">
            <v>Total energy supply</v>
          </cell>
          <cell r="H1684">
            <v>2007</v>
          </cell>
          <cell r="I1684">
            <v>2007</v>
          </cell>
          <cell r="J1684">
            <v>6235528</v>
          </cell>
        </row>
        <row r="1685">
          <cell r="A1685" t="str">
            <v>People's Republic of ChinaPrimary solid biofuels2008</v>
          </cell>
          <cell r="B1685" t="str">
            <v>TJ</v>
          </cell>
          <cell r="C1685" t="str">
            <v>People's Republic of China</v>
          </cell>
          <cell r="D1685" t="str">
            <v>PRIMSBIO</v>
          </cell>
          <cell r="E1685" t="str">
            <v>Primary solid biofuels</v>
          </cell>
          <cell r="F1685" t="str">
            <v>TES</v>
          </cell>
          <cell r="G1685" t="str">
            <v>Total energy supply</v>
          </cell>
          <cell r="H1685">
            <v>2008</v>
          </cell>
          <cell r="I1685">
            <v>2008</v>
          </cell>
          <cell r="J1685">
            <v>5717937.9979999997</v>
          </cell>
        </row>
        <row r="1686">
          <cell r="A1686" t="str">
            <v>People's Republic of ChinaPrimary solid biofuels2009</v>
          </cell>
          <cell r="B1686" t="str">
            <v>TJ</v>
          </cell>
          <cell r="C1686" t="str">
            <v>People's Republic of China</v>
          </cell>
          <cell r="D1686" t="str">
            <v>PRIMSBIO</v>
          </cell>
          <cell r="E1686" t="str">
            <v>Primary solid biofuels</v>
          </cell>
          <cell r="F1686" t="str">
            <v>TES</v>
          </cell>
          <cell r="G1686" t="str">
            <v>Total energy supply</v>
          </cell>
          <cell r="H1686">
            <v>2009</v>
          </cell>
          <cell r="I1686">
            <v>2009</v>
          </cell>
          <cell r="J1686">
            <v>5430006.0010000002</v>
          </cell>
        </row>
        <row r="1687">
          <cell r="A1687" t="str">
            <v>People's Republic of ChinaPrimary solid biofuels2010</v>
          </cell>
          <cell r="B1687" t="str">
            <v>TJ</v>
          </cell>
          <cell r="C1687" t="str">
            <v>People's Republic of China</v>
          </cell>
          <cell r="D1687" t="str">
            <v>PRIMSBIO</v>
          </cell>
          <cell r="E1687" t="str">
            <v>Primary solid biofuels</v>
          </cell>
          <cell r="F1687" t="str">
            <v>TES</v>
          </cell>
          <cell r="G1687" t="str">
            <v>Total energy supply</v>
          </cell>
          <cell r="H1687">
            <v>2010</v>
          </cell>
          <cell r="I1687">
            <v>2010</v>
          </cell>
          <cell r="J1687">
            <v>5057378</v>
          </cell>
        </row>
        <row r="1688">
          <cell r="A1688" t="str">
            <v>People's Republic of ChinaPrimary solid biofuels2011</v>
          </cell>
          <cell r="B1688" t="str">
            <v>TJ</v>
          </cell>
          <cell r="C1688" t="str">
            <v>People's Republic of China</v>
          </cell>
          <cell r="D1688" t="str">
            <v>PRIMSBIO</v>
          </cell>
          <cell r="E1688" t="str">
            <v>Primary solid biofuels</v>
          </cell>
          <cell r="F1688" t="str">
            <v>TES</v>
          </cell>
          <cell r="G1688" t="str">
            <v>Total energy supply</v>
          </cell>
          <cell r="H1688">
            <v>2011</v>
          </cell>
          <cell r="I1688">
            <v>2011</v>
          </cell>
          <cell r="J1688">
            <v>4706283</v>
          </cell>
        </row>
        <row r="1689">
          <cell r="A1689" t="str">
            <v>People's Republic of ChinaPrimary solid biofuels2012</v>
          </cell>
          <cell r="B1689" t="str">
            <v>TJ</v>
          </cell>
          <cell r="C1689" t="str">
            <v>People's Republic of China</v>
          </cell>
          <cell r="D1689" t="str">
            <v>PRIMSBIO</v>
          </cell>
          <cell r="E1689" t="str">
            <v>Primary solid biofuels</v>
          </cell>
          <cell r="F1689" t="str">
            <v>TES</v>
          </cell>
          <cell r="G1689" t="str">
            <v>Total energy supply</v>
          </cell>
          <cell r="H1689">
            <v>2012</v>
          </cell>
          <cell r="I1689">
            <v>2012</v>
          </cell>
          <cell r="J1689">
            <v>4407299.9989999998</v>
          </cell>
        </row>
        <row r="1690">
          <cell r="A1690" t="str">
            <v>People's Republic of ChinaPrimary solid biofuels2013</v>
          </cell>
          <cell r="B1690" t="str">
            <v>TJ</v>
          </cell>
          <cell r="C1690" t="str">
            <v>People's Republic of China</v>
          </cell>
          <cell r="D1690" t="str">
            <v>PRIMSBIO</v>
          </cell>
          <cell r="E1690" t="str">
            <v>Primary solid biofuels</v>
          </cell>
          <cell r="F1690" t="str">
            <v>TES</v>
          </cell>
          <cell r="G1690" t="str">
            <v>Total energy supply</v>
          </cell>
          <cell r="H1690">
            <v>2013</v>
          </cell>
          <cell r="I1690">
            <v>2013</v>
          </cell>
          <cell r="J1690">
            <v>4131268.0010000002</v>
          </cell>
        </row>
        <row r="1691">
          <cell r="A1691" t="str">
            <v>People's Republic of ChinaPrimary solid biofuels2014</v>
          </cell>
          <cell r="B1691" t="str">
            <v>TJ</v>
          </cell>
          <cell r="C1691" t="str">
            <v>People's Republic of China</v>
          </cell>
          <cell r="D1691" t="str">
            <v>PRIMSBIO</v>
          </cell>
          <cell r="E1691" t="str">
            <v>Primary solid biofuels</v>
          </cell>
          <cell r="F1691" t="str">
            <v>TES</v>
          </cell>
          <cell r="G1691" t="str">
            <v>Total energy supply</v>
          </cell>
          <cell r="H1691">
            <v>2014</v>
          </cell>
          <cell r="I1691">
            <v>2014</v>
          </cell>
          <cell r="J1691">
            <v>4151977.9989999998</v>
          </cell>
        </row>
        <row r="1692">
          <cell r="A1692" t="str">
            <v>People's Republic of ChinaPrimary solid biofuels2015</v>
          </cell>
          <cell r="B1692" t="str">
            <v>TJ</v>
          </cell>
          <cell r="C1692" t="str">
            <v>People's Republic of China</v>
          </cell>
          <cell r="D1692" t="str">
            <v>PRIMSBIO</v>
          </cell>
          <cell r="E1692" t="str">
            <v>Primary solid biofuels</v>
          </cell>
          <cell r="F1692" t="str">
            <v>TES</v>
          </cell>
          <cell r="G1692" t="str">
            <v>Total energy supply</v>
          </cell>
          <cell r="H1692">
            <v>2015</v>
          </cell>
          <cell r="I1692">
            <v>2015</v>
          </cell>
          <cell r="J1692">
            <v>4154500.9980000001</v>
          </cell>
        </row>
        <row r="1693">
          <cell r="A1693" t="str">
            <v>People's Republic of ChinaPrimary solid biofuels2016</v>
          </cell>
          <cell r="B1693" t="str">
            <v>TJ</v>
          </cell>
          <cell r="C1693" t="str">
            <v>People's Republic of China</v>
          </cell>
          <cell r="D1693" t="str">
            <v>PRIMSBIO</v>
          </cell>
          <cell r="E1693" t="str">
            <v>Primary solid biofuels</v>
          </cell>
          <cell r="F1693" t="str">
            <v>TES</v>
          </cell>
          <cell r="G1693" t="str">
            <v>Total energy supply</v>
          </cell>
          <cell r="H1693">
            <v>2016</v>
          </cell>
          <cell r="I1693">
            <v>2016</v>
          </cell>
          <cell r="J1693">
            <v>4090751.9989999998</v>
          </cell>
        </row>
        <row r="1694">
          <cell r="A1694" t="str">
            <v>People's Republic of ChinaPrimary solid biofuels2017</v>
          </cell>
          <cell r="B1694" t="str">
            <v>TJ</v>
          </cell>
          <cell r="C1694" t="str">
            <v>People's Republic of China</v>
          </cell>
          <cell r="D1694" t="str">
            <v>PRIMSBIO</v>
          </cell>
          <cell r="E1694" t="str">
            <v>Primary solid biofuels</v>
          </cell>
          <cell r="F1694" t="str">
            <v>TES</v>
          </cell>
          <cell r="G1694" t="str">
            <v>Total energy supply</v>
          </cell>
          <cell r="H1694">
            <v>2017</v>
          </cell>
          <cell r="I1694">
            <v>2017</v>
          </cell>
          <cell r="J1694">
            <v>4268933.2340000002</v>
          </cell>
        </row>
        <row r="1695">
          <cell r="A1695" t="str">
            <v>People's Republic of ChinaPrimary solid biofuels2018</v>
          </cell>
          <cell r="B1695" t="str">
            <v>TJ</v>
          </cell>
          <cell r="C1695" t="str">
            <v>People's Republic of China</v>
          </cell>
          <cell r="D1695" t="str">
            <v>PRIMSBIO</v>
          </cell>
          <cell r="E1695" t="str">
            <v>Primary solid biofuels</v>
          </cell>
          <cell r="F1695" t="str">
            <v>TES</v>
          </cell>
          <cell r="G1695" t="str">
            <v>Total energy supply</v>
          </cell>
          <cell r="H1695">
            <v>2018</v>
          </cell>
          <cell r="I1695">
            <v>2018</v>
          </cell>
          <cell r="J1695">
            <v>4395343.5159999998</v>
          </cell>
        </row>
        <row r="1696">
          <cell r="A1696" t="str">
            <v>People's Republic of ChinaPrimary solid biofuels2019</v>
          </cell>
          <cell r="B1696" t="str">
            <v>TJ</v>
          </cell>
          <cell r="C1696" t="str">
            <v>People's Republic of China</v>
          </cell>
          <cell r="D1696" t="str">
            <v>PRIMSBIO</v>
          </cell>
          <cell r="E1696" t="str">
            <v>Primary solid biofuels</v>
          </cell>
          <cell r="F1696" t="str">
            <v>TES</v>
          </cell>
          <cell r="G1696" t="str">
            <v>Total energy supply</v>
          </cell>
          <cell r="H1696">
            <v>2019</v>
          </cell>
          <cell r="I1696">
            <v>2019</v>
          </cell>
          <cell r="J1696">
            <v>4690872.0180000002</v>
          </cell>
        </row>
        <row r="1697">
          <cell r="A1697" t="str">
            <v>People's Republic of ChinaPrimary solid biofuels2020</v>
          </cell>
          <cell r="B1697" t="str">
            <v>TJ</v>
          </cell>
          <cell r="C1697" t="str">
            <v>People's Republic of China</v>
          </cell>
          <cell r="D1697" t="str">
            <v>PRIMSBIO</v>
          </cell>
          <cell r="E1697" t="str">
            <v>Primary solid biofuels</v>
          </cell>
          <cell r="F1697" t="str">
            <v>TES</v>
          </cell>
          <cell r="G1697" t="str">
            <v>Total energy supply</v>
          </cell>
          <cell r="H1697">
            <v>2020</v>
          </cell>
          <cell r="I1697">
            <v>2020</v>
          </cell>
          <cell r="K1697" t="str">
            <v>L</v>
          </cell>
          <cell r="L1697" t="str">
            <v>Missing value; data exist but were not collected</v>
          </cell>
        </row>
        <row r="1698">
          <cell r="A1698" t="str">
            <v>People's Republic of ChinaTotal2005</v>
          </cell>
          <cell r="B1698" t="str">
            <v>TJ</v>
          </cell>
          <cell r="C1698" t="str">
            <v>People's Republic of China</v>
          </cell>
          <cell r="D1698" t="str">
            <v>TOTAL</v>
          </cell>
          <cell r="E1698" t="str">
            <v>Total</v>
          </cell>
          <cell r="F1698" t="str">
            <v>TES</v>
          </cell>
          <cell r="G1698" t="str">
            <v>Total energy supply</v>
          </cell>
          <cell r="H1698">
            <v>2005</v>
          </cell>
          <cell r="I1698">
            <v>2005</v>
          </cell>
          <cell r="J1698">
            <v>74584292.849999994</v>
          </cell>
        </row>
        <row r="1699">
          <cell r="A1699" t="str">
            <v>People's Republic of ChinaTotal2006</v>
          </cell>
          <cell r="B1699" t="str">
            <v>TJ</v>
          </cell>
          <cell r="C1699" t="str">
            <v>People's Republic of China</v>
          </cell>
          <cell r="D1699" t="str">
            <v>TOTAL</v>
          </cell>
          <cell r="E1699" t="str">
            <v>Total</v>
          </cell>
          <cell r="F1699" t="str">
            <v>TES</v>
          </cell>
          <cell r="G1699" t="str">
            <v>Total energy supply</v>
          </cell>
          <cell r="H1699">
            <v>2006</v>
          </cell>
          <cell r="I1699">
            <v>2006</v>
          </cell>
          <cell r="J1699">
            <v>81590837.180000007</v>
          </cell>
        </row>
        <row r="1700">
          <cell r="A1700" t="str">
            <v>People's Republic of ChinaTotal2007</v>
          </cell>
          <cell r="B1700" t="str">
            <v>TJ</v>
          </cell>
          <cell r="C1700" t="str">
            <v>People's Republic of China</v>
          </cell>
          <cell r="D1700" t="str">
            <v>TOTAL</v>
          </cell>
          <cell r="E1700" t="str">
            <v>Total</v>
          </cell>
          <cell r="F1700" t="str">
            <v>TES</v>
          </cell>
          <cell r="G1700" t="str">
            <v>Total energy supply</v>
          </cell>
          <cell r="H1700">
            <v>2007</v>
          </cell>
          <cell r="I1700">
            <v>2007</v>
          </cell>
          <cell r="J1700">
            <v>87819875.030000001</v>
          </cell>
        </row>
        <row r="1701">
          <cell r="A1701" t="str">
            <v>People's Republic of ChinaTotal2008</v>
          </cell>
          <cell r="B1701" t="str">
            <v>TJ</v>
          </cell>
          <cell r="C1701" t="str">
            <v>People's Republic of China</v>
          </cell>
          <cell r="D1701" t="str">
            <v>TOTAL</v>
          </cell>
          <cell r="E1701" t="str">
            <v>Total</v>
          </cell>
          <cell r="F1701" t="str">
            <v>TES</v>
          </cell>
          <cell r="G1701" t="str">
            <v>Total energy supply</v>
          </cell>
          <cell r="H1701">
            <v>2008</v>
          </cell>
          <cell r="I1701">
            <v>2008</v>
          </cell>
          <cell r="J1701">
            <v>90181676.310000002</v>
          </cell>
        </row>
        <row r="1702">
          <cell r="A1702" t="str">
            <v>People's Republic of ChinaTotal2009</v>
          </cell>
          <cell r="B1702" t="str">
            <v>TJ</v>
          </cell>
          <cell r="C1702" t="str">
            <v>People's Republic of China</v>
          </cell>
          <cell r="D1702" t="str">
            <v>TOTAL</v>
          </cell>
          <cell r="E1702" t="str">
            <v>Total</v>
          </cell>
          <cell r="F1702" t="str">
            <v>TES</v>
          </cell>
          <cell r="G1702" t="str">
            <v>Total energy supply</v>
          </cell>
          <cell r="H1702">
            <v>2009</v>
          </cell>
          <cell r="I1702">
            <v>2009</v>
          </cell>
          <cell r="J1702">
            <v>96165454.090000004</v>
          </cell>
        </row>
        <row r="1703">
          <cell r="A1703" t="str">
            <v>People's Republic of ChinaTotal2010</v>
          </cell>
          <cell r="B1703" t="str">
            <v>TJ</v>
          </cell>
          <cell r="C1703" t="str">
            <v>People's Republic of China</v>
          </cell>
          <cell r="D1703" t="str">
            <v>TOTAL</v>
          </cell>
          <cell r="E1703" t="str">
            <v>Total</v>
          </cell>
          <cell r="F1703" t="str">
            <v>TES</v>
          </cell>
          <cell r="G1703" t="str">
            <v>Total energy supply</v>
          </cell>
          <cell r="H1703">
            <v>2010</v>
          </cell>
          <cell r="I1703">
            <v>2010</v>
          </cell>
          <cell r="J1703">
            <v>106185422.40000001</v>
          </cell>
        </row>
        <row r="1704">
          <cell r="A1704" t="str">
            <v>People's Republic of ChinaTotal2011</v>
          </cell>
          <cell r="B1704" t="str">
            <v>TJ</v>
          </cell>
          <cell r="C1704" t="str">
            <v>People's Republic of China</v>
          </cell>
          <cell r="D1704" t="str">
            <v>TOTAL</v>
          </cell>
          <cell r="E1704" t="str">
            <v>Total</v>
          </cell>
          <cell r="F1704" t="str">
            <v>TES</v>
          </cell>
          <cell r="G1704" t="str">
            <v>Total energy supply</v>
          </cell>
          <cell r="H1704">
            <v>2011</v>
          </cell>
          <cell r="I1704">
            <v>2011</v>
          </cell>
          <cell r="J1704">
            <v>113969103.7</v>
          </cell>
        </row>
        <row r="1705">
          <cell r="A1705" t="str">
            <v>People's Republic of ChinaTotal2012</v>
          </cell>
          <cell r="B1705" t="str">
            <v>TJ</v>
          </cell>
          <cell r="C1705" t="str">
            <v>People's Republic of China</v>
          </cell>
          <cell r="D1705" t="str">
            <v>TOTAL</v>
          </cell>
          <cell r="E1705" t="str">
            <v>Total</v>
          </cell>
          <cell r="F1705" t="str">
            <v>TES</v>
          </cell>
          <cell r="G1705" t="str">
            <v>Total energy supply</v>
          </cell>
          <cell r="H1705">
            <v>2012</v>
          </cell>
          <cell r="I1705">
            <v>2012</v>
          </cell>
          <cell r="J1705">
            <v>118062823.59999999</v>
          </cell>
        </row>
        <row r="1706">
          <cell r="A1706" t="str">
            <v>People's Republic of ChinaTotal2013</v>
          </cell>
          <cell r="B1706" t="str">
            <v>TJ</v>
          </cell>
          <cell r="C1706" t="str">
            <v>People's Republic of China</v>
          </cell>
          <cell r="D1706" t="str">
            <v>TOTAL</v>
          </cell>
          <cell r="E1706" t="str">
            <v>Total</v>
          </cell>
          <cell r="F1706" t="str">
            <v>TES</v>
          </cell>
          <cell r="G1706" t="str">
            <v>Total energy supply</v>
          </cell>
          <cell r="H1706">
            <v>2013</v>
          </cell>
          <cell r="I1706">
            <v>2013</v>
          </cell>
          <cell r="J1706">
            <v>121867028.8</v>
          </cell>
        </row>
        <row r="1707">
          <cell r="A1707" t="str">
            <v>People's Republic of ChinaTotal2014</v>
          </cell>
          <cell r="B1707" t="str">
            <v>TJ</v>
          </cell>
          <cell r="C1707" t="str">
            <v>People's Republic of China</v>
          </cell>
          <cell r="D1707" t="str">
            <v>TOTAL</v>
          </cell>
          <cell r="E1707" t="str">
            <v>Total</v>
          </cell>
          <cell r="F1707" t="str">
            <v>TES</v>
          </cell>
          <cell r="G1707" t="str">
            <v>Total energy supply</v>
          </cell>
          <cell r="H1707">
            <v>2014</v>
          </cell>
          <cell r="I1707">
            <v>2014</v>
          </cell>
          <cell r="J1707">
            <v>124968030.40000001</v>
          </cell>
        </row>
        <row r="1708">
          <cell r="A1708" t="str">
            <v>People's Republic of ChinaTotal2015</v>
          </cell>
          <cell r="B1708" t="str">
            <v>TJ</v>
          </cell>
          <cell r="C1708" t="str">
            <v>People's Republic of China</v>
          </cell>
          <cell r="D1708" t="str">
            <v>TOTAL</v>
          </cell>
          <cell r="E1708" t="str">
            <v>Total</v>
          </cell>
          <cell r="F1708" t="str">
            <v>TES</v>
          </cell>
          <cell r="G1708" t="str">
            <v>Total energy supply</v>
          </cell>
          <cell r="H1708">
            <v>2015</v>
          </cell>
          <cell r="I1708">
            <v>2015</v>
          </cell>
          <cell r="J1708">
            <v>125543531.90000001</v>
          </cell>
        </row>
        <row r="1709">
          <cell r="A1709" t="str">
            <v>People's Republic of ChinaTotal2016</v>
          </cell>
          <cell r="B1709" t="str">
            <v>TJ</v>
          </cell>
          <cell r="C1709" t="str">
            <v>People's Republic of China</v>
          </cell>
          <cell r="D1709" t="str">
            <v>TOTAL</v>
          </cell>
          <cell r="E1709" t="str">
            <v>Total</v>
          </cell>
          <cell r="F1709" t="str">
            <v>TES</v>
          </cell>
          <cell r="G1709" t="str">
            <v>Total energy supply</v>
          </cell>
          <cell r="H1709">
            <v>2016</v>
          </cell>
          <cell r="I1709">
            <v>2016</v>
          </cell>
          <cell r="J1709">
            <v>124805354.5</v>
          </cell>
        </row>
        <row r="1710">
          <cell r="A1710" t="str">
            <v>People's Republic of ChinaTotal2017</v>
          </cell>
          <cell r="B1710" t="str">
            <v>TJ</v>
          </cell>
          <cell r="C1710" t="str">
            <v>People's Republic of China</v>
          </cell>
          <cell r="D1710" t="str">
            <v>TOTAL</v>
          </cell>
          <cell r="E1710" t="str">
            <v>Total</v>
          </cell>
          <cell r="F1710" t="str">
            <v>TES</v>
          </cell>
          <cell r="G1710" t="str">
            <v>Total energy supply</v>
          </cell>
          <cell r="H1710">
            <v>2017</v>
          </cell>
          <cell r="I1710">
            <v>2017</v>
          </cell>
          <cell r="J1710">
            <v>129492060.7</v>
          </cell>
        </row>
        <row r="1711">
          <cell r="A1711" t="str">
            <v>People's Republic of ChinaTotal2018</v>
          </cell>
          <cell r="B1711" t="str">
            <v>TJ</v>
          </cell>
          <cell r="C1711" t="str">
            <v>People's Republic of China</v>
          </cell>
          <cell r="D1711" t="str">
            <v>TOTAL</v>
          </cell>
          <cell r="E1711" t="str">
            <v>Total</v>
          </cell>
          <cell r="F1711" t="str">
            <v>TES</v>
          </cell>
          <cell r="G1711" t="str">
            <v>Total energy supply</v>
          </cell>
          <cell r="H1711">
            <v>2018</v>
          </cell>
          <cell r="I1711">
            <v>2018</v>
          </cell>
          <cell r="J1711">
            <v>135736149</v>
          </cell>
        </row>
        <row r="1712">
          <cell r="A1712" t="str">
            <v>People's Republic of ChinaTotal2019</v>
          </cell>
          <cell r="B1712" t="str">
            <v>TJ</v>
          </cell>
          <cell r="C1712" t="str">
            <v>People's Republic of China</v>
          </cell>
          <cell r="D1712" t="str">
            <v>TOTAL</v>
          </cell>
          <cell r="E1712" t="str">
            <v>Total</v>
          </cell>
          <cell r="F1712" t="str">
            <v>TES</v>
          </cell>
          <cell r="G1712" t="str">
            <v>Total energy supply</v>
          </cell>
          <cell r="H1712">
            <v>2019</v>
          </cell>
          <cell r="I1712">
            <v>2019</v>
          </cell>
          <cell r="J1712">
            <v>141903286.19999999</v>
          </cell>
        </row>
        <row r="1713">
          <cell r="A1713" t="str">
            <v>People's Republic of ChinaTotal2020</v>
          </cell>
          <cell r="B1713" t="str">
            <v>TJ</v>
          </cell>
          <cell r="C1713" t="str">
            <v>People's Republic of China</v>
          </cell>
          <cell r="D1713" t="str">
            <v>TOTAL</v>
          </cell>
          <cell r="E1713" t="str">
            <v>Total</v>
          </cell>
          <cell r="F1713" t="str">
            <v>TES</v>
          </cell>
          <cell r="G1713" t="str">
            <v>Total energy supply</v>
          </cell>
          <cell r="H1713">
            <v>2020</v>
          </cell>
          <cell r="I1713">
            <v>2020</v>
          </cell>
          <cell r="K1713" t="str">
            <v>L</v>
          </cell>
          <cell r="L1713" t="str">
            <v>Missing value; data exist but were not collected</v>
          </cell>
        </row>
        <row r="1714">
          <cell r="A1714" t="str">
            <v>People's Republic of ChinaMemo: Renewables2005</v>
          </cell>
          <cell r="B1714" t="str">
            <v>TJ</v>
          </cell>
          <cell r="C1714" t="str">
            <v>People's Republic of China</v>
          </cell>
          <cell r="D1714" t="str">
            <v>MRENEW</v>
          </cell>
          <cell r="E1714" t="str">
            <v>Memo: Renewables</v>
          </cell>
          <cell r="F1714" t="str">
            <v>TES</v>
          </cell>
          <cell r="G1714" t="str">
            <v>Total energy supply</v>
          </cell>
          <cell r="H1714">
            <v>2005</v>
          </cell>
          <cell r="I1714">
            <v>2005</v>
          </cell>
          <cell r="J1714">
            <v>8700589.5950000007</v>
          </cell>
        </row>
        <row r="1715">
          <cell r="A1715" t="str">
            <v>People's Republic of ChinaMemo: Renewables2006</v>
          </cell>
          <cell r="B1715" t="str">
            <v>TJ</v>
          </cell>
          <cell r="C1715" t="str">
            <v>People's Republic of China</v>
          </cell>
          <cell r="D1715" t="str">
            <v>MRENEW</v>
          </cell>
          <cell r="E1715" t="str">
            <v>Memo: Renewables</v>
          </cell>
          <cell r="F1715" t="str">
            <v>TES</v>
          </cell>
          <cell r="G1715" t="str">
            <v>Total energy supply</v>
          </cell>
          <cell r="H1715">
            <v>2006</v>
          </cell>
          <cell r="I1715">
            <v>2006</v>
          </cell>
          <cell r="J1715">
            <v>8803747.591</v>
          </cell>
        </row>
        <row r="1716">
          <cell r="A1716" t="str">
            <v>People's Republic of ChinaMemo: Renewables2007</v>
          </cell>
          <cell r="B1716" t="str">
            <v>TJ</v>
          </cell>
          <cell r="C1716" t="str">
            <v>People's Republic of China</v>
          </cell>
          <cell r="D1716" t="str">
            <v>MRENEW</v>
          </cell>
          <cell r="E1716" t="str">
            <v>Memo: Renewables</v>
          </cell>
          <cell r="F1716" t="str">
            <v>TES</v>
          </cell>
          <cell r="G1716" t="str">
            <v>Total energy supply</v>
          </cell>
          <cell r="H1716">
            <v>2007</v>
          </cell>
          <cell r="I1716">
            <v>2007</v>
          </cell>
          <cell r="J1716">
            <v>8556649.9979999997</v>
          </cell>
        </row>
        <row r="1717">
          <cell r="A1717" t="str">
            <v>People's Republic of ChinaMemo: Renewables2008</v>
          </cell>
          <cell r="B1717" t="str">
            <v>TJ</v>
          </cell>
          <cell r="C1717" t="str">
            <v>People's Republic of China</v>
          </cell>
          <cell r="D1717" t="str">
            <v>MRENEW</v>
          </cell>
          <cell r="E1717" t="str">
            <v>Memo: Renewables</v>
          </cell>
          <cell r="F1717" t="str">
            <v>TES</v>
          </cell>
          <cell r="G1717" t="str">
            <v>Total energy supply</v>
          </cell>
          <cell r="H1717">
            <v>2008</v>
          </cell>
          <cell r="I1717">
            <v>2008</v>
          </cell>
          <cell r="J1717">
            <v>8554042.5979999993</v>
          </cell>
        </row>
        <row r="1718">
          <cell r="A1718" t="str">
            <v>People's Republic of ChinaMemo: Renewables2009</v>
          </cell>
          <cell r="B1718" t="str">
            <v>TJ</v>
          </cell>
          <cell r="C1718" t="str">
            <v>People's Republic of China</v>
          </cell>
          <cell r="D1718" t="str">
            <v>MRENEW</v>
          </cell>
          <cell r="E1718" t="str">
            <v>Memo: Renewables</v>
          </cell>
          <cell r="F1718" t="str">
            <v>TES</v>
          </cell>
          <cell r="G1718" t="str">
            <v>Total energy supply</v>
          </cell>
          <cell r="H1718">
            <v>2009</v>
          </cell>
          <cell r="I1718">
            <v>2009</v>
          </cell>
          <cell r="J1718">
            <v>8571638.5999999996</v>
          </cell>
        </row>
        <row r="1719">
          <cell r="A1719" t="str">
            <v>People's Republic of ChinaMemo: Renewables2010</v>
          </cell>
          <cell r="B1719" t="str">
            <v>TJ</v>
          </cell>
          <cell r="C1719" t="str">
            <v>People's Republic of China</v>
          </cell>
          <cell r="D1719" t="str">
            <v>MRENEW</v>
          </cell>
          <cell r="E1719" t="str">
            <v>Memo: Renewables</v>
          </cell>
          <cell r="F1719" t="str">
            <v>TES</v>
          </cell>
          <cell r="G1719" t="str">
            <v>Total energy supply</v>
          </cell>
          <cell r="H1719">
            <v>2010</v>
          </cell>
          <cell r="I1719">
            <v>2010</v>
          </cell>
          <cell r="J1719">
            <v>8648719.6060000006</v>
          </cell>
        </row>
        <row r="1720">
          <cell r="A1720" t="str">
            <v>People's Republic of ChinaMemo: Renewables2011</v>
          </cell>
          <cell r="B1720" t="str">
            <v>TJ</v>
          </cell>
          <cell r="C1720" t="str">
            <v>People's Republic of China</v>
          </cell>
          <cell r="D1720" t="str">
            <v>MRENEW</v>
          </cell>
          <cell r="E1720" t="str">
            <v>Memo: Renewables</v>
          </cell>
          <cell r="F1720" t="str">
            <v>TES</v>
          </cell>
          <cell r="G1720" t="str">
            <v>Total energy supply</v>
          </cell>
          <cell r="H1720">
            <v>2011</v>
          </cell>
          <cell r="I1720">
            <v>2011</v>
          </cell>
          <cell r="J1720">
            <v>8499318.2029999997</v>
          </cell>
        </row>
        <row r="1721">
          <cell r="A1721" t="str">
            <v>People's Republic of ChinaMemo: Renewables2012</v>
          </cell>
          <cell r="B1721" t="str">
            <v>TJ</v>
          </cell>
          <cell r="C1721" t="str">
            <v>People's Republic of China</v>
          </cell>
          <cell r="D1721" t="str">
            <v>MRENEW</v>
          </cell>
          <cell r="E1721" t="str">
            <v>Memo: Renewables</v>
          </cell>
          <cell r="F1721" t="str">
            <v>TES</v>
          </cell>
          <cell r="G1721" t="str">
            <v>Total energy supply</v>
          </cell>
          <cell r="H1721">
            <v>2012</v>
          </cell>
          <cell r="I1721">
            <v>2012</v>
          </cell>
          <cell r="J1721">
            <v>9076802.4010000005</v>
          </cell>
        </row>
        <row r="1722">
          <cell r="A1722" t="str">
            <v>People's Republic of ChinaMemo: Renewables2013</v>
          </cell>
          <cell r="B1722" t="str">
            <v>TJ</v>
          </cell>
          <cell r="C1722" t="str">
            <v>People's Republic of China</v>
          </cell>
          <cell r="D1722" t="str">
            <v>MRENEW</v>
          </cell>
          <cell r="E1722" t="str">
            <v>Memo: Renewables</v>
          </cell>
          <cell r="F1722" t="str">
            <v>TES</v>
          </cell>
          <cell r="G1722" t="str">
            <v>Total energy supply</v>
          </cell>
          <cell r="H1722">
            <v>2013</v>
          </cell>
          <cell r="I1722">
            <v>2013</v>
          </cell>
          <cell r="J1722">
            <v>9456091.2070000004</v>
          </cell>
        </row>
        <row r="1723">
          <cell r="A1723" t="str">
            <v>People's Republic of ChinaMemo: Renewables2014</v>
          </cell>
          <cell r="B1723" t="str">
            <v>TJ</v>
          </cell>
          <cell r="C1723" t="str">
            <v>People's Republic of China</v>
          </cell>
          <cell r="D1723" t="str">
            <v>MRENEW</v>
          </cell>
          <cell r="E1723" t="str">
            <v>Memo: Renewables</v>
          </cell>
          <cell r="F1723" t="str">
            <v>TES</v>
          </cell>
          <cell r="G1723" t="str">
            <v>Total energy supply</v>
          </cell>
          <cell r="H1723">
            <v>2014</v>
          </cell>
          <cell r="I1723">
            <v>2014</v>
          </cell>
          <cell r="J1723">
            <v>10195675.4</v>
          </cell>
        </row>
        <row r="1724">
          <cell r="A1724" t="str">
            <v>People's Republic of ChinaMemo: Renewables2015</v>
          </cell>
          <cell r="B1724" t="str">
            <v>TJ</v>
          </cell>
          <cell r="C1724" t="str">
            <v>People's Republic of China</v>
          </cell>
          <cell r="D1724" t="str">
            <v>MRENEW</v>
          </cell>
          <cell r="E1724" t="str">
            <v>Memo: Renewables</v>
          </cell>
          <cell r="F1724" t="str">
            <v>TES</v>
          </cell>
          <cell r="G1724" t="str">
            <v>Total energy supply</v>
          </cell>
          <cell r="H1724">
            <v>2015</v>
          </cell>
          <cell r="I1724">
            <v>2015</v>
          </cell>
          <cell r="J1724">
            <v>10626142.4</v>
          </cell>
        </row>
        <row r="1725">
          <cell r="A1725" t="str">
            <v>People's Republic of ChinaMemo: Renewables2016</v>
          </cell>
          <cell r="B1725" t="str">
            <v>TJ</v>
          </cell>
          <cell r="C1725" t="str">
            <v>People's Republic of China</v>
          </cell>
          <cell r="D1725" t="str">
            <v>MRENEW</v>
          </cell>
          <cell r="E1725" t="str">
            <v>Memo: Renewables</v>
          </cell>
          <cell r="F1725" t="str">
            <v>TES</v>
          </cell>
          <cell r="G1725" t="str">
            <v>Total energy supply</v>
          </cell>
          <cell r="H1725">
            <v>2016</v>
          </cell>
          <cell r="I1725">
            <v>2016</v>
          </cell>
          <cell r="J1725">
            <v>11131586.4</v>
          </cell>
        </row>
        <row r="1726">
          <cell r="A1726" t="str">
            <v>People's Republic of ChinaMemo: Renewables2017</v>
          </cell>
          <cell r="B1726" t="str">
            <v>TJ</v>
          </cell>
          <cell r="C1726" t="str">
            <v>People's Republic of China</v>
          </cell>
          <cell r="D1726" t="str">
            <v>MRENEW</v>
          </cell>
          <cell r="E1726" t="str">
            <v>Memo: Renewables</v>
          </cell>
          <cell r="F1726" t="str">
            <v>TES</v>
          </cell>
          <cell r="G1726" t="str">
            <v>Total energy supply</v>
          </cell>
          <cell r="H1726">
            <v>2017</v>
          </cell>
          <cell r="I1726">
            <v>2017</v>
          </cell>
          <cell r="J1726">
            <v>11885677.449999999</v>
          </cell>
        </row>
        <row r="1727">
          <cell r="A1727" t="str">
            <v>People's Republic of ChinaMemo: Renewables2018</v>
          </cell>
          <cell r="B1727" t="str">
            <v>TJ</v>
          </cell>
          <cell r="C1727" t="str">
            <v>People's Republic of China</v>
          </cell>
          <cell r="D1727" t="str">
            <v>MRENEW</v>
          </cell>
          <cell r="E1727" t="str">
            <v>Memo: Renewables</v>
          </cell>
          <cell r="F1727" t="str">
            <v>TES</v>
          </cell>
          <cell r="G1727" t="str">
            <v>Total energy supply</v>
          </cell>
          <cell r="H1727">
            <v>2018</v>
          </cell>
          <cell r="I1727">
            <v>2018</v>
          </cell>
          <cell r="J1727">
            <v>12710031.43</v>
          </cell>
        </row>
        <row r="1728">
          <cell r="A1728" t="str">
            <v>People's Republic of ChinaMemo: Renewables2019</v>
          </cell>
          <cell r="B1728" t="str">
            <v>TJ</v>
          </cell>
          <cell r="C1728" t="str">
            <v>People's Republic of China</v>
          </cell>
          <cell r="D1728" t="str">
            <v>MRENEW</v>
          </cell>
          <cell r="E1728" t="str">
            <v>Memo: Renewables</v>
          </cell>
          <cell r="F1728" t="str">
            <v>TES</v>
          </cell>
          <cell r="G1728" t="str">
            <v>Total energy supply</v>
          </cell>
          <cell r="H1728">
            <v>2019</v>
          </cell>
          <cell r="I1728">
            <v>2019</v>
          </cell>
          <cell r="J1728">
            <v>13726980.189999999</v>
          </cell>
        </row>
        <row r="1729">
          <cell r="A1729" t="str">
            <v>People's Republic of ChinaMemo: Renewables2020</v>
          </cell>
          <cell r="B1729" t="str">
            <v>TJ</v>
          </cell>
          <cell r="C1729" t="str">
            <v>People's Republic of China</v>
          </cell>
          <cell r="D1729" t="str">
            <v>MRENEW</v>
          </cell>
          <cell r="E1729" t="str">
            <v>Memo: Renewables</v>
          </cell>
          <cell r="F1729" t="str">
            <v>TES</v>
          </cell>
          <cell r="G1729" t="str">
            <v>Total energy supply</v>
          </cell>
          <cell r="H1729">
            <v>2020</v>
          </cell>
          <cell r="I1729">
            <v>2020</v>
          </cell>
          <cell r="K1729" t="str">
            <v>L</v>
          </cell>
          <cell r="L1729" t="str">
            <v>Missing value; data exist but were not collected</v>
          </cell>
        </row>
        <row r="1730">
          <cell r="A1730" t="str">
            <v>ColombiaPrimary solid biofuels2005</v>
          </cell>
          <cell r="B1730" t="str">
            <v>TJ</v>
          </cell>
          <cell r="C1730" t="str">
            <v>Colombia</v>
          </cell>
          <cell r="D1730" t="str">
            <v>PRIMSBIO</v>
          </cell>
          <cell r="E1730" t="str">
            <v>Primary solid biofuels</v>
          </cell>
          <cell r="F1730" t="str">
            <v>TES</v>
          </cell>
          <cell r="G1730" t="str">
            <v>Total energy supply</v>
          </cell>
          <cell r="H1730">
            <v>2005</v>
          </cell>
          <cell r="I1730">
            <v>2005</v>
          </cell>
          <cell r="J1730">
            <v>135799.00039999999</v>
          </cell>
        </row>
        <row r="1731">
          <cell r="A1731" t="str">
            <v>ColombiaPrimary solid biofuels2006</v>
          </cell>
          <cell r="B1731" t="str">
            <v>TJ</v>
          </cell>
          <cell r="C1731" t="str">
            <v>Colombia</v>
          </cell>
          <cell r="D1731" t="str">
            <v>PRIMSBIO</v>
          </cell>
          <cell r="E1731" t="str">
            <v>Primary solid biofuels</v>
          </cell>
          <cell r="F1731" t="str">
            <v>TES</v>
          </cell>
          <cell r="G1731" t="str">
            <v>Total energy supply</v>
          </cell>
          <cell r="H1731">
            <v>2006</v>
          </cell>
          <cell r="I1731">
            <v>2006</v>
          </cell>
          <cell r="J1731">
            <v>146707.00020000001</v>
          </cell>
        </row>
        <row r="1732">
          <cell r="A1732" t="str">
            <v>ColombiaPrimary solid biofuels2007</v>
          </cell>
          <cell r="B1732" t="str">
            <v>TJ</v>
          </cell>
          <cell r="C1732" t="str">
            <v>Colombia</v>
          </cell>
          <cell r="D1732" t="str">
            <v>PRIMSBIO</v>
          </cell>
          <cell r="E1732" t="str">
            <v>Primary solid biofuels</v>
          </cell>
          <cell r="F1732" t="str">
            <v>TES</v>
          </cell>
          <cell r="G1732" t="str">
            <v>Total energy supply</v>
          </cell>
          <cell r="H1732">
            <v>2007</v>
          </cell>
          <cell r="I1732">
            <v>2007</v>
          </cell>
          <cell r="J1732">
            <v>145632.9981</v>
          </cell>
        </row>
        <row r="1733">
          <cell r="A1733" t="str">
            <v>ColombiaPrimary solid biofuels2008</v>
          </cell>
          <cell r="B1733" t="str">
            <v>TJ</v>
          </cell>
          <cell r="C1733" t="str">
            <v>Colombia</v>
          </cell>
          <cell r="D1733" t="str">
            <v>PRIMSBIO</v>
          </cell>
          <cell r="E1733" t="str">
            <v>Primary solid biofuels</v>
          </cell>
          <cell r="F1733" t="str">
            <v>TES</v>
          </cell>
          <cell r="G1733" t="str">
            <v>Total energy supply</v>
          </cell>
          <cell r="H1733">
            <v>2008</v>
          </cell>
          <cell r="I1733">
            <v>2008</v>
          </cell>
          <cell r="J1733">
            <v>147610.00080000001</v>
          </cell>
        </row>
        <row r="1734">
          <cell r="A1734" t="str">
            <v>ColombiaPrimary solid biofuels2009</v>
          </cell>
          <cell r="B1734" t="str">
            <v>TJ</v>
          </cell>
          <cell r="C1734" t="str">
            <v>Colombia</v>
          </cell>
          <cell r="D1734" t="str">
            <v>PRIMSBIO</v>
          </cell>
          <cell r="E1734" t="str">
            <v>Primary solid biofuels</v>
          </cell>
          <cell r="F1734" t="str">
            <v>TES</v>
          </cell>
          <cell r="G1734" t="str">
            <v>Total energy supply</v>
          </cell>
          <cell r="H1734">
            <v>2009</v>
          </cell>
          <cell r="I1734">
            <v>2009</v>
          </cell>
          <cell r="J1734">
            <v>146960.0001</v>
          </cell>
        </row>
        <row r="1735">
          <cell r="A1735" t="str">
            <v>ColombiaPrimary solid biofuels2010</v>
          </cell>
          <cell r="B1735" t="str">
            <v>TJ</v>
          </cell>
          <cell r="C1735" t="str">
            <v>Colombia</v>
          </cell>
          <cell r="D1735" t="str">
            <v>PRIMSBIO</v>
          </cell>
          <cell r="E1735" t="str">
            <v>Primary solid biofuels</v>
          </cell>
          <cell r="F1735" t="str">
            <v>TES</v>
          </cell>
          <cell r="G1735" t="str">
            <v>Total energy supply</v>
          </cell>
          <cell r="H1735">
            <v>2010</v>
          </cell>
          <cell r="I1735">
            <v>2010</v>
          </cell>
          <cell r="J1735">
            <v>157393.99979999999</v>
          </cell>
        </row>
        <row r="1736">
          <cell r="A1736" t="str">
            <v>ColombiaPrimary solid biofuels2011</v>
          </cell>
          <cell r="B1736" t="str">
            <v>TJ</v>
          </cell>
          <cell r="C1736" t="str">
            <v>Colombia</v>
          </cell>
          <cell r="D1736" t="str">
            <v>PRIMSBIO</v>
          </cell>
          <cell r="E1736" t="str">
            <v>Primary solid biofuels</v>
          </cell>
          <cell r="F1736" t="str">
            <v>TES</v>
          </cell>
          <cell r="G1736" t="str">
            <v>Total energy supply</v>
          </cell>
          <cell r="H1736">
            <v>2011</v>
          </cell>
          <cell r="I1736">
            <v>2011</v>
          </cell>
          <cell r="J1736">
            <v>145968.0007</v>
          </cell>
        </row>
        <row r="1737">
          <cell r="A1737" t="str">
            <v>ColombiaPrimary solid biofuels2012</v>
          </cell>
          <cell r="B1737" t="str">
            <v>TJ</v>
          </cell>
          <cell r="C1737" t="str">
            <v>Colombia</v>
          </cell>
          <cell r="D1737" t="str">
            <v>PRIMSBIO</v>
          </cell>
          <cell r="E1737" t="str">
            <v>Primary solid biofuels</v>
          </cell>
          <cell r="F1737" t="str">
            <v>TES</v>
          </cell>
          <cell r="G1737" t="str">
            <v>Total energy supply</v>
          </cell>
          <cell r="H1737">
            <v>2012</v>
          </cell>
          <cell r="I1737">
            <v>2012</v>
          </cell>
          <cell r="J1737">
            <v>152688.99950000001</v>
          </cell>
        </row>
        <row r="1738">
          <cell r="A1738" t="str">
            <v>ColombiaPrimary solid biofuels2013</v>
          </cell>
          <cell r="B1738" t="str">
            <v>TJ</v>
          </cell>
          <cell r="C1738" t="str">
            <v>Colombia</v>
          </cell>
          <cell r="D1738" t="str">
            <v>PRIMSBIO</v>
          </cell>
          <cell r="E1738" t="str">
            <v>Primary solid biofuels</v>
          </cell>
          <cell r="F1738" t="str">
            <v>TES</v>
          </cell>
          <cell r="G1738" t="str">
            <v>Total energy supply</v>
          </cell>
          <cell r="H1738">
            <v>2013</v>
          </cell>
          <cell r="I1738">
            <v>2013</v>
          </cell>
          <cell r="J1738">
            <v>228817.99840000001</v>
          </cell>
        </row>
        <row r="1739">
          <cell r="A1739" t="str">
            <v>ColombiaPrimary solid biofuels2014</v>
          </cell>
          <cell r="B1739" t="str">
            <v>TJ</v>
          </cell>
          <cell r="C1739" t="str">
            <v>Colombia</v>
          </cell>
          <cell r="D1739" t="str">
            <v>PRIMSBIO</v>
          </cell>
          <cell r="E1739" t="str">
            <v>Primary solid biofuels</v>
          </cell>
          <cell r="F1739" t="str">
            <v>TES</v>
          </cell>
          <cell r="G1739" t="str">
            <v>Total energy supply</v>
          </cell>
          <cell r="H1739">
            <v>2014</v>
          </cell>
          <cell r="I1739">
            <v>2014</v>
          </cell>
          <cell r="J1739">
            <v>233350.0001</v>
          </cell>
        </row>
        <row r="1740">
          <cell r="A1740" t="str">
            <v>ColombiaPrimary solid biofuels2015</v>
          </cell>
          <cell r="B1740" t="str">
            <v>TJ</v>
          </cell>
          <cell r="C1740" t="str">
            <v>Colombia</v>
          </cell>
          <cell r="D1740" t="str">
            <v>PRIMSBIO</v>
          </cell>
          <cell r="E1740" t="str">
            <v>Primary solid biofuels</v>
          </cell>
          <cell r="F1740" t="str">
            <v>TES</v>
          </cell>
          <cell r="G1740" t="str">
            <v>Total energy supply</v>
          </cell>
          <cell r="H1740">
            <v>2015</v>
          </cell>
          <cell r="I1740">
            <v>2015</v>
          </cell>
          <cell r="J1740">
            <v>223177.00140000001</v>
          </cell>
        </row>
        <row r="1741">
          <cell r="A1741" t="str">
            <v>ColombiaPrimary solid biofuels2016</v>
          </cell>
          <cell r="B1741" t="str">
            <v>TJ</v>
          </cell>
          <cell r="C1741" t="str">
            <v>Colombia</v>
          </cell>
          <cell r="D1741" t="str">
            <v>PRIMSBIO</v>
          </cell>
          <cell r="E1741" t="str">
            <v>Primary solid biofuels</v>
          </cell>
          <cell r="F1741" t="str">
            <v>TES</v>
          </cell>
          <cell r="G1741" t="str">
            <v>Total energy supply</v>
          </cell>
          <cell r="H1741">
            <v>2016</v>
          </cell>
          <cell r="I1741">
            <v>2016</v>
          </cell>
          <cell r="J1741">
            <v>216656.0018</v>
          </cell>
        </row>
        <row r="1742">
          <cell r="A1742" t="str">
            <v>ColombiaPrimary solid biofuels2017</v>
          </cell>
          <cell r="B1742" t="str">
            <v>TJ</v>
          </cell>
          <cell r="C1742" t="str">
            <v>Colombia</v>
          </cell>
          <cell r="D1742" t="str">
            <v>PRIMSBIO</v>
          </cell>
          <cell r="E1742" t="str">
            <v>Primary solid biofuels</v>
          </cell>
          <cell r="F1742" t="str">
            <v>TES</v>
          </cell>
          <cell r="G1742" t="str">
            <v>Total energy supply</v>
          </cell>
          <cell r="H1742">
            <v>2017</v>
          </cell>
          <cell r="I1742">
            <v>2017</v>
          </cell>
          <cell r="J1742">
            <v>199268.4056</v>
          </cell>
        </row>
        <row r="1743">
          <cell r="A1743" t="str">
            <v>ColombiaPrimary solid biofuels2018</v>
          </cell>
          <cell r="B1743" t="str">
            <v>TJ</v>
          </cell>
          <cell r="C1743" t="str">
            <v>Colombia</v>
          </cell>
          <cell r="D1743" t="str">
            <v>PRIMSBIO</v>
          </cell>
          <cell r="E1743" t="str">
            <v>Primary solid biofuels</v>
          </cell>
          <cell r="F1743" t="str">
            <v>TES</v>
          </cell>
          <cell r="G1743" t="str">
            <v>Total energy supply</v>
          </cell>
          <cell r="H1743">
            <v>2018</v>
          </cell>
          <cell r="I1743">
            <v>2018</v>
          </cell>
          <cell r="J1743">
            <v>175634.53090000001</v>
          </cell>
        </row>
        <row r="1744">
          <cell r="A1744" t="str">
            <v>ColombiaPrimary solid biofuels2019</v>
          </cell>
          <cell r="B1744" t="str">
            <v>TJ</v>
          </cell>
          <cell r="C1744" t="str">
            <v>Colombia</v>
          </cell>
          <cell r="D1744" t="str">
            <v>PRIMSBIO</v>
          </cell>
          <cell r="E1744" t="str">
            <v>Primary solid biofuels</v>
          </cell>
          <cell r="F1744" t="str">
            <v>TES</v>
          </cell>
          <cell r="G1744" t="str">
            <v>Total energy supply</v>
          </cell>
          <cell r="H1744">
            <v>2019</v>
          </cell>
          <cell r="I1744">
            <v>2019</v>
          </cell>
          <cell r="J1744">
            <v>193966.7403</v>
          </cell>
        </row>
        <row r="1745">
          <cell r="A1745" t="str">
            <v>ColombiaPrimary solid biofuels2020</v>
          </cell>
          <cell r="B1745" t="str">
            <v>TJ</v>
          </cell>
          <cell r="C1745" t="str">
            <v>Colombia</v>
          </cell>
          <cell r="D1745" t="str">
            <v>PRIMSBIO</v>
          </cell>
          <cell r="E1745" t="str">
            <v>Primary solid biofuels</v>
          </cell>
          <cell r="F1745" t="str">
            <v>TES</v>
          </cell>
          <cell r="G1745" t="str">
            <v>Total energy supply</v>
          </cell>
          <cell r="H1745">
            <v>2020</v>
          </cell>
          <cell r="I1745">
            <v>2020</v>
          </cell>
          <cell r="J1745">
            <v>193966.7403</v>
          </cell>
        </row>
        <row r="1746">
          <cell r="A1746" t="str">
            <v>ColombiaTotal2005</v>
          </cell>
          <cell r="B1746" t="str">
            <v>TJ</v>
          </cell>
          <cell r="C1746" t="str">
            <v>Colombia</v>
          </cell>
          <cell r="D1746" t="str">
            <v>TOTAL</v>
          </cell>
          <cell r="E1746" t="str">
            <v>Total</v>
          </cell>
          <cell r="F1746" t="str">
            <v>TES</v>
          </cell>
          <cell r="G1746" t="str">
            <v>Total energy supply</v>
          </cell>
          <cell r="H1746">
            <v>2005</v>
          </cell>
          <cell r="I1746">
            <v>2005</v>
          </cell>
          <cell r="J1746">
            <v>1134923.2239999999</v>
          </cell>
        </row>
        <row r="1747">
          <cell r="A1747" t="str">
            <v>ColombiaTotal2006</v>
          </cell>
          <cell r="B1747" t="str">
            <v>TJ</v>
          </cell>
          <cell r="C1747" t="str">
            <v>Colombia</v>
          </cell>
          <cell r="D1747" t="str">
            <v>TOTAL</v>
          </cell>
          <cell r="E1747" t="str">
            <v>Total</v>
          </cell>
          <cell r="F1747" t="str">
            <v>TES</v>
          </cell>
          <cell r="G1747" t="str">
            <v>Total energy supply</v>
          </cell>
          <cell r="H1747">
            <v>2006</v>
          </cell>
          <cell r="I1747">
            <v>2006</v>
          </cell>
          <cell r="J1747">
            <v>1197040.402</v>
          </cell>
        </row>
        <row r="1748">
          <cell r="A1748" t="str">
            <v>ColombiaTotal2007</v>
          </cell>
          <cell r="B1748" t="str">
            <v>TJ</v>
          </cell>
          <cell r="C1748" t="str">
            <v>Colombia</v>
          </cell>
          <cell r="D1748" t="str">
            <v>TOTAL</v>
          </cell>
          <cell r="E1748" t="str">
            <v>Total</v>
          </cell>
          <cell r="F1748" t="str">
            <v>TES</v>
          </cell>
          <cell r="G1748" t="str">
            <v>Total energy supply</v>
          </cell>
          <cell r="H1748">
            <v>2007</v>
          </cell>
          <cell r="I1748">
            <v>2007</v>
          </cell>
          <cell r="J1748">
            <v>1189941.4850000001</v>
          </cell>
        </row>
        <row r="1749">
          <cell r="A1749" t="str">
            <v>ColombiaTotal2008</v>
          </cell>
          <cell r="B1749" t="str">
            <v>TJ</v>
          </cell>
          <cell r="C1749" t="str">
            <v>Colombia</v>
          </cell>
          <cell r="D1749" t="str">
            <v>TOTAL</v>
          </cell>
          <cell r="E1749" t="str">
            <v>Total</v>
          </cell>
          <cell r="F1749" t="str">
            <v>TES</v>
          </cell>
          <cell r="G1749" t="str">
            <v>Total energy supply</v>
          </cell>
          <cell r="H1749">
            <v>2008</v>
          </cell>
          <cell r="I1749">
            <v>2008</v>
          </cell>
          <cell r="J1749">
            <v>1250844.504</v>
          </cell>
        </row>
        <row r="1750">
          <cell r="A1750" t="str">
            <v>ColombiaTotal2009</v>
          </cell>
          <cell r="B1750" t="str">
            <v>TJ</v>
          </cell>
          <cell r="C1750" t="str">
            <v>Colombia</v>
          </cell>
          <cell r="D1750" t="str">
            <v>TOTAL</v>
          </cell>
          <cell r="E1750" t="str">
            <v>Total</v>
          </cell>
          <cell r="F1750" t="str">
            <v>TES</v>
          </cell>
          <cell r="G1750" t="str">
            <v>Total energy supply</v>
          </cell>
          <cell r="H1750">
            <v>2009</v>
          </cell>
          <cell r="I1750">
            <v>2009</v>
          </cell>
          <cell r="J1750">
            <v>1299205.6399999999</v>
          </cell>
        </row>
        <row r="1751">
          <cell r="A1751" t="str">
            <v>ColombiaTotal2010</v>
          </cell>
          <cell r="B1751" t="str">
            <v>TJ</v>
          </cell>
          <cell r="C1751" t="str">
            <v>Colombia</v>
          </cell>
          <cell r="D1751" t="str">
            <v>TOTAL</v>
          </cell>
          <cell r="E1751" t="str">
            <v>Total</v>
          </cell>
          <cell r="F1751" t="str">
            <v>TES</v>
          </cell>
          <cell r="G1751" t="str">
            <v>Total energy supply</v>
          </cell>
          <cell r="H1751">
            <v>2010</v>
          </cell>
          <cell r="I1751">
            <v>2010</v>
          </cell>
          <cell r="J1751">
            <v>1276647.4879999999</v>
          </cell>
        </row>
        <row r="1752">
          <cell r="A1752" t="str">
            <v>ColombiaTotal2011</v>
          </cell>
          <cell r="B1752" t="str">
            <v>TJ</v>
          </cell>
          <cell r="C1752" t="str">
            <v>Colombia</v>
          </cell>
          <cell r="D1752" t="str">
            <v>TOTAL</v>
          </cell>
          <cell r="E1752" t="str">
            <v>Total</v>
          </cell>
          <cell r="F1752" t="str">
            <v>TES</v>
          </cell>
          <cell r="G1752" t="str">
            <v>Total energy supply</v>
          </cell>
          <cell r="H1752">
            <v>2011</v>
          </cell>
          <cell r="I1752">
            <v>2011</v>
          </cell>
          <cell r="J1752">
            <v>1308858.32</v>
          </cell>
        </row>
        <row r="1753">
          <cell r="A1753" t="str">
            <v>ColombiaTotal2012</v>
          </cell>
          <cell r="B1753" t="str">
            <v>TJ</v>
          </cell>
          <cell r="C1753" t="str">
            <v>Colombia</v>
          </cell>
          <cell r="D1753" t="str">
            <v>TOTAL</v>
          </cell>
          <cell r="E1753" t="str">
            <v>Total</v>
          </cell>
          <cell r="F1753" t="str">
            <v>TES</v>
          </cell>
          <cell r="G1753" t="str">
            <v>Total energy supply</v>
          </cell>
          <cell r="H1753">
            <v>2012</v>
          </cell>
          <cell r="I1753">
            <v>2012</v>
          </cell>
          <cell r="J1753">
            <v>1266818.142</v>
          </cell>
        </row>
        <row r="1754">
          <cell r="A1754" t="str">
            <v>ColombiaTotal2013</v>
          </cell>
          <cell r="B1754" t="str">
            <v>TJ</v>
          </cell>
          <cell r="C1754" t="str">
            <v>Colombia</v>
          </cell>
          <cell r="D1754" t="str">
            <v>TOTAL</v>
          </cell>
          <cell r="E1754" t="str">
            <v>Total</v>
          </cell>
          <cell r="F1754" t="str">
            <v>TES</v>
          </cell>
          <cell r="G1754" t="str">
            <v>Total energy supply</v>
          </cell>
          <cell r="H1754">
            <v>2013</v>
          </cell>
          <cell r="I1754">
            <v>2013</v>
          </cell>
          <cell r="J1754">
            <v>1657181.909</v>
          </cell>
        </row>
        <row r="1755">
          <cell r="A1755" t="str">
            <v>ColombiaTotal2014</v>
          </cell>
          <cell r="B1755" t="str">
            <v>TJ</v>
          </cell>
          <cell r="C1755" t="str">
            <v>Colombia</v>
          </cell>
          <cell r="D1755" t="str">
            <v>TOTAL</v>
          </cell>
          <cell r="E1755" t="str">
            <v>Total</v>
          </cell>
          <cell r="F1755" t="str">
            <v>TES</v>
          </cell>
          <cell r="G1755" t="str">
            <v>Total energy supply</v>
          </cell>
          <cell r="H1755">
            <v>2014</v>
          </cell>
          <cell r="I1755">
            <v>2014</v>
          </cell>
          <cell r="J1755">
            <v>1678858.966</v>
          </cell>
        </row>
        <row r="1756">
          <cell r="A1756" t="str">
            <v>ColombiaTotal2015</v>
          </cell>
          <cell r="B1756" t="str">
            <v>TJ</v>
          </cell>
          <cell r="C1756" t="str">
            <v>Colombia</v>
          </cell>
          <cell r="D1756" t="str">
            <v>TOTAL</v>
          </cell>
          <cell r="E1756" t="str">
            <v>Total</v>
          </cell>
          <cell r="F1756" t="str">
            <v>TES</v>
          </cell>
          <cell r="G1756" t="str">
            <v>Total energy supply</v>
          </cell>
          <cell r="H1756">
            <v>2015</v>
          </cell>
          <cell r="I1756">
            <v>2015</v>
          </cell>
          <cell r="J1756">
            <v>1697994.6850000001</v>
          </cell>
        </row>
        <row r="1757">
          <cell r="A1757" t="str">
            <v>ColombiaTotal2016</v>
          </cell>
          <cell r="B1757" t="str">
            <v>TJ</v>
          </cell>
          <cell r="C1757" t="str">
            <v>Colombia</v>
          </cell>
          <cell r="D1757" t="str">
            <v>TOTAL</v>
          </cell>
          <cell r="E1757" t="str">
            <v>Total</v>
          </cell>
          <cell r="F1757" t="str">
            <v>TES</v>
          </cell>
          <cell r="G1757" t="str">
            <v>Total energy supply</v>
          </cell>
          <cell r="H1757">
            <v>2016</v>
          </cell>
          <cell r="I1757">
            <v>2016</v>
          </cell>
          <cell r="J1757">
            <v>1762466.4439999999</v>
          </cell>
        </row>
        <row r="1758">
          <cell r="A1758" t="str">
            <v>ColombiaTotal2017</v>
          </cell>
          <cell r="B1758" t="str">
            <v>TJ</v>
          </cell>
          <cell r="C1758" t="str">
            <v>Colombia</v>
          </cell>
          <cell r="D1758" t="str">
            <v>TOTAL</v>
          </cell>
          <cell r="E1758" t="str">
            <v>Total</v>
          </cell>
          <cell r="F1758" t="str">
            <v>TES</v>
          </cell>
          <cell r="G1758" t="str">
            <v>Total energy supply</v>
          </cell>
          <cell r="H1758">
            <v>2017</v>
          </cell>
          <cell r="I1758">
            <v>2017</v>
          </cell>
          <cell r="J1758">
            <v>1688907.8130000001</v>
          </cell>
        </row>
        <row r="1759">
          <cell r="A1759" t="str">
            <v>ColombiaTotal2018</v>
          </cell>
          <cell r="B1759" t="str">
            <v>TJ</v>
          </cell>
          <cell r="C1759" t="str">
            <v>Colombia</v>
          </cell>
          <cell r="D1759" t="str">
            <v>TOTAL</v>
          </cell>
          <cell r="E1759" t="str">
            <v>Total</v>
          </cell>
          <cell r="F1759" t="str">
            <v>TES</v>
          </cell>
          <cell r="G1759" t="str">
            <v>Total energy supply</v>
          </cell>
          <cell r="H1759">
            <v>2018</v>
          </cell>
          <cell r="I1759">
            <v>2018</v>
          </cell>
          <cell r="J1759">
            <v>1626818.9720000001</v>
          </cell>
        </row>
        <row r="1760">
          <cell r="A1760" t="str">
            <v>ColombiaTotal2019</v>
          </cell>
          <cell r="B1760" t="str">
            <v>TJ</v>
          </cell>
          <cell r="C1760" t="str">
            <v>Colombia</v>
          </cell>
          <cell r="D1760" t="str">
            <v>TOTAL</v>
          </cell>
          <cell r="E1760" t="str">
            <v>Total</v>
          </cell>
          <cell r="F1760" t="str">
            <v>TES</v>
          </cell>
          <cell r="G1760" t="str">
            <v>Total energy supply</v>
          </cell>
          <cell r="H1760">
            <v>2019</v>
          </cell>
          <cell r="I1760">
            <v>2019</v>
          </cell>
          <cell r="J1760">
            <v>1844236.1129999999</v>
          </cell>
        </row>
        <row r="1761">
          <cell r="A1761" t="str">
            <v>ColombiaTotal2020</v>
          </cell>
          <cell r="B1761" t="str">
            <v>TJ</v>
          </cell>
          <cell r="C1761" t="str">
            <v>Colombia</v>
          </cell>
          <cell r="D1761" t="str">
            <v>TOTAL</v>
          </cell>
          <cell r="E1761" t="str">
            <v>Total</v>
          </cell>
          <cell r="F1761" t="str">
            <v>TES</v>
          </cell>
          <cell r="G1761" t="str">
            <v>Total energy supply</v>
          </cell>
          <cell r="H1761">
            <v>2020</v>
          </cell>
          <cell r="I1761">
            <v>2020</v>
          </cell>
          <cell r="J1761">
            <v>1601390.53</v>
          </cell>
        </row>
        <row r="1762">
          <cell r="A1762" t="str">
            <v>ColombiaMemo: Renewables2005</v>
          </cell>
          <cell r="B1762" t="str">
            <v>TJ</v>
          </cell>
          <cell r="C1762" t="str">
            <v>Colombia</v>
          </cell>
          <cell r="D1762" t="str">
            <v>MRENEW</v>
          </cell>
          <cell r="E1762" t="str">
            <v>Memo: Renewables</v>
          </cell>
          <cell r="F1762" t="str">
            <v>TES</v>
          </cell>
          <cell r="G1762" t="str">
            <v>Total energy supply</v>
          </cell>
          <cell r="H1762">
            <v>2005</v>
          </cell>
          <cell r="I1762">
            <v>2005</v>
          </cell>
          <cell r="J1762">
            <v>279881.0025</v>
          </cell>
        </row>
        <row r="1763">
          <cell r="A1763" t="str">
            <v>ColombiaMemo: Renewables2006</v>
          </cell>
          <cell r="B1763" t="str">
            <v>TJ</v>
          </cell>
          <cell r="C1763" t="str">
            <v>Colombia</v>
          </cell>
          <cell r="D1763" t="str">
            <v>MRENEW</v>
          </cell>
          <cell r="E1763" t="str">
            <v>Memo: Renewables</v>
          </cell>
          <cell r="F1763" t="str">
            <v>TES</v>
          </cell>
          <cell r="G1763" t="str">
            <v>Total energy supply</v>
          </cell>
          <cell r="H1763">
            <v>2006</v>
          </cell>
          <cell r="I1763">
            <v>2006</v>
          </cell>
          <cell r="J1763">
            <v>306029.40240000002</v>
          </cell>
        </row>
        <row r="1764">
          <cell r="A1764" t="str">
            <v>ColombiaMemo: Renewables2007</v>
          </cell>
          <cell r="B1764" t="str">
            <v>TJ</v>
          </cell>
          <cell r="C1764" t="str">
            <v>Colombia</v>
          </cell>
          <cell r="D1764" t="str">
            <v>MRENEW</v>
          </cell>
          <cell r="E1764" t="str">
            <v>Memo: Renewables</v>
          </cell>
          <cell r="F1764" t="str">
            <v>TES</v>
          </cell>
          <cell r="G1764" t="str">
            <v>Total energy supply</v>
          </cell>
          <cell r="H1764">
            <v>2007</v>
          </cell>
          <cell r="I1764">
            <v>2007</v>
          </cell>
          <cell r="J1764">
            <v>311602.19640000002</v>
          </cell>
        </row>
        <row r="1765">
          <cell r="A1765" t="str">
            <v>ColombiaMemo: Renewables2008</v>
          </cell>
          <cell r="B1765" t="str">
            <v>TJ</v>
          </cell>
          <cell r="C1765" t="str">
            <v>Colombia</v>
          </cell>
          <cell r="D1765" t="str">
            <v>MRENEW</v>
          </cell>
          <cell r="E1765" t="str">
            <v>Memo: Renewables</v>
          </cell>
          <cell r="F1765" t="str">
            <v>TES</v>
          </cell>
          <cell r="G1765" t="str">
            <v>Total energy supply</v>
          </cell>
          <cell r="H1765">
            <v>2008</v>
          </cell>
          <cell r="I1765">
            <v>2008</v>
          </cell>
          <cell r="J1765">
            <v>323974.00199999998</v>
          </cell>
        </row>
        <row r="1766">
          <cell r="A1766" t="str">
            <v>ColombiaMemo: Renewables2009</v>
          </cell>
          <cell r="B1766" t="str">
            <v>TJ</v>
          </cell>
          <cell r="C1766" t="str">
            <v>Colombia</v>
          </cell>
          <cell r="D1766" t="str">
            <v>MRENEW</v>
          </cell>
          <cell r="E1766" t="str">
            <v>Memo: Renewables</v>
          </cell>
          <cell r="F1766" t="str">
            <v>TES</v>
          </cell>
          <cell r="G1766" t="str">
            <v>Total energy supply</v>
          </cell>
          <cell r="H1766">
            <v>2009</v>
          </cell>
          <cell r="I1766">
            <v>2009</v>
          </cell>
          <cell r="J1766">
            <v>306676.00339999999</v>
          </cell>
        </row>
        <row r="1767">
          <cell r="A1767" t="str">
            <v>ColombiaMemo: Renewables2010</v>
          </cell>
          <cell r="B1767" t="str">
            <v>TJ</v>
          </cell>
          <cell r="C1767" t="str">
            <v>Colombia</v>
          </cell>
          <cell r="D1767" t="str">
            <v>MRENEW</v>
          </cell>
          <cell r="E1767" t="str">
            <v>Memo: Renewables</v>
          </cell>
          <cell r="F1767" t="str">
            <v>TES</v>
          </cell>
          <cell r="G1767" t="str">
            <v>Total energy supply</v>
          </cell>
          <cell r="H1767">
            <v>2010</v>
          </cell>
          <cell r="I1767">
            <v>2010</v>
          </cell>
          <cell r="J1767">
            <v>321224.4007</v>
          </cell>
        </row>
        <row r="1768">
          <cell r="A1768" t="str">
            <v>ColombiaMemo: Renewables2011</v>
          </cell>
          <cell r="B1768" t="str">
            <v>TJ</v>
          </cell>
          <cell r="C1768" t="str">
            <v>Colombia</v>
          </cell>
          <cell r="D1768" t="str">
            <v>MRENEW</v>
          </cell>
          <cell r="E1768" t="str">
            <v>Memo: Renewables</v>
          </cell>
          <cell r="F1768" t="str">
            <v>TES</v>
          </cell>
          <cell r="G1768" t="str">
            <v>Total energy supply</v>
          </cell>
          <cell r="H1768">
            <v>2011</v>
          </cell>
          <cell r="I1768">
            <v>2011</v>
          </cell>
          <cell r="J1768">
            <v>345677.2009</v>
          </cell>
        </row>
        <row r="1769">
          <cell r="A1769" t="str">
            <v>ColombiaMemo: Renewables2012</v>
          </cell>
          <cell r="B1769" t="str">
            <v>TJ</v>
          </cell>
          <cell r="C1769" t="str">
            <v>Colombia</v>
          </cell>
          <cell r="D1769" t="str">
            <v>MRENEW</v>
          </cell>
          <cell r="E1769" t="str">
            <v>Memo: Renewables</v>
          </cell>
          <cell r="F1769" t="str">
            <v>TES</v>
          </cell>
          <cell r="G1769" t="str">
            <v>Total energy supply</v>
          </cell>
          <cell r="H1769">
            <v>2012</v>
          </cell>
          <cell r="I1769">
            <v>2012</v>
          </cell>
          <cell r="J1769">
            <v>349272.2009</v>
          </cell>
        </row>
        <row r="1770">
          <cell r="A1770" t="str">
            <v>ColombiaMemo: Renewables2013</v>
          </cell>
          <cell r="B1770" t="str">
            <v>TJ</v>
          </cell>
          <cell r="C1770" t="str">
            <v>Colombia</v>
          </cell>
          <cell r="D1770" t="str">
            <v>MRENEW</v>
          </cell>
          <cell r="E1770" t="str">
            <v>Memo: Renewables</v>
          </cell>
          <cell r="F1770" t="str">
            <v>TES</v>
          </cell>
          <cell r="G1770" t="str">
            <v>Total energy supply</v>
          </cell>
          <cell r="H1770">
            <v>2013</v>
          </cell>
          <cell r="I1770">
            <v>2013</v>
          </cell>
          <cell r="J1770">
            <v>436940.79519999999</v>
          </cell>
        </row>
        <row r="1771">
          <cell r="A1771" t="str">
            <v>ColombiaMemo: Renewables2014</v>
          </cell>
          <cell r="B1771" t="str">
            <v>TJ</v>
          </cell>
          <cell r="C1771" t="str">
            <v>Colombia</v>
          </cell>
          <cell r="D1771" t="str">
            <v>MRENEW</v>
          </cell>
          <cell r="E1771" t="str">
            <v>Memo: Renewables</v>
          </cell>
          <cell r="F1771" t="str">
            <v>TES</v>
          </cell>
          <cell r="G1771" t="str">
            <v>Total energy supply</v>
          </cell>
          <cell r="H1771">
            <v>2014</v>
          </cell>
          <cell r="I1771">
            <v>2014</v>
          </cell>
          <cell r="J1771">
            <v>433745.19919999997</v>
          </cell>
        </row>
        <row r="1772">
          <cell r="A1772" t="str">
            <v>ColombiaMemo: Renewables2015</v>
          </cell>
          <cell r="B1772" t="str">
            <v>TJ</v>
          </cell>
          <cell r="C1772" t="str">
            <v>Colombia</v>
          </cell>
          <cell r="D1772" t="str">
            <v>MRENEW</v>
          </cell>
          <cell r="E1772" t="str">
            <v>Memo: Renewables</v>
          </cell>
          <cell r="F1772" t="str">
            <v>TES</v>
          </cell>
          <cell r="G1772" t="str">
            <v>Total energy supply</v>
          </cell>
          <cell r="H1772">
            <v>2015</v>
          </cell>
          <cell r="I1772">
            <v>2015</v>
          </cell>
          <cell r="J1772">
            <v>426297.00339999999</v>
          </cell>
        </row>
        <row r="1773">
          <cell r="A1773" t="str">
            <v>ColombiaMemo: Renewables2016</v>
          </cell>
          <cell r="B1773" t="str">
            <v>TJ</v>
          </cell>
          <cell r="C1773" t="str">
            <v>Colombia</v>
          </cell>
          <cell r="D1773" t="str">
            <v>MRENEW</v>
          </cell>
          <cell r="E1773" t="str">
            <v>Memo: Renewables</v>
          </cell>
          <cell r="F1773" t="str">
            <v>TES</v>
          </cell>
          <cell r="G1773" t="str">
            <v>Total energy supply</v>
          </cell>
          <cell r="H1773">
            <v>2016</v>
          </cell>
          <cell r="I1773">
            <v>2016</v>
          </cell>
          <cell r="J1773">
            <v>421851.59730000002</v>
          </cell>
        </row>
        <row r="1774">
          <cell r="A1774" t="str">
            <v>ColombiaMemo: Renewables2017</v>
          </cell>
          <cell r="B1774" t="str">
            <v>TJ</v>
          </cell>
          <cell r="C1774" t="str">
            <v>Colombia</v>
          </cell>
          <cell r="D1774" t="str">
            <v>MRENEW</v>
          </cell>
          <cell r="E1774" t="str">
            <v>Memo: Renewables</v>
          </cell>
          <cell r="F1774" t="str">
            <v>TES</v>
          </cell>
          <cell r="G1774" t="str">
            <v>Total energy supply</v>
          </cell>
          <cell r="H1774">
            <v>2017</v>
          </cell>
          <cell r="I1774">
            <v>2017</v>
          </cell>
          <cell r="J1774">
            <v>447485.33470000001</v>
          </cell>
        </row>
        <row r="1775">
          <cell r="A1775" t="str">
            <v>ColombiaMemo: Renewables2018</v>
          </cell>
          <cell r="B1775" t="str">
            <v>TJ</v>
          </cell>
          <cell r="C1775" t="str">
            <v>Colombia</v>
          </cell>
          <cell r="D1775" t="str">
            <v>MRENEW</v>
          </cell>
          <cell r="E1775" t="str">
            <v>Memo: Renewables</v>
          </cell>
          <cell r="F1775" t="str">
            <v>TES</v>
          </cell>
          <cell r="G1775" t="str">
            <v>Total energy supply</v>
          </cell>
          <cell r="H1775">
            <v>2018</v>
          </cell>
          <cell r="I1775">
            <v>2018</v>
          </cell>
          <cell r="J1775">
            <v>423337.41729999997</v>
          </cell>
        </row>
        <row r="1776">
          <cell r="A1776" t="str">
            <v>ColombiaMemo: Renewables2019</v>
          </cell>
          <cell r="B1776" t="str">
            <v>TJ</v>
          </cell>
          <cell r="C1776" t="str">
            <v>Colombia</v>
          </cell>
          <cell r="D1776" t="str">
            <v>MRENEW</v>
          </cell>
          <cell r="E1776" t="str">
            <v>Memo: Renewables</v>
          </cell>
          <cell r="F1776" t="str">
            <v>TES</v>
          </cell>
          <cell r="G1776" t="str">
            <v>Total energy supply</v>
          </cell>
          <cell r="H1776">
            <v>2019</v>
          </cell>
          <cell r="I1776">
            <v>2019</v>
          </cell>
          <cell r="J1776">
            <v>418986.51980000001</v>
          </cell>
        </row>
        <row r="1777">
          <cell r="A1777" t="str">
            <v>ColombiaMemo: Renewables2020</v>
          </cell>
          <cell r="B1777" t="str">
            <v>TJ</v>
          </cell>
          <cell r="C1777" t="str">
            <v>Colombia</v>
          </cell>
          <cell r="D1777" t="str">
            <v>MRENEW</v>
          </cell>
          <cell r="E1777" t="str">
            <v>Memo: Renewables</v>
          </cell>
          <cell r="F1777" t="str">
            <v>TES</v>
          </cell>
          <cell r="G1777" t="str">
            <v>Total energy supply</v>
          </cell>
          <cell r="H1777">
            <v>2020</v>
          </cell>
          <cell r="I1777">
            <v>2020</v>
          </cell>
          <cell r="J1777">
            <v>400642.64600000001</v>
          </cell>
        </row>
        <row r="1778">
          <cell r="A1778" t="str">
            <v>Republic of the CongoPrimary solid biofuels2005</v>
          </cell>
          <cell r="B1778" t="str">
            <v>TJ</v>
          </cell>
          <cell r="C1778" t="str">
            <v>Republic of the Congo</v>
          </cell>
          <cell r="D1778" t="str">
            <v>PRIMSBIO</v>
          </cell>
          <cell r="E1778" t="str">
            <v>Primary solid biofuels</v>
          </cell>
          <cell r="F1778" t="str">
            <v>TES</v>
          </cell>
          <cell r="G1778" t="str">
            <v>Total energy supply</v>
          </cell>
          <cell r="H1778">
            <v>2005</v>
          </cell>
          <cell r="I1778">
            <v>2005</v>
          </cell>
          <cell r="J1778">
            <v>27567.000700000001</v>
          </cell>
        </row>
        <row r="1779">
          <cell r="A1779" t="str">
            <v>Republic of the CongoPrimary solid biofuels2006</v>
          </cell>
          <cell r="B1779" t="str">
            <v>TJ</v>
          </cell>
          <cell r="C1779" t="str">
            <v>Republic of the Congo</v>
          </cell>
          <cell r="D1779" t="str">
            <v>PRIMSBIO</v>
          </cell>
          <cell r="E1779" t="str">
            <v>Primary solid biofuels</v>
          </cell>
          <cell r="F1779" t="str">
            <v>TES</v>
          </cell>
          <cell r="G1779" t="str">
            <v>Total energy supply</v>
          </cell>
          <cell r="H1779">
            <v>2006</v>
          </cell>
          <cell r="I1779">
            <v>2006</v>
          </cell>
          <cell r="J1779">
            <v>39372.001499999998</v>
          </cell>
        </row>
        <row r="1780">
          <cell r="A1780" t="str">
            <v>Republic of the CongoPrimary solid biofuels2007</v>
          </cell>
          <cell r="B1780" t="str">
            <v>TJ</v>
          </cell>
          <cell r="C1780" t="str">
            <v>Republic of the Congo</v>
          </cell>
          <cell r="D1780" t="str">
            <v>PRIMSBIO</v>
          </cell>
          <cell r="E1780" t="str">
            <v>Primary solid biofuels</v>
          </cell>
          <cell r="F1780" t="str">
            <v>TES</v>
          </cell>
          <cell r="G1780" t="str">
            <v>Total energy supply</v>
          </cell>
          <cell r="H1780">
            <v>2007</v>
          </cell>
          <cell r="I1780">
            <v>2007</v>
          </cell>
          <cell r="J1780">
            <v>31390.0013</v>
          </cell>
        </row>
        <row r="1781">
          <cell r="A1781" t="str">
            <v>Republic of the CongoPrimary solid biofuels2008</v>
          </cell>
          <cell r="B1781" t="str">
            <v>TJ</v>
          </cell>
          <cell r="C1781" t="str">
            <v>Republic of the Congo</v>
          </cell>
          <cell r="D1781" t="str">
            <v>PRIMSBIO</v>
          </cell>
          <cell r="E1781" t="str">
            <v>Primary solid biofuels</v>
          </cell>
          <cell r="F1781" t="str">
            <v>TES</v>
          </cell>
          <cell r="G1781" t="str">
            <v>Total energy supply</v>
          </cell>
          <cell r="H1781">
            <v>2008</v>
          </cell>
          <cell r="I1781">
            <v>2008</v>
          </cell>
          <cell r="J1781">
            <v>33495.999400000001</v>
          </cell>
        </row>
        <row r="1782">
          <cell r="A1782" t="str">
            <v>Republic of the CongoPrimary solid biofuels2009</v>
          </cell>
          <cell r="B1782" t="str">
            <v>TJ</v>
          </cell>
          <cell r="C1782" t="str">
            <v>Republic of the Congo</v>
          </cell>
          <cell r="D1782" t="str">
            <v>PRIMSBIO</v>
          </cell>
          <cell r="E1782" t="str">
            <v>Primary solid biofuels</v>
          </cell>
          <cell r="F1782" t="str">
            <v>TES</v>
          </cell>
          <cell r="G1782" t="str">
            <v>Total energy supply</v>
          </cell>
          <cell r="H1782">
            <v>2009</v>
          </cell>
          <cell r="I1782">
            <v>2009</v>
          </cell>
          <cell r="J1782">
            <v>35743.000500000002</v>
          </cell>
        </row>
        <row r="1783">
          <cell r="A1783" t="str">
            <v>Republic of the CongoPrimary solid biofuels2010</v>
          </cell>
          <cell r="B1783" t="str">
            <v>TJ</v>
          </cell>
          <cell r="C1783" t="str">
            <v>Republic of the Congo</v>
          </cell>
          <cell r="D1783" t="str">
            <v>PRIMSBIO</v>
          </cell>
          <cell r="E1783" t="str">
            <v>Primary solid biofuels</v>
          </cell>
          <cell r="F1783" t="str">
            <v>TES</v>
          </cell>
          <cell r="G1783" t="str">
            <v>Total energy supply</v>
          </cell>
          <cell r="H1783">
            <v>2010</v>
          </cell>
          <cell r="I1783">
            <v>2010</v>
          </cell>
          <cell r="J1783">
            <v>38140.998599999999</v>
          </cell>
        </row>
        <row r="1784">
          <cell r="A1784" t="str">
            <v>Republic of the CongoPrimary solid biofuels2011</v>
          </cell>
          <cell r="B1784" t="str">
            <v>TJ</v>
          </cell>
          <cell r="C1784" t="str">
            <v>Republic of the Congo</v>
          </cell>
          <cell r="D1784" t="str">
            <v>PRIMSBIO</v>
          </cell>
          <cell r="E1784" t="str">
            <v>Primary solid biofuels</v>
          </cell>
          <cell r="F1784" t="str">
            <v>TES</v>
          </cell>
          <cell r="G1784" t="str">
            <v>Total energy supply</v>
          </cell>
          <cell r="H1784">
            <v>2011</v>
          </cell>
          <cell r="I1784">
            <v>2011</v>
          </cell>
          <cell r="J1784">
            <v>56341.001400000001</v>
          </cell>
        </row>
        <row r="1785">
          <cell r="A1785" t="str">
            <v>Republic of the CongoPrimary solid biofuels2012</v>
          </cell>
          <cell r="B1785" t="str">
            <v>TJ</v>
          </cell>
          <cell r="C1785" t="str">
            <v>Republic of the Congo</v>
          </cell>
          <cell r="D1785" t="str">
            <v>PRIMSBIO</v>
          </cell>
          <cell r="E1785" t="str">
            <v>Primary solid biofuels</v>
          </cell>
          <cell r="F1785" t="str">
            <v>TES</v>
          </cell>
          <cell r="G1785" t="str">
            <v>Total energy supply</v>
          </cell>
          <cell r="H1785">
            <v>2012</v>
          </cell>
          <cell r="I1785">
            <v>2012</v>
          </cell>
          <cell r="J1785">
            <v>59072.000800000002</v>
          </cell>
        </row>
        <row r="1786">
          <cell r="A1786" t="str">
            <v>Republic of the CongoPrimary solid biofuels2013</v>
          </cell>
          <cell r="B1786" t="str">
            <v>TJ</v>
          </cell>
          <cell r="C1786" t="str">
            <v>Republic of the Congo</v>
          </cell>
          <cell r="D1786" t="str">
            <v>PRIMSBIO</v>
          </cell>
          <cell r="E1786" t="str">
            <v>Primary solid biofuels</v>
          </cell>
          <cell r="F1786" t="str">
            <v>TES</v>
          </cell>
          <cell r="G1786" t="str">
            <v>Total energy supply</v>
          </cell>
          <cell r="H1786">
            <v>2013</v>
          </cell>
          <cell r="I1786">
            <v>2013</v>
          </cell>
          <cell r="J1786">
            <v>60552.001100000001</v>
          </cell>
        </row>
        <row r="1787">
          <cell r="A1787" t="str">
            <v>Republic of the CongoPrimary solid biofuels2014</v>
          </cell>
          <cell r="B1787" t="str">
            <v>TJ</v>
          </cell>
          <cell r="C1787" t="str">
            <v>Republic of the Congo</v>
          </cell>
          <cell r="D1787" t="str">
            <v>PRIMSBIO</v>
          </cell>
          <cell r="E1787" t="str">
            <v>Primary solid biofuels</v>
          </cell>
          <cell r="F1787" t="str">
            <v>TES</v>
          </cell>
          <cell r="G1787" t="str">
            <v>Total energy supply</v>
          </cell>
          <cell r="H1787">
            <v>2014</v>
          </cell>
          <cell r="I1787">
            <v>2014</v>
          </cell>
          <cell r="J1787">
            <v>62045.001400000001</v>
          </cell>
        </row>
        <row r="1788">
          <cell r="A1788" t="str">
            <v>Republic of the CongoPrimary solid biofuels2015</v>
          </cell>
          <cell r="B1788" t="str">
            <v>TJ</v>
          </cell>
          <cell r="C1788" t="str">
            <v>Republic of the Congo</v>
          </cell>
          <cell r="D1788" t="str">
            <v>PRIMSBIO</v>
          </cell>
          <cell r="E1788" t="str">
            <v>Primary solid biofuels</v>
          </cell>
          <cell r="F1788" t="str">
            <v>TES</v>
          </cell>
          <cell r="G1788" t="str">
            <v>Total energy supply</v>
          </cell>
          <cell r="H1788">
            <v>2015</v>
          </cell>
          <cell r="I1788">
            <v>2015</v>
          </cell>
          <cell r="J1788">
            <v>62781.9997</v>
          </cell>
        </row>
        <row r="1789">
          <cell r="A1789" t="str">
            <v>Republic of the CongoPrimary solid biofuels2016</v>
          </cell>
          <cell r="B1789" t="str">
            <v>TJ</v>
          </cell>
          <cell r="C1789" t="str">
            <v>Republic of the Congo</v>
          </cell>
          <cell r="D1789" t="str">
            <v>PRIMSBIO</v>
          </cell>
          <cell r="E1789" t="str">
            <v>Primary solid biofuels</v>
          </cell>
          <cell r="F1789" t="str">
            <v>TES</v>
          </cell>
          <cell r="G1789" t="str">
            <v>Total energy supply</v>
          </cell>
          <cell r="H1789">
            <v>2016</v>
          </cell>
          <cell r="I1789">
            <v>2016</v>
          </cell>
          <cell r="J1789">
            <v>64745.998200000002</v>
          </cell>
        </row>
        <row r="1790">
          <cell r="A1790" t="str">
            <v>Republic of the CongoPrimary solid biofuels2017</v>
          </cell>
          <cell r="B1790" t="str">
            <v>TJ</v>
          </cell>
          <cell r="C1790" t="str">
            <v>Republic of the Congo</v>
          </cell>
          <cell r="D1790" t="str">
            <v>PRIMSBIO</v>
          </cell>
          <cell r="E1790" t="str">
            <v>Primary solid biofuels</v>
          </cell>
          <cell r="F1790" t="str">
            <v>TES</v>
          </cell>
          <cell r="G1790" t="str">
            <v>Total energy supply</v>
          </cell>
          <cell r="H1790">
            <v>2017</v>
          </cell>
          <cell r="I1790">
            <v>2017</v>
          </cell>
          <cell r="J1790">
            <v>66826.955100000006</v>
          </cell>
        </row>
        <row r="1791">
          <cell r="A1791" t="str">
            <v>Republic of the CongoPrimary solid biofuels2018</v>
          </cell>
          <cell r="B1791" t="str">
            <v>TJ</v>
          </cell>
          <cell r="C1791" t="str">
            <v>Republic of the Congo</v>
          </cell>
          <cell r="D1791" t="str">
            <v>PRIMSBIO</v>
          </cell>
          <cell r="E1791" t="str">
            <v>Primary solid biofuels</v>
          </cell>
          <cell r="F1791" t="str">
            <v>TES</v>
          </cell>
          <cell r="G1791" t="str">
            <v>Total energy supply</v>
          </cell>
          <cell r="H1791">
            <v>2018</v>
          </cell>
          <cell r="I1791">
            <v>2018</v>
          </cell>
          <cell r="J1791">
            <v>67773.314199999993</v>
          </cell>
        </row>
        <row r="1792">
          <cell r="A1792" t="str">
            <v>Republic of the CongoPrimary solid biofuels2019</v>
          </cell>
          <cell r="B1792" t="str">
            <v>TJ</v>
          </cell>
          <cell r="C1792" t="str">
            <v>Republic of the Congo</v>
          </cell>
          <cell r="D1792" t="str">
            <v>PRIMSBIO</v>
          </cell>
          <cell r="E1792" t="str">
            <v>Primary solid biofuels</v>
          </cell>
          <cell r="F1792" t="str">
            <v>TES</v>
          </cell>
          <cell r="G1792" t="str">
            <v>Total energy supply</v>
          </cell>
          <cell r="H1792">
            <v>2019</v>
          </cell>
          <cell r="I1792">
            <v>2019</v>
          </cell>
          <cell r="J1792">
            <v>67773.314199999993</v>
          </cell>
        </row>
        <row r="1793">
          <cell r="A1793" t="str">
            <v>Republic of the CongoPrimary solid biofuels2020</v>
          </cell>
          <cell r="B1793" t="str">
            <v>TJ</v>
          </cell>
          <cell r="C1793" t="str">
            <v>Republic of the Congo</v>
          </cell>
          <cell r="D1793" t="str">
            <v>PRIMSBIO</v>
          </cell>
          <cell r="E1793" t="str">
            <v>Primary solid biofuels</v>
          </cell>
          <cell r="F1793" t="str">
            <v>TES</v>
          </cell>
          <cell r="G1793" t="str">
            <v>Total energy supply</v>
          </cell>
          <cell r="H1793">
            <v>2020</v>
          </cell>
          <cell r="I1793">
            <v>2020</v>
          </cell>
          <cell r="K1793" t="str">
            <v>L</v>
          </cell>
          <cell r="L1793" t="str">
            <v>Missing value; data exist but were not collected</v>
          </cell>
        </row>
        <row r="1794">
          <cell r="A1794" t="str">
            <v>Republic of the CongoTotal2005</v>
          </cell>
          <cell r="B1794" t="str">
            <v>TJ</v>
          </cell>
          <cell r="C1794" t="str">
            <v>Republic of the Congo</v>
          </cell>
          <cell r="D1794" t="str">
            <v>TOTAL</v>
          </cell>
          <cell r="E1794" t="str">
            <v>Total</v>
          </cell>
          <cell r="F1794" t="str">
            <v>TES</v>
          </cell>
          <cell r="G1794" t="str">
            <v>Total energy supply</v>
          </cell>
          <cell r="H1794">
            <v>2005</v>
          </cell>
          <cell r="I1794">
            <v>2005</v>
          </cell>
          <cell r="J1794">
            <v>45506.383600000001</v>
          </cell>
        </row>
        <row r="1795">
          <cell r="A1795" t="str">
            <v>Republic of the CongoTotal2006</v>
          </cell>
          <cell r="B1795" t="str">
            <v>TJ</v>
          </cell>
          <cell r="C1795" t="str">
            <v>Republic of the Congo</v>
          </cell>
          <cell r="D1795" t="str">
            <v>TOTAL</v>
          </cell>
          <cell r="E1795" t="str">
            <v>Total</v>
          </cell>
          <cell r="F1795" t="str">
            <v>TES</v>
          </cell>
          <cell r="G1795" t="str">
            <v>Total energy supply</v>
          </cell>
          <cell r="H1795">
            <v>2006</v>
          </cell>
          <cell r="I1795">
            <v>2006</v>
          </cell>
          <cell r="J1795">
            <v>59399.6054</v>
          </cell>
        </row>
        <row r="1796">
          <cell r="A1796" t="str">
            <v>Republic of the CongoTotal2007</v>
          </cell>
          <cell r="B1796" t="str">
            <v>TJ</v>
          </cell>
          <cell r="C1796" t="str">
            <v>Republic of the Congo</v>
          </cell>
          <cell r="D1796" t="str">
            <v>TOTAL</v>
          </cell>
          <cell r="E1796" t="str">
            <v>Total</v>
          </cell>
          <cell r="F1796" t="str">
            <v>TES</v>
          </cell>
          <cell r="G1796" t="str">
            <v>Total energy supply</v>
          </cell>
          <cell r="H1796">
            <v>2007</v>
          </cell>
          <cell r="I1796">
            <v>2007</v>
          </cell>
          <cell r="J1796">
            <v>52757.205300000001</v>
          </cell>
        </row>
        <row r="1797">
          <cell r="A1797" t="str">
            <v>Republic of the CongoTotal2008</v>
          </cell>
          <cell r="B1797" t="str">
            <v>TJ</v>
          </cell>
          <cell r="C1797" t="str">
            <v>Republic of the Congo</v>
          </cell>
          <cell r="D1797" t="str">
            <v>TOTAL</v>
          </cell>
          <cell r="E1797" t="str">
            <v>Total</v>
          </cell>
          <cell r="F1797" t="str">
            <v>TES</v>
          </cell>
          <cell r="G1797" t="str">
            <v>Total energy supply</v>
          </cell>
          <cell r="H1797">
            <v>2008</v>
          </cell>
          <cell r="I1797">
            <v>2008</v>
          </cell>
          <cell r="J1797">
            <v>56453.5049</v>
          </cell>
        </row>
        <row r="1798">
          <cell r="A1798" t="str">
            <v>Republic of the CongoTotal2009</v>
          </cell>
          <cell r="B1798" t="str">
            <v>TJ</v>
          </cell>
          <cell r="C1798" t="str">
            <v>Republic of the Congo</v>
          </cell>
          <cell r="D1798" t="str">
            <v>TOTAL</v>
          </cell>
          <cell r="E1798" t="str">
            <v>Total</v>
          </cell>
          <cell r="F1798" t="str">
            <v>TES</v>
          </cell>
          <cell r="G1798" t="str">
            <v>Total energy supply</v>
          </cell>
          <cell r="H1798">
            <v>2009</v>
          </cell>
          <cell r="I1798">
            <v>2009</v>
          </cell>
          <cell r="J1798">
            <v>64461.764799999997</v>
          </cell>
        </row>
        <row r="1799">
          <cell r="A1799" t="str">
            <v>Republic of the CongoTotal2010</v>
          </cell>
          <cell r="B1799" t="str">
            <v>TJ</v>
          </cell>
          <cell r="C1799" t="str">
            <v>Republic of the Congo</v>
          </cell>
          <cell r="D1799" t="str">
            <v>TOTAL</v>
          </cell>
          <cell r="E1799" t="str">
            <v>Total</v>
          </cell>
          <cell r="F1799" t="str">
            <v>TES</v>
          </cell>
          <cell r="G1799" t="str">
            <v>Total energy supply</v>
          </cell>
          <cell r="H1799">
            <v>2010</v>
          </cell>
          <cell r="I1799">
            <v>2010</v>
          </cell>
          <cell r="J1799">
            <v>70215.265299999999</v>
          </cell>
        </row>
        <row r="1800">
          <cell r="A1800" t="str">
            <v>Republic of the CongoTotal2011</v>
          </cell>
          <cell r="B1800" t="str">
            <v>TJ</v>
          </cell>
          <cell r="C1800" t="str">
            <v>Republic of the Congo</v>
          </cell>
          <cell r="D1800" t="str">
            <v>TOTAL</v>
          </cell>
          <cell r="E1800" t="str">
            <v>Total</v>
          </cell>
          <cell r="F1800" t="str">
            <v>TES</v>
          </cell>
          <cell r="G1800" t="str">
            <v>Total energy supply</v>
          </cell>
          <cell r="H1800">
            <v>2011</v>
          </cell>
          <cell r="I1800">
            <v>2011</v>
          </cell>
          <cell r="J1800">
            <v>93492.282300000006</v>
          </cell>
        </row>
        <row r="1801">
          <cell r="A1801" t="str">
            <v>Republic of the CongoTotal2012</v>
          </cell>
          <cell r="B1801" t="str">
            <v>TJ</v>
          </cell>
          <cell r="C1801" t="str">
            <v>Republic of the Congo</v>
          </cell>
          <cell r="D1801" t="str">
            <v>TOTAL</v>
          </cell>
          <cell r="E1801" t="str">
            <v>Total</v>
          </cell>
          <cell r="F1801" t="str">
            <v>TES</v>
          </cell>
          <cell r="G1801" t="str">
            <v>Total energy supply</v>
          </cell>
          <cell r="H1801">
            <v>2012</v>
          </cell>
          <cell r="I1801">
            <v>2012</v>
          </cell>
          <cell r="J1801">
            <v>107149.2555</v>
          </cell>
        </row>
        <row r="1802">
          <cell r="A1802" t="str">
            <v>Republic of the CongoTotal2013</v>
          </cell>
          <cell r="B1802" t="str">
            <v>TJ</v>
          </cell>
          <cell r="C1802" t="str">
            <v>Republic of the Congo</v>
          </cell>
          <cell r="D1802" t="str">
            <v>TOTAL</v>
          </cell>
          <cell r="E1802" t="str">
            <v>Total</v>
          </cell>
          <cell r="F1802" t="str">
            <v>TES</v>
          </cell>
          <cell r="G1802" t="str">
            <v>Total energy supply</v>
          </cell>
          <cell r="H1802">
            <v>2013</v>
          </cell>
          <cell r="I1802">
            <v>2013</v>
          </cell>
          <cell r="J1802">
            <v>112736.38099999999</v>
          </cell>
        </row>
        <row r="1803">
          <cell r="A1803" t="str">
            <v>Republic of the CongoTotal2014</v>
          </cell>
          <cell r="B1803" t="str">
            <v>TJ</v>
          </cell>
          <cell r="C1803" t="str">
            <v>Republic of the Congo</v>
          </cell>
          <cell r="D1803" t="str">
            <v>TOTAL</v>
          </cell>
          <cell r="E1803" t="str">
            <v>Total</v>
          </cell>
          <cell r="F1803" t="str">
            <v>TES</v>
          </cell>
          <cell r="G1803" t="str">
            <v>Total energy supply</v>
          </cell>
          <cell r="H1803">
            <v>2014</v>
          </cell>
          <cell r="I1803">
            <v>2014</v>
          </cell>
          <cell r="J1803">
            <v>111631.5012</v>
          </cell>
        </row>
        <row r="1804">
          <cell r="A1804" t="str">
            <v>Republic of the CongoTotal2015</v>
          </cell>
          <cell r="B1804" t="str">
            <v>TJ</v>
          </cell>
          <cell r="C1804" t="str">
            <v>Republic of the Congo</v>
          </cell>
          <cell r="D1804" t="str">
            <v>TOTAL</v>
          </cell>
          <cell r="E1804" t="str">
            <v>Total</v>
          </cell>
          <cell r="F1804" t="str">
            <v>TES</v>
          </cell>
          <cell r="G1804" t="str">
            <v>Total energy supply</v>
          </cell>
          <cell r="H1804">
            <v>2015</v>
          </cell>
          <cell r="I1804">
            <v>2015</v>
          </cell>
          <cell r="J1804">
            <v>117323.49770000001</v>
          </cell>
        </row>
        <row r="1805">
          <cell r="A1805" t="str">
            <v>Republic of the CongoTotal2016</v>
          </cell>
          <cell r="B1805" t="str">
            <v>TJ</v>
          </cell>
          <cell r="C1805" t="str">
            <v>Republic of the Congo</v>
          </cell>
          <cell r="D1805" t="str">
            <v>TOTAL</v>
          </cell>
          <cell r="E1805" t="str">
            <v>Total</v>
          </cell>
          <cell r="F1805" t="str">
            <v>TES</v>
          </cell>
          <cell r="G1805" t="str">
            <v>Total energy supply</v>
          </cell>
          <cell r="H1805">
            <v>2016</v>
          </cell>
          <cell r="I1805">
            <v>2016</v>
          </cell>
          <cell r="J1805">
            <v>122186.8888</v>
          </cell>
        </row>
        <row r="1806">
          <cell r="A1806" t="str">
            <v>Republic of the CongoTotal2017</v>
          </cell>
          <cell r="B1806" t="str">
            <v>TJ</v>
          </cell>
          <cell r="C1806" t="str">
            <v>Republic of the Congo</v>
          </cell>
          <cell r="D1806" t="str">
            <v>TOTAL</v>
          </cell>
          <cell r="E1806" t="str">
            <v>Total</v>
          </cell>
          <cell r="F1806" t="str">
            <v>TES</v>
          </cell>
          <cell r="G1806" t="str">
            <v>Total energy supply</v>
          </cell>
          <cell r="H1806">
            <v>2017</v>
          </cell>
          <cell r="I1806">
            <v>2017</v>
          </cell>
          <cell r="J1806">
            <v>122273.4341</v>
          </cell>
        </row>
        <row r="1807">
          <cell r="A1807" t="str">
            <v>Republic of the CongoTotal2018</v>
          </cell>
          <cell r="B1807" t="str">
            <v>TJ</v>
          </cell>
          <cell r="C1807" t="str">
            <v>Republic of the Congo</v>
          </cell>
          <cell r="D1807" t="str">
            <v>TOTAL</v>
          </cell>
          <cell r="E1807" t="str">
            <v>Total</v>
          </cell>
          <cell r="F1807" t="str">
            <v>TES</v>
          </cell>
          <cell r="G1807" t="str">
            <v>Total energy supply</v>
          </cell>
          <cell r="H1807">
            <v>2018</v>
          </cell>
          <cell r="I1807">
            <v>2018</v>
          </cell>
          <cell r="J1807">
            <v>126262.4371</v>
          </cell>
        </row>
        <row r="1808">
          <cell r="A1808" t="str">
            <v>Republic of the CongoTotal2019</v>
          </cell>
          <cell r="B1808" t="str">
            <v>TJ</v>
          </cell>
          <cell r="C1808" t="str">
            <v>Republic of the Congo</v>
          </cell>
          <cell r="D1808" t="str">
            <v>TOTAL</v>
          </cell>
          <cell r="E1808" t="str">
            <v>Total</v>
          </cell>
          <cell r="F1808" t="str">
            <v>TES</v>
          </cell>
          <cell r="G1808" t="str">
            <v>Total energy supply</v>
          </cell>
          <cell r="H1808">
            <v>2019</v>
          </cell>
          <cell r="I1808">
            <v>2019</v>
          </cell>
          <cell r="J1808">
            <v>135527.231</v>
          </cell>
        </row>
        <row r="1809">
          <cell r="A1809" t="str">
            <v>Republic of the CongoTotal2020</v>
          </cell>
          <cell r="B1809" t="str">
            <v>TJ</v>
          </cell>
          <cell r="C1809" t="str">
            <v>Republic of the Congo</v>
          </cell>
          <cell r="D1809" t="str">
            <v>TOTAL</v>
          </cell>
          <cell r="E1809" t="str">
            <v>Total</v>
          </cell>
          <cell r="F1809" t="str">
            <v>TES</v>
          </cell>
          <cell r="G1809" t="str">
            <v>Total energy supply</v>
          </cell>
          <cell r="H1809">
            <v>2020</v>
          </cell>
          <cell r="I1809">
            <v>2020</v>
          </cell>
          <cell r="K1809" t="str">
            <v>L</v>
          </cell>
          <cell r="L1809" t="str">
            <v>Missing value; data exist but were not collected</v>
          </cell>
        </row>
        <row r="1810">
          <cell r="A1810" t="str">
            <v>Republic of the CongoMemo: Renewables2005</v>
          </cell>
          <cell r="B1810" t="str">
            <v>TJ</v>
          </cell>
          <cell r="C1810" t="str">
            <v>Republic of the Congo</v>
          </cell>
          <cell r="D1810" t="str">
            <v>MRENEW</v>
          </cell>
          <cell r="E1810" t="str">
            <v>Memo: Renewables</v>
          </cell>
          <cell r="F1810" t="str">
            <v>TES</v>
          </cell>
          <cell r="G1810" t="str">
            <v>Total energy supply</v>
          </cell>
          <cell r="H1810">
            <v>2005</v>
          </cell>
          <cell r="I1810">
            <v>2005</v>
          </cell>
          <cell r="J1810">
            <v>28845.000499999998</v>
          </cell>
        </row>
        <row r="1811">
          <cell r="A1811" t="str">
            <v>Republic of the CongoMemo: Renewables2006</v>
          </cell>
          <cell r="B1811" t="str">
            <v>TJ</v>
          </cell>
          <cell r="C1811" t="str">
            <v>Republic of the Congo</v>
          </cell>
          <cell r="D1811" t="str">
            <v>MRENEW</v>
          </cell>
          <cell r="E1811" t="str">
            <v>Memo: Renewables</v>
          </cell>
          <cell r="F1811" t="str">
            <v>TES</v>
          </cell>
          <cell r="G1811" t="str">
            <v>Total energy supply</v>
          </cell>
          <cell r="H1811">
            <v>2006</v>
          </cell>
          <cell r="I1811">
            <v>2006</v>
          </cell>
          <cell r="J1811">
            <v>40711.199699999997</v>
          </cell>
        </row>
        <row r="1812">
          <cell r="A1812" t="str">
            <v>Republic of the CongoMemo: Renewables2007</v>
          </cell>
          <cell r="B1812" t="str">
            <v>TJ</v>
          </cell>
          <cell r="C1812" t="str">
            <v>Republic of the Congo</v>
          </cell>
          <cell r="D1812" t="str">
            <v>MRENEW</v>
          </cell>
          <cell r="E1812" t="str">
            <v>Memo: Renewables</v>
          </cell>
          <cell r="F1812" t="str">
            <v>TES</v>
          </cell>
          <cell r="G1812" t="str">
            <v>Total energy supply</v>
          </cell>
          <cell r="H1812">
            <v>2007</v>
          </cell>
          <cell r="I1812">
            <v>2007</v>
          </cell>
          <cell r="J1812">
            <v>32596.000599999999</v>
          </cell>
        </row>
        <row r="1813">
          <cell r="A1813" t="str">
            <v>Republic of the CongoMemo: Renewables2008</v>
          </cell>
          <cell r="B1813" t="str">
            <v>TJ</v>
          </cell>
          <cell r="C1813" t="str">
            <v>Republic of the Congo</v>
          </cell>
          <cell r="D1813" t="str">
            <v>MRENEW</v>
          </cell>
          <cell r="E1813" t="str">
            <v>Memo: Renewables</v>
          </cell>
          <cell r="F1813" t="str">
            <v>TES</v>
          </cell>
          <cell r="G1813" t="str">
            <v>Total energy supply</v>
          </cell>
          <cell r="H1813">
            <v>2008</v>
          </cell>
          <cell r="I1813">
            <v>2008</v>
          </cell>
          <cell r="J1813">
            <v>34845.999499999998</v>
          </cell>
        </row>
        <row r="1814">
          <cell r="A1814" t="str">
            <v>Republic of the CongoMemo: Renewables2009</v>
          </cell>
          <cell r="B1814" t="str">
            <v>TJ</v>
          </cell>
          <cell r="C1814" t="str">
            <v>Republic of the Congo</v>
          </cell>
          <cell r="D1814" t="str">
            <v>MRENEW</v>
          </cell>
          <cell r="E1814" t="str">
            <v>Memo: Renewables</v>
          </cell>
          <cell r="F1814" t="str">
            <v>TES</v>
          </cell>
          <cell r="G1814" t="str">
            <v>Total energy supply</v>
          </cell>
          <cell r="H1814">
            <v>2009</v>
          </cell>
          <cell r="I1814">
            <v>2009</v>
          </cell>
          <cell r="J1814">
            <v>36931.000800000002</v>
          </cell>
        </row>
        <row r="1815">
          <cell r="A1815" t="str">
            <v>Republic of the CongoMemo: Renewables2010</v>
          </cell>
          <cell r="B1815" t="str">
            <v>TJ</v>
          </cell>
          <cell r="C1815" t="str">
            <v>Republic of the Congo</v>
          </cell>
          <cell r="D1815" t="str">
            <v>MRENEW</v>
          </cell>
          <cell r="E1815" t="str">
            <v>Memo: Renewables</v>
          </cell>
          <cell r="F1815" t="str">
            <v>TES</v>
          </cell>
          <cell r="G1815" t="str">
            <v>Total energy supply</v>
          </cell>
          <cell r="H1815">
            <v>2010</v>
          </cell>
          <cell r="I1815">
            <v>2010</v>
          </cell>
          <cell r="J1815">
            <v>39685.400199999996</v>
          </cell>
        </row>
        <row r="1816">
          <cell r="A1816" t="str">
            <v>Republic of the CongoMemo: Renewables2011</v>
          </cell>
          <cell r="B1816" t="str">
            <v>TJ</v>
          </cell>
          <cell r="C1816" t="str">
            <v>Republic of the Congo</v>
          </cell>
          <cell r="D1816" t="str">
            <v>MRENEW</v>
          </cell>
          <cell r="E1816" t="str">
            <v>Memo: Renewables</v>
          </cell>
          <cell r="F1816" t="str">
            <v>TES</v>
          </cell>
          <cell r="G1816" t="str">
            <v>Total energy supply</v>
          </cell>
          <cell r="H1816">
            <v>2011</v>
          </cell>
          <cell r="I1816">
            <v>2011</v>
          </cell>
          <cell r="J1816">
            <v>59188.603199999998</v>
          </cell>
        </row>
        <row r="1817">
          <cell r="A1817" t="str">
            <v>Republic of the CongoMemo: Renewables2012</v>
          </cell>
          <cell r="B1817" t="str">
            <v>TJ</v>
          </cell>
          <cell r="C1817" t="str">
            <v>Republic of the Congo</v>
          </cell>
          <cell r="D1817" t="str">
            <v>MRENEW</v>
          </cell>
          <cell r="E1817" t="str">
            <v>Memo: Renewables</v>
          </cell>
          <cell r="F1817" t="str">
            <v>TES</v>
          </cell>
          <cell r="G1817" t="str">
            <v>Total energy supply</v>
          </cell>
          <cell r="H1817">
            <v>2012</v>
          </cell>
          <cell r="I1817">
            <v>2012</v>
          </cell>
          <cell r="J1817">
            <v>62625.199800000002</v>
          </cell>
        </row>
        <row r="1818">
          <cell r="A1818" t="str">
            <v>Republic of the CongoMemo: Renewables2013</v>
          </cell>
          <cell r="B1818" t="str">
            <v>TJ</v>
          </cell>
          <cell r="C1818" t="str">
            <v>Republic of the Congo</v>
          </cell>
          <cell r="D1818" t="str">
            <v>MRENEW</v>
          </cell>
          <cell r="E1818" t="str">
            <v>Memo: Renewables</v>
          </cell>
          <cell r="F1818" t="str">
            <v>TES</v>
          </cell>
          <cell r="G1818" t="str">
            <v>Total energy supply</v>
          </cell>
          <cell r="H1818">
            <v>2013</v>
          </cell>
          <cell r="I1818">
            <v>2013</v>
          </cell>
          <cell r="J1818">
            <v>64007.999400000001</v>
          </cell>
        </row>
        <row r="1819">
          <cell r="A1819" t="str">
            <v>Republic of the CongoMemo: Renewables2014</v>
          </cell>
          <cell r="B1819" t="str">
            <v>TJ</v>
          </cell>
          <cell r="C1819" t="str">
            <v>Republic of the Congo</v>
          </cell>
          <cell r="D1819" t="str">
            <v>MRENEW</v>
          </cell>
          <cell r="E1819" t="str">
            <v>Memo: Renewables</v>
          </cell>
          <cell r="F1819" t="str">
            <v>TES</v>
          </cell>
          <cell r="G1819" t="str">
            <v>Total energy supply</v>
          </cell>
          <cell r="H1819">
            <v>2014</v>
          </cell>
          <cell r="I1819">
            <v>2014</v>
          </cell>
          <cell r="J1819">
            <v>65781.8</v>
          </cell>
        </row>
        <row r="1820">
          <cell r="A1820" t="str">
            <v>Republic of the CongoMemo: Renewables2015</v>
          </cell>
          <cell r="B1820" t="str">
            <v>TJ</v>
          </cell>
          <cell r="C1820" t="str">
            <v>Republic of the Congo</v>
          </cell>
          <cell r="D1820" t="str">
            <v>MRENEW</v>
          </cell>
          <cell r="E1820" t="str">
            <v>Memo: Renewables</v>
          </cell>
          <cell r="F1820" t="str">
            <v>TES</v>
          </cell>
          <cell r="G1820" t="str">
            <v>Total energy supply</v>
          </cell>
          <cell r="H1820">
            <v>2015</v>
          </cell>
          <cell r="I1820">
            <v>2015</v>
          </cell>
          <cell r="J1820">
            <v>66738.400099999999</v>
          </cell>
        </row>
        <row r="1821">
          <cell r="A1821" t="str">
            <v>Republic of the CongoMemo: Renewables2016</v>
          </cell>
          <cell r="B1821" t="str">
            <v>TJ</v>
          </cell>
          <cell r="C1821" t="str">
            <v>Republic of the Congo</v>
          </cell>
          <cell r="D1821" t="str">
            <v>MRENEW</v>
          </cell>
          <cell r="E1821" t="str">
            <v>Memo: Renewables</v>
          </cell>
          <cell r="F1821" t="str">
            <v>TES</v>
          </cell>
          <cell r="G1821" t="str">
            <v>Total energy supply</v>
          </cell>
          <cell r="H1821">
            <v>2016</v>
          </cell>
          <cell r="I1821">
            <v>2016</v>
          </cell>
          <cell r="J1821">
            <v>68806.800700000007</v>
          </cell>
        </row>
        <row r="1822">
          <cell r="A1822" t="str">
            <v>Republic of the CongoMemo: Renewables2017</v>
          </cell>
          <cell r="B1822" t="str">
            <v>TJ</v>
          </cell>
          <cell r="C1822" t="str">
            <v>Republic of the Congo</v>
          </cell>
          <cell r="D1822" t="str">
            <v>MRENEW</v>
          </cell>
          <cell r="E1822" t="str">
            <v>Memo: Renewables</v>
          </cell>
          <cell r="F1822" t="str">
            <v>TES</v>
          </cell>
          <cell r="G1822" t="str">
            <v>Total energy supply</v>
          </cell>
          <cell r="H1822">
            <v>2017</v>
          </cell>
          <cell r="I1822">
            <v>2017</v>
          </cell>
          <cell r="J1822">
            <v>71159.828299999994</v>
          </cell>
        </row>
        <row r="1823">
          <cell r="A1823" t="str">
            <v>Republic of the CongoMemo: Renewables2018</v>
          </cell>
          <cell r="B1823" t="str">
            <v>TJ</v>
          </cell>
          <cell r="C1823" t="str">
            <v>Republic of the Congo</v>
          </cell>
          <cell r="D1823" t="str">
            <v>MRENEW</v>
          </cell>
          <cell r="E1823" t="str">
            <v>Memo: Renewables</v>
          </cell>
          <cell r="F1823" t="str">
            <v>TES</v>
          </cell>
          <cell r="G1823" t="str">
            <v>Total energy supply</v>
          </cell>
          <cell r="H1823">
            <v>2018</v>
          </cell>
          <cell r="I1823">
            <v>2018</v>
          </cell>
          <cell r="J1823">
            <v>71716.568100000004</v>
          </cell>
        </row>
        <row r="1824">
          <cell r="A1824" t="str">
            <v>Republic of the CongoMemo: Renewables2019</v>
          </cell>
          <cell r="B1824" t="str">
            <v>TJ</v>
          </cell>
          <cell r="C1824" t="str">
            <v>Republic of the Congo</v>
          </cell>
          <cell r="D1824" t="str">
            <v>MRENEW</v>
          </cell>
          <cell r="E1824" t="str">
            <v>Memo: Renewables</v>
          </cell>
          <cell r="F1824" t="str">
            <v>TES</v>
          </cell>
          <cell r="G1824" t="str">
            <v>Total energy supply</v>
          </cell>
          <cell r="H1824">
            <v>2019</v>
          </cell>
          <cell r="I1824">
            <v>2019</v>
          </cell>
          <cell r="J1824">
            <v>70825.717499999999</v>
          </cell>
        </row>
        <row r="1825">
          <cell r="A1825" t="str">
            <v>Republic of the CongoMemo: Renewables2020</v>
          </cell>
          <cell r="B1825" t="str">
            <v>TJ</v>
          </cell>
          <cell r="C1825" t="str">
            <v>Republic of the Congo</v>
          </cell>
          <cell r="D1825" t="str">
            <v>MRENEW</v>
          </cell>
          <cell r="E1825" t="str">
            <v>Memo: Renewables</v>
          </cell>
          <cell r="F1825" t="str">
            <v>TES</v>
          </cell>
          <cell r="G1825" t="str">
            <v>Total energy supply</v>
          </cell>
          <cell r="H1825">
            <v>2020</v>
          </cell>
          <cell r="I1825">
            <v>2020</v>
          </cell>
          <cell r="K1825" t="str">
            <v>L</v>
          </cell>
          <cell r="L1825" t="str">
            <v>Missing value; data exist but were not collected</v>
          </cell>
        </row>
        <row r="1826">
          <cell r="A1826" t="str">
            <v>Costa RicaPrimary solid biofuels2005</v>
          </cell>
          <cell r="B1826" t="str">
            <v>TJ</v>
          </cell>
          <cell r="C1826" t="str">
            <v>Costa Rica</v>
          </cell>
          <cell r="D1826" t="str">
            <v>PRIMSBIO</v>
          </cell>
          <cell r="E1826" t="str">
            <v>Primary solid biofuels</v>
          </cell>
          <cell r="F1826" t="str">
            <v>TES</v>
          </cell>
          <cell r="G1826" t="str">
            <v>Total energy supply</v>
          </cell>
          <cell r="H1826">
            <v>2005</v>
          </cell>
          <cell r="I1826">
            <v>2005</v>
          </cell>
          <cell r="J1826">
            <v>26563.998299999999</v>
          </cell>
        </row>
        <row r="1827">
          <cell r="A1827" t="str">
            <v>Costa RicaPrimary solid biofuels2006</v>
          </cell>
          <cell r="B1827" t="str">
            <v>TJ</v>
          </cell>
          <cell r="C1827" t="str">
            <v>Costa Rica</v>
          </cell>
          <cell r="D1827" t="str">
            <v>PRIMSBIO</v>
          </cell>
          <cell r="E1827" t="str">
            <v>Primary solid biofuels</v>
          </cell>
          <cell r="F1827" t="str">
            <v>TES</v>
          </cell>
          <cell r="G1827" t="str">
            <v>Total energy supply</v>
          </cell>
          <cell r="H1827">
            <v>2006</v>
          </cell>
          <cell r="I1827">
            <v>2006</v>
          </cell>
          <cell r="J1827">
            <v>30565.000700000001</v>
          </cell>
        </row>
        <row r="1828">
          <cell r="A1828" t="str">
            <v>Costa RicaPrimary solid biofuels2007</v>
          </cell>
          <cell r="B1828" t="str">
            <v>TJ</v>
          </cell>
          <cell r="C1828" t="str">
            <v>Costa Rica</v>
          </cell>
          <cell r="D1828" t="str">
            <v>PRIMSBIO</v>
          </cell>
          <cell r="E1828" t="str">
            <v>Primary solid biofuels</v>
          </cell>
          <cell r="F1828" t="str">
            <v>TES</v>
          </cell>
          <cell r="G1828" t="str">
            <v>Total energy supply</v>
          </cell>
          <cell r="H1828">
            <v>2007</v>
          </cell>
          <cell r="I1828">
            <v>2007</v>
          </cell>
          <cell r="J1828">
            <v>32130.001400000001</v>
          </cell>
        </row>
        <row r="1829">
          <cell r="A1829" t="str">
            <v>Costa RicaPrimary solid biofuels2008</v>
          </cell>
          <cell r="B1829" t="str">
            <v>TJ</v>
          </cell>
          <cell r="C1829" t="str">
            <v>Costa Rica</v>
          </cell>
          <cell r="D1829" t="str">
            <v>PRIMSBIO</v>
          </cell>
          <cell r="E1829" t="str">
            <v>Primary solid biofuels</v>
          </cell>
          <cell r="F1829" t="str">
            <v>TES</v>
          </cell>
          <cell r="G1829" t="str">
            <v>Total energy supply</v>
          </cell>
          <cell r="H1829">
            <v>2008</v>
          </cell>
          <cell r="I1829">
            <v>2008</v>
          </cell>
          <cell r="J1829">
            <v>30523.999400000001</v>
          </cell>
        </row>
        <row r="1830">
          <cell r="A1830" t="str">
            <v>Costa RicaPrimary solid biofuels2009</v>
          </cell>
          <cell r="B1830" t="str">
            <v>TJ</v>
          </cell>
          <cell r="C1830" t="str">
            <v>Costa Rica</v>
          </cell>
          <cell r="D1830" t="str">
            <v>PRIMSBIO</v>
          </cell>
          <cell r="E1830" t="str">
            <v>Primary solid biofuels</v>
          </cell>
          <cell r="F1830" t="str">
            <v>TES</v>
          </cell>
          <cell r="G1830" t="str">
            <v>Total energy supply</v>
          </cell>
          <cell r="H1830">
            <v>2009</v>
          </cell>
          <cell r="I1830">
            <v>2009</v>
          </cell>
          <cell r="J1830">
            <v>29574.001899999999</v>
          </cell>
        </row>
        <row r="1831">
          <cell r="A1831" t="str">
            <v>Costa RicaPrimary solid biofuels2010</v>
          </cell>
          <cell r="B1831" t="str">
            <v>TJ</v>
          </cell>
          <cell r="C1831" t="str">
            <v>Costa Rica</v>
          </cell>
          <cell r="D1831" t="str">
            <v>PRIMSBIO</v>
          </cell>
          <cell r="E1831" t="str">
            <v>Primary solid biofuels</v>
          </cell>
          <cell r="F1831" t="str">
            <v>TES</v>
          </cell>
          <cell r="G1831" t="str">
            <v>Total energy supply</v>
          </cell>
          <cell r="H1831">
            <v>2010</v>
          </cell>
          <cell r="I1831">
            <v>2010</v>
          </cell>
          <cell r="J1831">
            <v>29814.998299999999</v>
          </cell>
        </row>
        <row r="1832">
          <cell r="A1832" t="str">
            <v>Costa RicaPrimary solid biofuels2011</v>
          </cell>
          <cell r="B1832" t="str">
            <v>TJ</v>
          </cell>
          <cell r="C1832" t="str">
            <v>Costa Rica</v>
          </cell>
          <cell r="D1832" t="str">
            <v>PRIMSBIO</v>
          </cell>
          <cell r="E1832" t="str">
            <v>Primary solid biofuels</v>
          </cell>
          <cell r="F1832" t="str">
            <v>TES</v>
          </cell>
          <cell r="G1832" t="str">
            <v>Total energy supply</v>
          </cell>
          <cell r="H1832">
            <v>2011</v>
          </cell>
          <cell r="I1832">
            <v>2011</v>
          </cell>
          <cell r="J1832">
            <v>26546.999899999999</v>
          </cell>
        </row>
        <row r="1833">
          <cell r="A1833" t="str">
            <v>Costa RicaPrimary solid biofuels2012</v>
          </cell>
          <cell r="B1833" t="str">
            <v>TJ</v>
          </cell>
          <cell r="C1833" t="str">
            <v>Costa Rica</v>
          </cell>
          <cell r="D1833" t="str">
            <v>PRIMSBIO</v>
          </cell>
          <cell r="E1833" t="str">
            <v>Primary solid biofuels</v>
          </cell>
          <cell r="F1833" t="str">
            <v>TES</v>
          </cell>
          <cell r="G1833" t="str">
            <v>Total energy supply</v>
          </cell>
          <cell r="H1833">
            <v>2012</v>
          </cell>
          <cell r="I1833">
            <v>2012</v>
          </cell>
          <cell r="J1833">
            <v>26554.0003</v>
          </cell>
        </row>
        <row r="1834">
          <cell r="A1834" t="str">
            <v>Costa RicaPrimary solid biofuels2013</v>
          </cell>
          <cell r="B1834" t="str">
            <v>TJ</v>
          </cell>
          <cell r="C1834" t="str">
            <v>Costa Rica</v>
          </cell>
          <cell r="D1834" t="str">
            <v>PRIMSBIO</v>
          </cell>
          <cell r="E1834" t="str">
            <v>Primary solid biofuels</v>
          </cell>
          <cell r="F1834" t="str">
            <v>TES</v>
          </cell>
          <cell r="G1834" t="str">
            <v>Total energy supply</v>
          </cell>
          <cell r="H1834">
            <v>2013</v>
          </cell>
          <cell r="I1834">
            <v>2013</v>
          </cell>
          <cell r="J1834">
            <v>28016.001499999998</v>
          </cell>
        </row>
        <row r="1835">
          <cell r="A1835" t="str">
            <v>Costa RicaPrimary solid biofuels2014</v>
          </cell>
          <cell r="B1835" t="str">
            <v>TJ</v>
          </cell>
          <cell r="C1835" t="str">
            <v>Costa Rica</v>
          </cell>
          <cell r="D1835" t="str">
            <v>PRIMSBIO</v>
          </cell>
          <cell r="E1835" t="str">
            <v>Primary solid biofuels</v>
          </cell>
          <cell r="F1835" t="str">
            <v>TES</v>
          </cell>
          <cell r="G1835" t="str">
            <v>Total energy supply</v>
          </cell>
          <cell r="H1835">
            <v>2014</v>
          </cell>
          <cell r="I1835">
            <v>2014</v>
          </cell>
          <cell r="J1835">
            <v>27551.999400000001</v>
          </cell>
        </row>
        <row r="1836">
          <cell r="A1836" t="str">
            <v>Costa RicaPrimary solid biofuels2015</v>
          </cell>
          <cell r="B1836" t="str">
            <v>TJ</v>
          </cell>
          <cell r="C1836" t="str">
            <v>Costa Rica</v>
          </cell>
          <cell r="D1836" t="str">
            <v>PRIMSBIO</v>
          </cell>
          <cell r="E1836" t="str">
            <v>Primary solid biofuels</v>
          </cell>
          <cell r="F1836" t="str">
            <v>TES</v>
          </cell>
          <cell r="G1836" t="str">
            <v>Total energy supply</v>
          </cell>
          <cell r="H1836">
            <v>2015</v>
          </cell>
          <cell r="I1836">
            <v>2015</v>
          </cell>
          <cell r="J1836">
            <v>26601.0013</v>
          </cell>
        </row>
        <row r="1837">
          <cell r="A1837" t="str">
            <v>Costa RicaPrimary solid biofuels2016</v>
          </cell>
          <cell r="B1837" t="str">
            <v>TJ</v>
          </cell>
          <cell r="C1837" t="str">
            <v>Costa Rica</v>
          </cell>
          <cell r="D1837" t="str">
            <v>PRIMSBIO</v>
          </cell>
          <cell r="E1837" t="str">
            <v>Primary solid biofuels</v>
          </cell>
          <cell r="F1837" t="str">
            <v>TES</v>
          </cell>
          <cell r="G1837" t="str">
            <v>Total energy supply</v>
          </cell>
          <cell r="H1837">
            <v>2016</v>
          </cell>
          <cell r="I1837">
            <v>2016</v>
          </cell>
          <cell r="J1837">
            <v>25915.998899999999</v>
          </cell>
        </row>
        <row r="1838">
          <cell r="A1838" t="str">
            <v>Costa RicaPrimary solid biofuels2017</v>
          </cell>
          <cell r="B1838" t="str">
            <v>TJ</v>
          </cell>
          <cell r="C1838" t="str">
            <v>Costa Rica</v>
          </cell>
          <cell r="D1838" t="str">
            <v>PRIMSBIO</v>
          </cell>
          <cell r="E1838" t="str">
            <v>Primary solid biofuels</v>
          </cell>
          <cell r="F1838" t="str">
            <v>TES</v>
          </cell>
          <cell r="G1838" t="str">
            <v>Total energy supply</v>
          </cell>
          <cell r="H1838">
            <v>2017</v>
          </cell>
          <cell r="I1838">
            <v>2017</v>
          </cell>
          <cell r="J1838">
            <v>24688.630099999998</v>
          </cell>
        </row>
        <row r="1839">
          <cell r="A1839" t="str">
            <v>Costa RicaPrimary solid biofuels2018</v>
          </cell>
          <cell r="B1839" t="str">
            <v>TJ</v>
          </cell>
          <cell r="C1839" t="str">
            <v>Costa Rica</v>
          </cell>
          <cell r="D1839" t="str">
            <v>PRIMSBIO</v>
          </cell>
          <cell r="E1839" t="str">
            <v>Primary solid biofuels</v>
          </cell>
          <cell r="F1839" t="str">
            <v>TES</v>
          </cell>
          <cell r="G1839" t="str">
            <v>Total energy supply</v>
          </cell>
          <cell r="H1839">
            <v>2018</v>
          </cell>
          <cell r="I1839">
            <v>2018</v>
          </cell>
          <cell r="J1839">
            <v>23692.5988</v>
          </cell>
        </row>
        <row r="1840">
          <cell r="A1840" t="str">
            <v>Costa RicaPrimary solid biofuels2019</v>
          </cell>
          <cell r="B1840" t="str">
            <v>TJ</v>
          </cell>
          <cell r="C1840" t="str">
            <v>Costa Rica</v>
          </cell>
          <cell r="D1840" t="str">
            <v>PRIMSBIO</v>
          </cell>
          <cell r="E1840" t="str">
            <v>Primary solid biofuels</v>
          </cell>
          <cell r="F1840" t="str">
            <v>TES</v>
          </cell>
          <cell r="G1840" t="str">
            <v>Total energy supply</v>
          </cell>
          <cell r="H1840">
            <v>2019</v>
          </cell>
          <cell r="I1840">
            <v>2019</v>
          </cell>
          <cell r="J1840">
            <v>22617.792799999999</v>
          </cell>
        </row>
        <row r="1841">
          <cell r="A1841" t="str">
            <v>Costa RicaPrimary solid biofuels2020</v>
          </cell>
          <cell r="B1841" t="str">
            <v>TJ</v>
          </cell>
          <cell r="C1841" t="str">
            <v>Costa Rica</v>
          </cell>
          <cell r="D1841" t="str">
            <v>PRIMSBIO</v>
          </cell>
          <cell r="E1841" t="str">
            <v>Primary solid biofuels</v>
          </cell>
          <cell r="F1841" t="str">
            <v>TES</v>
          </cell>
          <cell r="G1841" t="str">
            <v>Total energy supply</v>
          </cell>
          <cell r="H1841">
            <v>2020</v>
          </cell>
          <cell r="I1841">
            <v>2020</v>
          </cell>
          <cell r="K1841" t="str">
            <v>L</v>
          </cell>
          <cell r="L1841" t="str">
            <v>Missing value; data exist but were not collected</v>
          </cell>
        </row>
        <row r="1842">
          <cell r="A1842" t="str">
            <v>Costa RicaTotal2005</v>
          </cell>
          <cell r="B1842" t="str">
            <v>TJ</v>
          </cell>
          <cell r="C1842" t="str">
            <v>Costa Rica</v>
          </cell>
          <cell r="D1842" t="str">
            <v>TOTAL</v>
          </cell>
          <cell r="E1842" t="str">
            <v>Total</v>
          </cell>
          <cell r="F1842" t="str">
            <v>TES</v>
          </cell>
          <cell r="G1842" t="str">
            <v>Total energy supply</v>
          </cell>
          <cell r="H1842">
            <v>2005</v>
          </cell>
          <cell r="I1842">
            <v>2005</v>
          </cell>
          <cell r="J1842">
            <v>162159.34020000001</v>
          </cell>
        </row>
        <row r="1843">
          <cell r="A1843" t="str">
            <v>Costa RicaTotal2006</v>
          </cell>
          <cell r="B1843" t="str">
            <v>TJ</v>
          </cell>
          <cell r="C1843" t="str">
            <v>Costa Rica</v>
          </cell>
          <cell r="D1843" t="str">
            <v>TOTAL</v>
          </cell>
          <cell r="E1843" t="str">
            <v>Total</v>
          </cell>
          <cell r="F1843" t="str">
            <v>TES</v>
          </cell>
          <cell r="G1843" t="str">
            <v>Total energy supply</v>
          </cell>
          <cell r="H1843">
            <v>2006</v>
          </cell>
          <cell r="I1843">
            <v>2006</v>
          </cell>
          <cell r="J1843">
            <v>176283.99979999999</v>
          </cell>
        </row>
        <row r="1844">
          <cell r="A1844" t="str">
            <v>Costa RicaTotal2007</v>
          </cell>
          <cell r="B1844" t="str">
            <v>TJ</v>
          </cell>
          <cell r="C1844" t="str">
            <v>Costa Rica</v>
          </cell>
          <cell r="D1844" t="str">
            <v>TOTAL</v>
          </cell>
          <cell r="E1844" t="str">
            <v>Total</v>
          </cell>
          <cell r="F1844" t="str">
            <v>TES</v>
          </cell>
          <cell r="G1844" t="str">
            <v>Total energy supply</v>
          </cell>
          <cell r="H1844">
            <v>2007</v>
          </cell>
          <cell r="I1844">
            <v>2007</v>
          </cell>
          <cell r="J1844">
            <v>186101.07870000001</v>
          </cell>
        </row>
        <row r="1845">
          <cell r="A1845" t="str">
            <v>Costa RicaTotal2008</v>
          </cell>
          <cell r="B1845" t="str">
            <v>TJ</v>
          </cell>
          <cell r="C1845" t="str">
            <v>Costa Rica</v>
          </cell>
          <cell r="D1845" t="str">
            <v>TOTAL</v>
          </cell>
          <cell r="E1845" t="str">
            <v>Total</v>
          </cell>
          <cell r="F1845" t="str">
            <v>TES</v>
          </cell>
          <cell r="G1845" t="str">
            <v>Total energy supply</v>
          </cell>
          <cell r="H1845">
            <v>2008</v>
          </cell>
          <cell r="I1845">
            <v>2008</v>
          </cell>
          <cell r="J1845">
            <v>187054.1116</v>
          </cell>
        </row>
        <row r="1846">
          <cell r="A1846" t="str">
            <v>Costa RicaTotal2009</v>
          </cell>
          <cell r="B1846" t="str">
            <v>TJ</v>
          </cell>
          <cell r="C1846" t="str">
            <v>Costa Rica</v>
          </cell>
          <cell r="D1846" t="str">
            <v>TOTAL</v>
          </cell>
          <cell r="E1846" t="str">
            <v>Total</v>
          </cell>
          <cell r="F1846" t="str">
            <v>TES</v>
          </cell>
          <cell r="G1846" t="str">
            <v>Total energy supply</v>
          </cell>
          <cell r="H1846">
            <v>2009</v>
          </cell>
          <cell r="I1846">
            <v>2009</v>
          </cell>
          <cell r="J1846">
            <v>188802.1048</v>
          </cell>
        </row>
        <row r="1847">
          <cell r="A1847" t="str">
            <v>Costa RicaTotal2010</v>
          </cell>
          <cell r="B1847" t="str">
            <v>TJ</v>
          </cell>
          <cell r="C1847" t="str">
            <v>Costa Rica</v>
          </cell>
          <cell r="D1847" t="str">
            <v>TOTAL</v>
          </cell>
          <cell r="E1847" t="str">
            <v>Total</v>
          </cell>
          <cell r="F1847" t="str">
            <v>TES</v>
          </cell>
          <cell r="G1847" t="str">
            <v>Total energy supply</v>
          </cell>
          <cell r="H1847">
            <v>2010</v>
          </cell>
          <cell r="I1847">
            <v>2010</v>
          </cell>
          <cell r="J1847">
            <v>190500.45509999999</v>
          </cell>
        </row>
        <row r="1848">
          <cell r="A1848" t="str">
            <v>Costa RicaTotal2011</v>
          </cell>
          <cell r="B1848" t="str">
            <v>TJ</v>
          </cell>
          <cell r="C1848" t="str">
            <v>Costa Rica</v>
          </cell>
          <cell r="D1848" t="str">
            <v>TOTAL</v>
          </cell>
          <cell r="E1848" t="str">
            <v>Total</v>
          </cell>
          <cell r="F1848" t="str">
            <v>TES</v>
          </cell>
          <cell r="G1848" t="str">
            <v>Total energy supply</v>
          </cell>
          <cell r="H1848">
            <v>2011</v>
          </cell>
          <cell r="I1848">
            <v>2011</v>
          </cell>
          <cell r="J1848">
            <v>191619.23499999999</v>
          </cell>
        </row>
        <row r="1849">
          <cell r="A1849" t="str">
            <v>Costa RicaTotal2012</v>
          </cell>
          <cell r="B1849" t="str">
            <v>TJ</v>
          </cell>
          <cell r="C1849" t="str">
            <v>Costa Rica</v>
          </cell>
          <cell r="D1849" t="str">
            <v>TOTAL</v>
          </cell>
          <cell r="E1849" t="str">
            <v>Total</v>
          </cell>
          <cell r="F1849" t="str">
            <v>TES</v>
          </cell>
          <cell r="G1849" t="str">
            <v>Total energy supply</v>
          </cell>
          <cell r="H1849">
            <v>2012</v>
          </cell>
          <cell r="I1849">
            <v>2012</v>
          </cell>
          <cell r="J1849">
            <v>198716.0913</v>
          </cell>
        </row>
        <row r="1850">
          <cell r="A1850" t="str">
            <v>Costa RicaTotal2013</v>
          </cell>
          <cell r="B1850" t="str">
            <v>TJ</v>
          </cell>
          <cell r="C1850" t="str">
            <v>Costa Rica</v>
          </cell>
          <cell r="D1850" t="str">
            <v>TOTAL</v>
          </cell>
          <cell r="E1850" t="str">
            <v>Total</v>
          </cell>
          <cell r="F1850" t="str">
            <v>TES</v>
          </cell>
          <cell r="G1850" t="str">
            <v>Total energy supply</v>
          </cell>
          <cell r="H1850">
            <v>2013</v>
          </cell>
          <cell r="I1850">
            <v>2013</v>
          </cell>
          <cell r="J1850">
            <v>209320.9877</v>
          </cell>
        </row>
        <row r="1851">
          <cell r="A1851" t="str">
            <v>Costa RicaTotal2014</v>
          </cell>
          <cell r="B1851" t="str">
            <v>TJ</v>
          </cell>
          <cell r="C1851" t="str">
            <v>Costa Rica</v>
          </cell>
          <cell r="D1851" t="str">
            <v>TOTAL</v>
          </cell>
          <cell r="E1851" t="str">
            <v>Total</v>
          </cell>
          <cell r="F1851" t="str">
            <v>TES</v>
          </cell>
          <cell r="G1851" t="str">
            <v>Total energy supply</v>
          </cell>
          <cell r="H1851">
            <v>2014</v>
          </cell>
          <cell r="I1851">
            <v>2014</v>
          </cell>
          <cell r="J1851">
            <v>212383.31789999999</v>
          </cell>
        </row>
        <row r="1852">
          <cell r="A1852" t="str">
            <v>Costa RicaTotal2015</v>
          </cell>
          <cell r="B1852" t="str">
            <v>TJ</v>
          </cell>
          <cell r="C1852" t="str">
            <v>Costa Rica</v>
          </cell>
          <cell r="D1852" t="str">
            <v>TOTAL</v>
          </cell>
          <cell r="E1852" t="str">
            <v>Total</v>
          </cell>
          <cell r="F1852" t="str">
            <v>TES</v>
          </cell>
          <cell r="G1852" t="str">
            <v>Total energy supply</v>
          </cell>
          <cell r="H1852">
            <v>2015</v>
          </cell>
          <cell r="I1852">
            <v>2015</v>
          </cell>
          <cell r="J1852">
            <v>206653.74909999999</v>
          </cell>
        </row>
        <row r="1853">
          <cell r="A1853" t="str">
            <v>Costa RicaTotal2016</v>
          </cell>
          <cell r="B1853" t="str">
            <v>TJ</v>
          </cell>
          <cell r="C1853" t="str">
            <v>Costa Rica</v>
          </cell>
          <cell r="D1853" t="str">
            <v>TOTAL</v>
          </cell>
          <cell r="E1853" t="str">
            <v>Total</v>
          </cell>
          <cell r="F1853" t="str">
            <v>TES</v>
          </cell>
          <cell r="G1853" t="str">
            <v>Total energy supply</v>
          </cell>
          <cell r="H1853">
            <v>2016</v>
          </cell>
          <cell r="I1853">
            <v>2016</v>
          </cell>
          <cell r="J1853">
            <v>212718.20329999999</v>
          </cell>
        </row>
        <row r="1854">
          <cell r="A1854" t="str">
            <v>Costa RicaTotal2017</v>
          </cell>
          <cell r="B1854" t="str">
            <v>TJ</v>
          </cell>
          <cell r="C1854" t="str">
            <v>Costa Rica</v>
          </cell>
          <cell r="D1854" t="str">
            <v>TOTAL</v>
          </cell>
          <cell r="E1854" t="str">
            <v>Total</v>
          </cell>
          <cell r="F1854" t="str">
            <v>TES</v>
          </cell>
          <cell r="G1854" t="str">
            <v>Total energy supply</v>
          </cell>
          <cell r="H1854">
            <v>2017</v>
          </cell>
          <cell r="I1854">
            <v>2017</v>
          </cell>
          <cell r="J1854">
            <v>210154.54610000001</v>
          </cell>
        </row>
        <row r="1855">
          <cell r="A1855" t="str">
            <v>Costa RicaTotal2018</v>
          </cell>
          <cell r="B1855" t="str">
            <v>TJ</v>
          </cell>
          <cell r="C1855" t="str">
            <v>Costa Rica</v>
          </cell>
          <cell r="D1855" t="str">
            <v>TOTAL</v>
          </cell>
          <cell r="E1855" t="str">
            <v>Total</v>
          </cell>
          <cell r="F1855" t="str">
            <v>TES</v>
          </cell>
          <cell r="G1855" t="str">
            <v>Total energy supply</v>
          </cell>
          <cell r="H1855">
            <v>2018</v>
          </cell>
          <cell r="I1855">
            <v>2018</v>
          </cell>
          <cell r="J1855">
            <v>203629.4644</v>
          </cell>
        </row>
        <row r="1856">
          <cell r="A1856" t="str">
            <v>Costa RicaTotal2019</v>
          </cell>
          <cell r="B1856" t="str">
            <v>TJ</v>
          </cell>
          <cell r="C1856" t="str">
            <v>Costa Rica</v>
          </cell>
          <cell r="D1856" t="str">
            <v>TOTAL</v>
          </cell>
          <cell r="E1856" t="str">
            <v>Total</v>
          </cell>
          <cell r="F1856" t="str">
            <v>TES</v>
          </cell>
          <cell r="G1856" t="str">
            <v>Total energy supply</v>
          </cell>
          <cell r="H1856">
            <v>2019</v>
          </cell>
          <cell r="I1856">
            <v>2019</v>
          </cell>
          <cell r="J1856">
            <v>221853.87210000001</v>
          </cell>
        </row>
        <row r="1857">
          <cell r="A1857" t="str">
            <v>Costa RicaTotal2020</v>
          </cell>
          <cell r="B1857" t="str">
            <v>TJ</v>
          </cell>
          <cell r="C1857" t="str">
            <v>Costa Rica</v>
          </cell>
          <cell r="D1857" t="str">
            <v>TOTAL</v>
          </cell>
          <cell r="E1857" t="str">
            <v>Total</v>
          </cell>
          <cell r="F1857" t="str">
            <v>TES</v>
          </cell>
          <cell r="G1857" t="str">
            <v>Total energy supply</v>
          </cell>
          <cell r="H1857">
            <v>2020</v>
          </cell>
          <cell r="I1857">
            <v>2020</v>
          </cell>
          <cell r="K1857" t="str">
            <v>L</v>
          </cell>
          <cell r="L1857" t="str">
            <v>Missing value; data exist but were not collected</v>
          </cell>
        </row>
        <row r="1858">
          <cell r="A1858" t="str">
            <v>Costa RicaMemo: Renewables2005</v>
          </cell>
          <cell r="B1858" t="str">
            <v>TJ</v>
          </cell>
          <cell r="C1858" t="str">
            <v>Costa Rica</v>
          </cell>
          <cell r="D1858" t="str">
            <v>MRENEW</v>
          </cell>
          <cell r="E1858" t="str">
            <v>Memo: Renewables</v>
          </cell>
          <cell r="F1858" t="str">
            <v>TES</v>
          </cell>
          <cell r="G1858" t="str">
            <v>Total energy supply</v>
          </cell>
          <cell r="H1858">
            <v>2005</v>
          </cell>
          <cell r="I1858">
            <v>2005</v>
          </cell>
          <cell r="J1858">
            <v>85924.997199999998</v>
          </cell>
        </row>
        <row r="1859">
          <cell r="A1859" t="str">
            <v>Costa RicaMemo: Renewables2006</v>
          </cell>
          <cell r="B1859" t="str">
            <v>TJ</v>
          </cell>
          <cell r="C1859" t="str">
            <v>Costa Rica</v>
          </cell>
          <cell r="D1859" t="str">
            <v>MRENEW</v>
          </cell>
          <cell r="E1859" t="str">
            <v>Memo: Renewables</v>
          </cell>
          <cell r="F1859" t="str">
            <v>TES</v>
          </cell>
          <cell r="G1859" t="str">
            <v>Total energy supply</v>
          </cell>
          <cell r="H1859">
            <v>2006</v>
          </cell>
          <cell r="I1859">
            <v>2006</v>
          </cell>
          <cell r="J1859">
            <v>92363.001900000003</v>
          </cell>
        </row>
        <row r="1860">
          <cell r="A1860" t="str">
            <v>Costa RicaMemo: Renewables2007</v>
          </cell>
          <cell r="B1860" t="str">
            <v>TJ</v>
          </cell>
          <cell r="C1860" t="str">
            <v>Costa Rica</v>
          </cell>
          <cell r="D1860" t="str">
            <v>MRENEW</v>
          </cell>
          <cell r="E1860" t="str">
            <v>Memo: Renewables</v>
          </cell>
          <cell r="F1860" t="str">
            <v>TES</v>
          </cell>
          <cell r="G1860" t="str">
            <v>Total energy supply</v>
          </cell>
          <cell r="H1860">
            <v>2007</v>
          </cell>
          <cell r="I1860">
            <v>2007</v>
          </cell>
          <cell r="J1860">
            <v>92663.002900000007</v>
          </cell>
        </row>
        <row r="1861">
          <cell r="A1861" t="str">
            <v>Costa RicaMemo: Renewables2008</v>
          </cell>
          <cell r="B1861" t="str">
            <v>TJ</v>
          </cell>
          <cell r="C1861" t="str">
            <v>Costa Rica</v>
          </cell>
          <cell r="D1861" t="str">
            <v>MRENEW</v>
          </cell>
          <cell r="E1861" t="str">
            <v>Memo: Renewables</v>
          </cell>
          <cell r="F1861" t="str">
            <v>TES</v>
          </cell>
          <cell r="G1861" t="str">
            <v>Total energy supply</v>
          </cell>
          <cell r="H1861">
            <v>2008</v>
          </cell>
          <cell r="I1861">
            <v>2008</v>
          </cell>
          <cell r="J1861">
            <v>93599.397400000002</v>
          </cell>
        </row>
        <row r="1862">
          <cell r="A1862" t="str">
            <v>Costa RicaMemo: Renewables2009</v>
          </cell>
          <cell r="B1862" t="str">
            <v>TJ</v>
          </cell>
          <cell r="C1862" t="str">
            <v>Costa Rica</v>
          </cell>
          <cell r="D1862" t="str">
            <v>MRENEW</v>
          </cell>
          <cell r="E1862" t="str">
            <v>Memo: Renewables</v>
          </cell>
          <cell r="F1862" t="str">
            <v>TES</v>
          </cell>
          <cell r="G1862" t="str">
            <v>Total energy supply</v>
          </cell>
          <cell r="H1862">
            <v>2009</v>
          </cell>
          <cell r="I1862">
            <v>2009</v>
          </cell>
          <cell r="J1862">
            <v>96612.001000000004</v>
          </cell>
        </row>
        <row r="1863">
          <cell r="A1863" t="str">
            <v>Costa RicaMemo: Renewables2010</v>
          </cell>
          <cell r="B1863" t="str">
            <v>TJ</v>
          </cell>
          <cell r="C1863" t="str">
            <v>Costa Rica</v>
          </cell>
          <cell r="D1863" t="str">
            <v>MRENEW</v>
          </cell>
          <cell r="E1863" t="str">
            <v>Memo: Renewables</v>
          </cell>
          <cell r="F1863" t="str">
            <v>TES</v>
          </cell>
          <cell r="G1863" t="str">
            <v>Total energy supply</v>
          </cell>
          <cell r="H1863">
            <v>2010</v>
          </cell>
          <cell r="I1863">
            <v>2010</v>
          </cell>
          <cell r="J1863">
            <v>98250.597299999994</v>
          </cell>
        </row>
        <row r="1864">
          <cell r="A1864" t="str">
            <v>Costa RicaMemo: Renewables2011</v>
          </cell>
          <cell r="B1864" t="str">
            <v>TJ</v>
          </cell>
          <cell r="C1864" t="str">
            <v>Costa Rica</v>
          </cell>
          <cell r="D1864" t="str">
            <v>MRENEW</v>
          </cell>
          <cell r="E1864" t="str">
            <v>Memo: Renewables</v>
          </cell>
          <cell r="F1864" t="str">
            <v>TES</v>
          </cell>
          <cell r="G1864" t="str">
            <v>Total energy supply</v>
          </cell>
          <cell r="H1864">
            <v>2011</v>
          </cell>
          <cell r="I1864">
            <v>2011</v>
          </cell>
          <cell r="J1864">
            <v>96777.999200000006</v>
          </cell>
        </row>
        <row r="1865">
          <cell r="A1865" t="str">
            <v>Costa RicaMemo: Renewables2012</v>
          </cell>
          <cell r="B1865" t="str">
            <v>TJ</v>
          </cell>
          <cell r="C1865" t="str">
            <v>Costa Rica</v>
          </cell>
          <cell r="D1865" t="str">
            <v>MRENEW</v>
          </cell>
          <cell r="E1865" t="str">
            <v>Memo: Renewables</v>
          </cell>
          <cell r="F1865" t="str">
            <v>TES</v>
          </cell>
          <cell r="G1865" t="str">
            <v>Total energy supply</v>
          </cell>
          <cell r="H1865">
            <v>2012</v>
          </cell>
          <cell r="I1865">
            <v>2012</v>
          </cell>
          <cell r="J1865">
            <v>103158.7997</v>
          </cell>
        </row>
        <row r="1866">
          <cell r="A1866" t="str">
            <v>Costa RicaMemo: Renewables2013</v>
          </cell>
          <cell r="B1866" t="str">
            <v>TJ</v>
          </cell>
          <cell r="C1866" t="str">
            <v>Costa Rica</v>
          </cell>
          <cell r="D1866" t="str">
            <v>MRENEW</v>
          </cell>
          <cell r="E1866" t="str">
            <v>Memo: Renewables</v>
          </cell>
          <cell r="F1866" t="str">
            <v>TES</v>
          </cell>
          <cell r="G1866" t="str">
            <v>Total energy supply</v>
          </cell>
          <cell r="H1866">
            <v>2013</v>
          </cell>
          <cell r="I1866">
            <v>2013</v>
          </cell>
          <cell r="J1866">
            <v>109052.4031</v>
          </cell>
        </row>
        <row r="1867">
          <cell r="A1867" t="str">
            <v>Costa RicaMemo: Renewables2014</v>
          </cell>
          <cell r="B1867" t="str">
            <v>TJ</v>
          </cell>
          <cell r="C1867" t="str">
            <v>Costa Rica</v>
          </cell>
          <cell r="D1867" t="str">
            <v>MRENEW</v>
          </cell>
          <cell r="E1867" t="str">
            <v>Memo: Renewables</v>
          </cell>
          <cell r="F1867" t="str">
            <v>TES</v>
          </cell>
          <cell r="G1867" t="str">
            <v>Total energy supply</v>
          </cell>
          <cell r="H1867">
            <v>2014</v>
          </cell>
          <cell r="I1867">
            <v>2014</v>
          </cell>
          <cell r="J1867">
            <v>109761.9987</v>
          </cell>
        </row>
        <row r="1868">
          <cell r="A1868" t="str">
            <v>Costa RicaMemo: Renewables2015</v>
          </cell>
          <cell r="B1868" t="str">
            <v>TJ</v>
          </cell>
          <cell r="C1868" t="str">
            <v>Costa Rica</v>
          </cell>
          <cell r="D1868" t="str">
            <v>MRENEW</v>
          </cell>
          <cell r="E1868" t="str">
            <v>Memo: Renewables</v>
          </cell>
          <cell r="F1868" t="str">
            <v>TES</v>
          </cell>
          <cell r="G1868" t="str">
            <v>Total energy supply</v>
          </cell>
          <cell r="H1868">
            <v>2015</v>
          </cell>
          <cell r="I1868">
            <v>2015</v>
          </cell>
          <cell r="J1868">
            <v>109045.00079999999</v>
          </cell>
        </row>
        <row r="1869">
          <cell r="A1869" t="str">
            <v>Costa RicaMemo: Renewables2016</v>
          </cell>
          <cell r="B1869" t="str">
            <v>TJ</v>
          </cell>
          <cell r="C1869" t="str">
            <v>Costa Rica</v>
          </cell>
          <cell r="D1869" t="str">
            <v>MRENEW</v>
          </cell>
          <cell r="E1869" t="str">
            <v>Memo: Renewables</v>
          </cell>
          <cell r="F1869" t="str">
            <v>TES</v>
          </cell>
          <cell r="G1869" t="str">
            <v>Total energy supply</v>
          </cell>
          <cell r="H1869">
            <v>2016</v>
          </cell>
          <cell r="I1869">
            <v>2016</v>
          </cell>
          <cell r="J1869">
            <v>107193.59789999999</v>
          </cell>
        </row>
        <row r="1870">
          <cell r="A1870" t="str">
            <v>Costa RicaMemo: Renewables2017</v>
          </cell>
          <cell r="B1870" t="str">
            <v>TJ</v>
          </cell>
          <cell r="C1870" t="str">
            <v>Costa Rica</v>
          </cell>
          <cell r="D1870" t="str">
            <v>MRENEW</v>
          </cell>
          <cell r="E1870" t="str">
            <v>Memo: Renewables</v>
          </cell>
          <cell r="F1870" t="str">
            <v>TES</v>
          </cell>
          <cell r="G1870" t="str">
            <v>Total energy supply</v>
          </cell>
          <cell r="H1870">
            <v>2017</v>
          </cell>
          <cell r="I1870">
            <v>2017</v>
          </cell>
          <cell r="J1870">
            <v>100842.3898</v>
          </cell>
        </row>
        <row r="1871">
          <cell r="A1871" t="str">
            <v>Costa RicaMemo: Renewables2018</v>
          </cell>
          <cell r="B1871" t="str">
            <v>TJ</v>
          </cell>
          <cell r="C1871" t="str">
            <v>Costa Rica</v>
          </cell>
          <cell r="D1871" t="str">
            <v>MRENEW</v>
          </cell>
          <cell r="E1871" t="str">
            <v>Memo: Renewables</v>
          </cell>
          <cell r="F1871" t="str">
            <v>TES</v>
          </cell>
          <cell r="G1871" t="str">
            <v>Total energy supply</v>
          </cell>
          <cell r="H1871">
            <v>2018</v>
          </cell>
          <cell r="I1871">
            <v>2018</v>
          </cell>
          <cell r="J1871">
            <v>95303.198900000003</v>
          </cell>
        </row>
        <row r="1872">
          <cell r="A1872" t="str">
            <v>Costa RicaMemo: Renewables2019</v>
          </cell>
          <cell r="B1872" t="str">
            <v>TJ</v>
          </cell>
          <cell r="C1872" t="str">
            <v>Costa Rica</v>
          </cell>
          <cell r="D1872" t="str">
            <v>MRENEW</v>
          </cell>
          <cell r="E1872" t="str">
            <v>Memo: Renewables</v>
          </cell>
          <cell r="F1872" t="str">
            <v>TES</v>
          </cell>
          <cell r="G1872" t="str">
            <v>Total energy supply</v>
          </cell>
          <cell r="H1872">
            <v>2019</v>
          </cell>
          <cell r="I1872">
            <v>2019</v>
          </cell>
          <cell r="J1872">
            <v>111945.6075</v>
          </cell>
        </row>
        <row r="1873">
          <cell r="A1873" t="str">
            <v>Costa RicaMemo: Renewables2020</v>
          </cell>
          <cell r="B1873" t="str">
            <v>TJ</v>
          </cell>
          <cell r="C1873" t="str">
            <v>Costa Rica</v>
          </cell>
          <cell r="D1873" t="str">
            <v>MRENEW</v>
          </cell>
          <cell r="E1873" t="str">
            <v>Memo: Renewables</v>
          </cell>
          <cell r="F1873" t="str">
            <v>TES</v>
          </cell>
          <cell r="G1873" t="str">
            <v>Total energy supply</v>
          </cell>
          <cell r="H1873">
            <v>2020</v>
          </cell>
          <cell r="I1873">
            <v>2020</v>
          </cell>
          <cell r="K1873" t="str">
            <v>L</v>
          </cell>
          <cell r="L1873" t="str">
            <v>Missing value; data exist but were not collected</v>
          </cell>
        </row>
        <row r="1874">
          <cell r="A1874" t="str">
            <v>Côte d'IvoirePrimary solid biofuels2005</v>
          </cell>
          <cell r="B1874" t="str">
            <v>TJ</v>
          </cell>
          <cell r="C1874" t="str">
            <v>Côte d'Ivoire</v>
          </cell>
          <cell r="D1874" t="str">
            <v>PRIMSBIO</v>
          </cell>
          <cell r="E1874" t="str">
            <v>Primary solid biofuels</v>
          </cell>
          <cell r="F1874" t="str">
            <v>TES</v>
          </cell>
          <cell r="G1874" t="str">
            <v>Total energy supply</v>
          </cell>
          <cell r="H1874">
            <v>2005</v>
          </cell>
          <cell r="I1874">
            <v>2005</v>
          </cell>
          <cell r="J1874">
            <v>300370.0001</v>
          </cell>
        </row>
        <row r="1875">
          <cell r="A1875" t="str">
            <v>Côte d'IvoirePrimary solid biofuels2006</v>
          </cell>
          <cell r="B1875" t="str">
            <v>TJ</v>
          </cell>
          <cell r="C1875" t="str">
            <v>Côte d'Ivoire</v>
          </cell>
          <cell r="D1875" t="str">
            <v>PRIMSBIO</v>
          </cell>
          <cell r="E1875" t="str">
            <v>Primary solid biofuels</v>
          </cell>
          <cell r="F1875" t="str">
            <v>TES</v>
          </cell>
          <cell r="G1875" t="str">
            <v>Total energy supply</v>
          </cell>
          <cell r="H1875">
            <v>2006</v>
          </cell>
          <cell r="I1875">
            <v>2006</v>
          </cell>
          <cell r="J1875">
            <v>309527.00060000003</v>
          </cell>
        </row>
        <row r="1876">
          <cell r="A1876" t="str">
            <v>Côte d'IvoirePrimary solid biofuels2007</v>
          </cell>
          <cell r="B1876" t="str">
            <v>TJ</v>
          </cell>
          <cell r="C1876" t="str">
            <v>Côte d'Ivoire</v>
          </cell>
          <cell r="D1876" t="str">
            <v>PRIMSBIO</v>
          </cell>
          <cell r="E1876" t="str">
            <v>Primary solid biofuels</v>
          </cell>
          <cell r="F1876" t="str">
            <v>TES</v>
          </cell>
          <cell r="G1876" t="str">
            <v>Total energy supply</v>
          </cell>
          <cell r="H1876">
            <v>2007</v>
          </cell>
          <cell r="I1876">
            <v>2007</v>
          </cell>
          <cell r="J1876">
            <v>319229.00109999999</v>
          </cell>
        </row>
        <row r="1877">
          <cell r="A1877" t="str">
            <v>Côte d'IvoirePrimary solid biofuels2008</v>
          </cell>
          <cell r="B1877" t="str">
            <v>TJ</v>
          </cell>
          <cell r="C1877" t="str">
            <v>Côte d'Ivoire</v>
          </cell>
          <cell r="D1877" t="str">
            <v>PRIMSBIO</v>
          </cell>
          <cell r="E1877" t="str">
            <v>Primary solid biofuels</v>
          </cell>
          <cell r="F1877" t="str">
            <v>TES</v>
          </cell>
          <cell r="G1877" t="str">
            <v>Total energy supply</v>
          </cell>
          <cell r="H1877">
            <v>2008</v>
          </cell>
          <cell r="I1877">
            <v>2008</v>
          </cell>
          <cell r="J1877">
            <v>318330.99949999998</v>
          </cell>
        </row>
        <row r="1878">
          <cell r="A1878" t="str">
            <v>Côte d'IvoirePrimary solid biofuels2009</v>
          </cell>
          <cell r="B1878" t="str">
            <v>TJ</v>
          </cell>
          <cell r="C1878" t="str">
            <v>Côte d'Ivoire</v>
          </cell>
          <cell r="D1878" t="str">
            <v>PRIMSBIO</v>
          </cell>
          <cell r="E1878" t="str">
            <v>Primary solid biofuels</v>
          </cell>
          <cell r="F1878" t="str">
            <v>TES</v>
          </cell>
          <cell r="G1878" t="str">
            <v>Total energy supply</v>
          </cell>
          <cell r="H1878">
            <v>2009</v>
          </cell>
          <cell r="I1878">
            <v>2009</v>
          </cell>
          <cell r="J1878">
            <v>297530.99800000002</v>
          </cell>
        </row>
        <row r="1879">
          <cell r="A1879" t="str">
            <v>Côte d'IvoirePrimary solid biofuels2010</v>
          </cell>
          <cell r="B1879" t="str">
            <v>TJ</v>
          </cell>
          <cell r="C1879" t="str">
            <v>Côte d'Ivoire</v>
          </cell>
          <cell r="D1879" t="str">
            <v>PRIMSBIO</v>
          </cell>
          <cell r="E1879" t="str">
            <v>Primary solid biofuels</v>
          </cell>
          <cell r="F1879" t="str">
            <v>TES</v>
          </cell>
          <cell r="G1879" t="str">
            <v>Total energy supply</v>
          </cell>
          <cell r="H1879">
            <v>2010</v>
          </cell>
          <cell r="I1879">
            <v>2010</v>
          </cell>
          <cell r="J1879">
            <v>244539.0012</v>
          </cell>
        </row>
        <row r="1880">
          <cell r="A1880" t="str">
            <v>Côte d'IvoirePrimary solid biofuels2011</v>
          </cell>
          <cell r="B1880" t="str">
            <v>TJ</v>
          </cell>
          <cell r="C1880" t="str">
            <v>Côte d'Ivoire</v>
          </cell>
          <cell r="D1880" t="str">
            <v>PRIMSBIO</v>
          </cell>
          <cell r="E1880" t="str">
            <v>Primary solid biofuels</v>
          </cell>
          <cell r="F1880" t="str">
            <v>TES</v>
          </cell>
          <cell r="G1880" t="str">
            <v>Total energy supply</v>
          </cell>
          <cell r="H1880">
            <v>2011</v>
          </cell>
          <cell r="I1880">
            <v>2011</v>
          </cell>
          <cell r="J1880">
            <v>290562.99890000001</v>
          </cell>
        </row>
        <row r="1881">
          <cell r="A1881" t="str">
            <v>Côte d'IvoirePrimary solid biofuels2012</v>
          </cell>
          <cell r="B1881" t="str">
            <v>TJ</v>
          </cell>
          <cell r="C1881" t="str">
            <v>Côte d'Ivoire</v>
          </cell>
          <cell r="D1881" t="str">
            <v>PRIMSBIO</v>
          </cell>
          <cell r="E1881" t="str">
            <v>Primary solid biofuels</v>
          </cell>
          <cell r="F1881" t="str">
            <v>TES</v>
          </cell>
          <cell r="G1881" t="str">
            <v>Total energy supply</v>
          </cell>
          <cell r="H1881">
            <v>2012</v>
          </cell>
          <cell r="I1881">
            <v>2012</v>
          </cell>
          <cell r="J1881">
            <v>299592.00060000003</v>
          </cell>
        </row>
        <row r="1882">
          <cell r="A1882" t="str">
            <v>Côte d'IvoirePrimary solid biofuels2013</v>
          </cell>
          <cell r="B1882" t="str">
            <v>TJ</v>
          </cell>
          <cell r="C1882" t="str">
            <v>Côte d'Ivoire</v>
          </cell>
          <cell r="D1882" t="str">
            <v>PRIMSBIO</v>
          </cell>
          <cell r="E1882" t="str">
            <v>Primary solid biofuels</v>
          </cell>
          <cell r="F1882" t="str">
            <v>TES</v>
          </cell>
          <cell r="G1882" t="str">
            <v>Total energy supply</v>
          </cell>
          <cell r="H1882">
            <v>2013</v>
          </cell>
          <cell r="I1882">
            <v>2013</v>
          </cell>
          <cell r="J1882">
            <v>293485.0001</v>
          </cell>
        </row>
        <row r="1883">
          <cell r="A1883" t="str">
            <v>Côte d'IvoirePrimary solid biofuels2014</v>
          </cell>
          <cell r="B1883" t="str">
            <v>TJ</v>
          </cell>
          <cell r="C1883" t="str">
            <v>Côte d'Ivoire</v>
          </cell>
          <cell r="D1883" t="str">
            <v>PRIMSBIO</v>
          </cell>
          <cell r="E1883" t="str">
            <v>Primary solid biofuels</v>
          </cell>
          <cell r="F1883" t="str">
            <v>TES</v>
          </cell>
          <cell r="G1883" t="str">
            <v>Total energy supply</v>
          </cell>
          <cell r="H1883">
            <v>2014</v>
          </cell>
          <cell r="I1883">
            <v>2014</v>
          </cell>
          <cell r="J1883">
            <v>301177.99810000003</v>
          </cell>
        </row>
        <row r="1884">
          <cell r="A1884" t="str">
            <v>Côte d'IvoirePrimary solid biofuels2015</v>
          </cell>
          <cell r="B1884" t="str">
            <v>TJ</v>
          </cell>
          <cell r="C1884" t="str">
            <v>Côte d'Ivoire</v>
          </cell>
          <cell r="D1884" t="str">
            <v>PRIMSBIO</v>
          </cell>
          <cell r="E1884" t="str">
            <v>Primary solid biofuels</v>
          </cell>
          <cell r="F1884" t="str">
            <v>TES</v>
          </cell>
          <cell r="G1884" t="str">
            <v>Total energy supply</v>
          </cell>
          <cell r="H1884">
            <v>2015</v>
          </cell>
          <cell r="I1884">
            <v>2015</v>
          </cell>
          <cell r="J1884">
            <v>261775.9982</v>
          </cell>
        </row>
        <row r="1885">
          <cell r="A1885" t="str">
            <v>Côte d'IvoirePrimary solid biofuels2016</v>
          </cell>
          <cell r="B1885" t="str">
            <v>TJ</v>
          </cell>
          <cell r="C1885" t="str">
            <v>Côte d'Ivoire</v>
          </cell>
          <cell r="D1885" t="str">
            <v>PRIMSBIO</v>
          </cell>
          <cell r="E1885" t="str">
            <v>Primary solid biofuels</v>
          </cell>
          <cell r="F1885" t="str">
            <v>TES</v>
          </cell>
          <cell r="G1885" t="str">
            <v>Total energy supply</v>
          </cell>
          <cell r="H1885">
            <v>2016</v>
          </cell>
          <cell r="I1885">
            <v>2016</v>
          </cell>
          <cell r="J1885">
            <v>268122.99859999999</v>
          </cell>
        </row>
        <row r="1886">
          <cell r="A1886" t="str">
            <v>Côte d'IvoirePrimary solid biofuels2017</v>
          </cell>
          <cell r="B1886" t="str">
            <v>TJ</v>
          </cell>
          <cell r="C1886" t="str">
            <v>Côte d'Ivoire</v>
          </cell>
          <cell r="D1886" t="str">
            <v>PRIMSBIO</v>
          </cell>
          <cell r="E1886" t="str">
            <v>Primary solid biofuels</v>
          </cell>
          <cell r="F1886" t="str">
            <v>TES</v>
          </cell>
          <cell r="G1886" t="str">
            <v>Total energy supply</v>
          </cell>
          <cell r="H1886">
            <v>2017</v>
          </cell>
          <cell r="I1886">
            <v>2017</v>
          </cell>
          <cell r="J1886">
            <v>264415.49089999998</v>
          </cell>
        </row>
        <row r="1887">
          <cell r="A1887" t="str">
            <v>Côte d'IvoirePrimary solid biofuels2018</v>
          </cell>
          <cell r="B1887" t="str">
            <v>TJ</v>
          </cell>
          <cell r="C1887" t="str">
            <v>Côte d'Ivoire</v>
          </cell>
          <cell r="D1887" t="str">
            <v>PRIMSBIO</v>
          </cell>
          <cell r="E1887" t="str">
            <v>Primary solid biofuels</v>
          </cell>
          <cell r="F1887" t="str">
            <v>TES</v>
          </cell>
          <cell r="G1887" t="str">
            <v>Total energy supply</v>
          </cell>
          <cell r="H1887">
            <v>2018</v>
          </cell>
          <cell r="I1887">
            <v>2018</v>
          </cell>
          <cell r="J1887">
            <v>261984.3333</v>
          </cell>
        </row>
        <row r="1888">
          <cell r="A1888" t="str">
            <v>Côte d'IvoirePrimary solid biofuels2019</v>
          </cell>
          <cell r="B1888" t="str">
            <v>TJ</v>
          </cell>
          <cell r="C1888" t="str">
            <v>Côte d'Ivoire</v>
          </cell>
          <cell r="D1888" t="str">
            <v>PRIMSBIO</v>
          </cell>
          <cell r="E1888" t="str">
            <v>Primary solid biofuels</v>
          </cell>
          <cell r="F1888" t="str">
            <v>TES</v>
          </cell>
          <cell r="G1888" t="str">
            <v>Total energy supply</v>
          </cell>
          <cell r="H1888">
            <v>2019</v>
          </cell>
          <cell r="I1888">
            <v>2019</v>
          </cell>
          <cell r="J1888">
            <v>268241.53529999999</v>
          </cell>
        </row>
        <row r="1889">
          <cell r="A1889" t="str">
            <v>Côte d'IvoirePrimary solid biofuels2020</v>
          </cell>
          <cell r="B1889" t="str">
            <v>TJ</v>
          </cell>
          <cell r="C1889" t="str">
            <v>Côte d'Ivoire</v>
          </cell>
          <cell r="D1889" t="str">
            <v>PRIMSBIO</v>
          </cell>
          <cell r="E1889" t="str">
            <v>Primary solid biofuels</v>
          </cell>
          <cell r="F1889" t="str">
            <v>TES</v>
          </cell>
          <cell r="G1889" t="str">
            <v>Total energy supply</v>
          </cell>
          <cell r="H1889">
            <v>2020</v>
          </cell>
          <cell r="I1889">
            <v>2020</v>
          </cell>
          <cell r="K1889" t="str">
            <v>L</v>
          </cell>
          <cell r="L1889" t="str">
            <v>Missing value; data exist but were not collected</v>
          </cell>
        </row>
        <row r="1890">
          <cell r="A1890" t="str">
            <v>Côte d'IvoireTotal2005</v>
          </cell>
          <cell r="B1890" t="str">
            <v>TJ</v>
          </cell>
          <cell r="C1890" t="str">
            <v>Côte d'Ivoire</v>
          </cell>
          <cell r="D1890" t="str">
            <v>TOTAL</v>
          </cell>
          <cell r="E1890" t="str">
            <v>Total</v>
          </cell>
          <cell r="F1890" t="str">
            <v>TES</v>
          </cell>
          <cell r="G1890" t="str">
            <v>Total energy supply</v>
          </cell>
          <cell r="H1890">
            <v>2005</v>
          </cell>
          <cell r="I1890">
            <v>2005</v>
          </cell>
          <cell r="J1890">
            <v>402777.04729999998</v>
          </cell>
        </row>
        <row r="1891">
          <cell r="A1891" t="str">
            <v>Côte d'IvoireTotal2006</v>
          </cell>
          <cell r="B1891" t="str">
            <v>TJ</v>
          </cell>
          <cell r="C1891" t="str">
            <v>Côte d'Ivoire</v>
          </cell>
          <cell r="D1891" t="str">
            <v>TOTAL</v>
          </cell>
          <cell r="E1891" t="str">
            <v>Total</v>
          </cell>
          <cell r="F1891" t="str">
            <v>TES</v>
          </cell>
          <cell r="G1891" t="str">
            <v>Total energy supply</v>
          </cell>
          <cell r="H1891">
            <v>2006</v>
          </cell>
          <cell r="I1891">
            <v>2006</v>
          </cell>
          <cell r="J1891">
            <v>396084.6778</v>
          </cell>
        </row>
        <row r="1892">
          <cell r="A1892" t="str">
            <v>Côte d'IvoireTotal2007</v>
          </cell>
          <cell r="B1892" t="str">
            <v>TJ</v>
          </cell>
          <cell r="C1892" t="str">
            <v>Côte d'Ivoire</v>
          </cell>
          <cell r="D1892" t="str">
            <v>TOTAL</v>
          </cell>
          <cell r="E1892" t="str">
            <v>Total</v>
          </cell>
          <cell r="F1892" t="str">
            <v>TES</v>
          </cell>
          <cell r="G1892" t="str">
            <v>Total energy supply</v>
          </cell>
          <cell r="H1892">
            <v>2007</v>
          </cell>
          <cell r="I1892">
            <v>2007</v>
          </cell>
          <cell r="J1892">
            <v>426313.41560000001</v>
          </cell>
        </row>
        <row r="1893">
          <cell r="A1893" t="str">
            <v>Côte d'IvoireTotal2008</v>
          </cell>
          <cell r="B1893" t="str">
            <v>TJ</v>
          </cell>
          <cell r="C1893" t="str">
            <v>Côte d'Ivoire</v>
          </cell>
          <cell r="D1893" t="str">
            <v>TOTAL</v>
          </cell>
          <cell r="E1893" t="str">
            <v>Total</v>
          </cell>
          <cell r="F1893" t="str">
            <v>TES</v>
          </cell>
          <cell r="G1893" t="str">
            <v>Total energy supply</v>
          </cell>
          <cell r="H1893">
            <v>2008</v>
          </cell>
          <cell r="I1893">
            <v>2008</v>
          </cell>
          <cell r="J1893">
            <v>428489.82309999998</v>
          </cell>
        </row>
        <row r="1894">
          <cell r="A1894" t="str">
            <v>Côte d'IvoireTotal2009</v>
          </cell>
          <cell r="B1894" t="str">
            <v>TJ</v>
          </cell>
          <cell r="C1894" t="str">
            <v>Côte d'Ivoire</v>
          </cell>
          <cell r="D1894" t="str">
            <v>TOTAL</v>
          </cell>
          <cell r="E1894" t="str">
            <v>Total</v>
          </cell>
          <cell r="F1894" t="str">
            <v>TES</v>
          </cell>
          <cell r="G1894" t="str">
            <v>Total energy supply</v>
          </cell>
          <cell r="H1894">
            <v>2009</v>
          </cell>
          <cell r="I1894">
            <v>2009</v>
          </cell>
          <cell r="J1894">
            <v>392670.29629999999</v>
          </cell>
        </row>
        <row r="1895">
          <cell r="A1895" t="str">
            <v>Côte d'IvoireTotal2010</v>
          </cell>
          <cell r="B1895" t="str">
            <v>TJ</v>
          </cell>
          <cell r="C1895" t="str">
            <v>Côte d'Ivoire</v>
          </cell>
          <cell r="D1895" t="str">
            <v>TOTAL</v>
          </cell>
          <cell r="E1895" t="str">
            <v>Total</v>
          </cell>
          <cell r="F1895" t="str">
            <v>TES</v>
          </cell>
          <cell r="G1895" t="str">
            <v>Total energy supply</v>
          </cell>
          <cell r="H1895">
            <v>2010</v>
          </cell>
          <cell r="I1895">
            <v>2010</v>
          </cell>
          <cell r="J1895">
            <v>347990.73450000002</v>
          </cell>
        </row>
        <row r="1896">
          <cell r="A1896" t="str">
            <v>Côte d'IvoireTotal2011</v>
          </cell>
          <cell r="B1896" t="str">
            <v>TJ</v>
          </cell>
          <cell r="C1896" t="str">
            <v>Côte d'Ivoire</v>
          </cell>
          <cell r="D1896" t="str">
            <v>TOTAL</v>
          </cell>
          <cell r="E1896" t="str">
            <v>Total</v>
          </cell>
          <cell r="F1896" t="str">
            <v>TES</v>
          </cell>
          <cell r="G1896" t="str">
            <v>Total energy supply</v>
          </cell>
          <cell r="H1896">
            <v>2011</v>
          </cell>
          <cell r="I1896">
            <v>2011</v>
          </cell>
          <cell r="J1896">
            <v>396633.47090000001</v>
          </cell>
        </row>
        <row r="1897">
          <cell r="A1897" t="str">
            <v>Côte d'IvoireTotal2012</v>
          </cell>
          <cell r="B1897" t="str">
            <v>TJ</v>
          </cell>
          <cell r="C1897" t="str">
            <v>Côte d'Ivoire</v>
          </cell>
          <cell r="D1897" t="str">
            <v>TOTAL</v>
          </cell>
          <cell r="E1897" t="str">
            <v>Total</v>
          </cell>
          <cell r="F1897" t="str">
            <v>TES</v>
          </cell>
          <cell r="G1897" t="str">
            <v>Total energy supply</v>
          </cell>
          <cell r="H1897">
            <v>2012</v>
          </cell>
          <cell r="I1897">
            <v>2012</v>
          </cell>
          <cell r="J1897">
            <v>434462.42310000001</v>
          </cell>
        </row>
        <row r="1898">
          <cell r="A1898" t="str">
            <v>Côte d'IvoireTotal2013</v>
          </cell>
          <cell r="B1898" t="str">
            <v>TJ</v>
          </cell>
          <cell r="C1898" t="str">
            <v>Côte d'Ivoire</v>
          </cell>
          <cell r="D1898" t="str">
            <v>TOTAL</v>
          </cell>
          <cell r="E1898" t="str">
            <v>Total</v>
          </cell>
          <cell r="F1898" t="str">
            <v>TES</v>
          </cell>
          <cell r="G1898" t="str">
            <v>Total energy supply</v>
          </cell>
          <cell r="H1898">
            <v>2013</v>
          </cell>
          <cell r="I1898">
            <v>2013</v>
          </cell>
          <cell r="J1898">
            <v>447352.69689999998</v>
          </cell>
        </row>
        <row r="1899">
          <cell r="A1899" t="str">
            <v>Côte d'IvoireTotal2014</v>
          </cell>
          <cell r="B1899" t="str">
            <v>TJ</v>
          </cell>
          <cell r="C1899" t="str">
            <v>Côte d'Ivoire</v>
          </cell>
          <cell r="D1899" t="str">
            <v>TOTAL</v>
          </cell>
          <cell r="E1899" t="str">
            <v>Total</v>
          </cell>
          <cell r="F1899" t="str">
            <v>TES</v>
          </cell>
          <cell r="G1899" t="str">
            <v>Total energy supply</v>
          </cell>
          <cell r="H1899">
            <v>2014</v>
          </cell>
          <cell r="I1899">
            <v>2014</v>
          </cell>
          <cell r="J1899">
            <v>450540.99530000001</v>
          </cell>
        </row>
        <row r="1900">
          <cell r="A1900" t="str">
            <v>Côte d'IvoireTotal2015</v>
          </cell>
          <cell r="B1900" t="str">
            <v>TJ</v>
          </cell>
          <cell r="C1900" t="str">
            <v>Côte d'Ivoire</v>
          </cell>
          <cell r="D1900" t="str">
            <v>TOTAL</v>
          </cell>
          <cell r="E1900" t="str">
            <v>Total</v>
          </cell>
          <cell r="F1900" t="str">
            <v>TES</v>
          </cell>
          <cell r="G1900" t="str">
            <v>Total energy supply</v>
          </cell>
          <cell r="H1900">
            <v>2015</v>
          </cell>
          <cell r="I1900">
            <v>2015</v>
          </cell>
          <cell r="J1900">
            <v>405794.63309999998</v>
          </cell>
        </row>
        <row r="1901">
          <cell r="A1901" t="str">
            <v>Côte d'IvoireTotal2016</v>
          </cell>
          <cell r="B1901" t="str">
            <v>TJ</v>
          </cell>
          <cell r="C1901" t="str">
            <v>Côte d'Ivoire</v>
          </cell>
          <cell r="D1901" t="str">
            <v>TOTAL</v>
          </cell>
          <cell r="E1901" t="str">
            <v>Total</v>
          </cell>
          <cell r="F1901" t="str">
            <v>TES</v>
          </cell>
          <cell r="G1901" t="str">
            <v>Total energy supply</v>
          </cell>
          <cell r="H1901">
            <v>2016</v>
          </cell>
          <cell r="I1901">
            <v>2016</v>
          </cell>
          <cell r="J1901">
            <v>426185.3749</v>
          </cell>
        </row>
        <row r="1902">
          <cell r="A1902" t="str">
            <v>Côte d'IvoireTotal2017</v>
          </cell>
          <cell r="B1902" t="str">
            <v>TJ</v>
          </cell>
          <cell r="C1902" t="str">
            <v>Côte d'Ivoire</v>
          </cell>
          <cell r="D1902" t="str">
            <v>TOTAL</v>
          </cell>
          <cell r="E1902" t="str">
            <v>Total</v>
          </cell>
          <cell r="F1902" t="str">
            <v>TES</v>
          </cell>
          <cell r="G1902" t="str">
            <v>Total energy supply</v>
          </cell>
          <cell r="H1902">
            <v>2017</v>
          </cell>
          <cell r="I1902">
            <v>2017</v>
          </cell>
          <cell r="J1902">
            <v>439430.05709999998</v>
          </cell>
        </row>
        <row r="1903">
          <cell r="A1903" t="str">
            <v>Côte d'IvoireTotal2018</v>
          </cell>
          <cell r="B1903" t="str">
            <v>TJ</v>
          </cell>
          <cell r="C1903" t="str">
            <v>Côte d'Ivoire</v>
          </cell>
          <cell r="D1903" t="str">
            <v>TOTAL</v>
          </cell>
          <cell r="E1903" t="str">
            <v>Total</v>
          </cell>
          <cell r="F1903" t="str">
            <v>TES</v>
          </cell>
          <cell r="G1903" t="str">
            <v>Total energy supply</v>
          </cell>
          <cell r="H1903">
            <v>2018</v>
          </cell>
          <cell r="I1903">
            <v>2018</v>
          </cell>
          <cell r="J1903">
            <v>439179.11709999997</v>
          </cell>
        </row>
        <row r="1904">
          <cell r="A1904" t="str">
            <v>Côte d'IvoireTotal2019</v>
          </cell>
          <cell r="B1904" t="str">
            <v>TJ</v>
          </cell>
          <cell r="C1904" t="str">
            <v>Côte d'Ivoire</v>
          </cell>
          <cell r="D1904" t="str">
            <v>TOTAL</v>
          </cell>
          <cell r="E1904" t="str">
            <v>Total</v>
          </cell>
          <cell r="F1904" t="str">
            <v>TES</v>
          </cell>
          <cell r="G1904" t="str">
            <v>Total energy supply</v>
          </cell>
          <cell r="H1904">
            <v>2019</v>
          </cell>
          <cell r="I1904">
            <v>2019</v>
          </cell>
          <cell r="J1904">
            <v>444739.288</v>
          </cell>
        </row>
        <row r="1905">
          <cell r="A1905" t="str">
            <v>Côte d'IvoireTotal2020</v>
          </cell>
          <cell r="B1905" t="str">
            <v>TJ</v>
          </cell>
          <cell r="C1905" t="str">
            <v>Côte d'Ivoire</v>
          </cell>
          <cell r="D1905" t="str">
            <v>TOTAL</v>
          </cell>
          <cell r="E1905" t="str">
            <v>Total</v>
          </cell>
          <cell r="F1905" t="str">
            <v>TES</v>
          </cell>
          <cell r="G1905" t="str">
            <v>Total energy supply</v>
          </cell>
          <cell r="H1905">
            <v>2020</v>
          </cell>
          <cell r="I1905">
            <v>2020</v>
          </cell>
          <cell r="K1905" t="str">
            <v>L</v>
          </cell>
          <cell r="L1905" t="str">
            <v>Missing value; data exist but were not collected</v>
          </cell>
        </row>
        <row r="1906">
          <cell r="A1906" t="str">
            <v>Côte d'IvoireMemo: Renewables2005</v>
          </cell>
          <cell r="B1906" t="str">
            <v>TJ</v>
          </cell>
          <cell r="C1906" t="str">
            <v>Côte d'Ivoire</v>
          </cell>
          <cell r="D1906" t="str">
            <v>MRENEW</v>
          </cell>
          <cell r="E1906" t="str">
            <v>Memo: Renewables</v>
          </cell>
          <cell r="F1906" t="str">
            <v>TES</v>
          </cell>
          <cell r="G1906" t="str">
            <v>Total energy supply</v>
          </cell>
          <cell r="H1906">
            <v>2005</v>
          </cell>
          <cell r="I1906">
            <v>2005</v>
          </cell>
          <cell r="J1906">
            <v>305543.20179999998</v>
          </cell>
        </row>
        <row r="1907">
          <cell r="A1907" t="str">
            <v>Côte d'IvoireMemo: Renewables2006</v>
          </cell>
          <cell r="B1907" t="str">
            <v>TJ</v>
          </cell>
          <cell r="C1907" t="str">
            <v>Côte d'Ivoire</v>
          </cell>
          <cell r="D1907" t="str">
            <v>MRENEW</v>
          </cell>
          <cell r="E1907" t="str">
            <v>Memo: Renewables</v>
          </cell>
          <cell r="F1907" t="str">
            <v>TES</v>
          </cell>
          <cell r="G1907" t="str">
            <v>Total energy supply</v>
          </cell>
          <cell r="H1907">
            <v>2006</v>
          </cell>
          <cell r="I1907">
            <v>2006</v>
          </cell>
          <cell r="J1907">
            <v>314962.99939999997</v>
          </cell>
        </row>
        <row r="1908">
          <cell r="A1908" t="str">
            <v>Côte d'IvoireMemo: Renewables2007</v>
          </cell>
          <cell r="B1908" t="str">
            <v>TJ</v>
          </cell>
          <cell r="C1908" t="str">
            <v>Côte d'Ivoire</v>
          </cell>
          <cell r="D1908" t="str">
            <v>MRENEW</v>
          </cell>
          <cell r="E1908" t="str">
            <v>Memo: Renewables</v>
          </cell>
          <cell r="F1908" t="str">
            <v>TES</v>
          </cell>
          <cell r="G1908" t="str">
            <v>Total energy supply</v>
          </cell>
          <cell r="H1908">
            <v>2007</v>
          </cell>
          <cell r="I1908">
            <v>2007</v>
          </cell>
          <cell r="J1908">
            <v>325701.80229999998</v>
          </cell>
        </row>
        <row r="1909">
          <cell r="A1909" t="str">
            <v>Côte d'IvoireMemo: Renewables2008</v>
          </cell>
          <cell r="B1909" t="str">
            <v>TJ</v>
          </cell>
          <cell r="C1909" t="str">
            <v>Côte d'Ivoire</v>
          </cell>
          <cell r="D1909" t="str">
            <v>MRENEW</v>
          </cell>
          <cell r="E1909" t="str">
            <v>Memo: Renewables</v>
          </cell>
          <cell r="F1909" t="str">
            <v>TES</v>
          </cell>
          <cell r="G1909" t="str">
            <v>Total energy supply</v>
          </cell>
          <cell r="H1909">
            <v>2008</v>
          </cell>
          <cell r="I1909">
            <v>2008</v>
          </cell>
          <cell r="J1909">
            <v>325170.99979999999</v>
          </cell>
        </row>
        <row r="1910">
          <cell r="A1910" t="str">
            <v>Côte d'IvoireMemo: Renewables2009</v>
          </cell>
          <cell r="B1910" t="str">
            <v>TJ</v>
          </cell>
          <cell r="C1910" t="str">
            <v>Côte d'Ivoire</v>
          </cell>
          <cell r="D1910" t="str">
            <v>MRENEW</v>
          </cell>
          <cell r="E1910" t="str">
            <v>Memo: Renewables</v>
          </cell>
          <cell r="F1910" t="str">
            <v>TES</v>
          </cell>
          <cell r="G1910" t="str">
            <v>Total energy supply</v>
          </cell>
          <cell r="H1910">
            <v>2009</v>
          </cell>
          <cell r="I1910">
            <v>2009</v>
          </cell>
          <cell r="J1910">
            <v>305209.79859999998</v>
          </cell>
        </row>
        <row r="1911">
          <cell r="A1911" t="str">
            <v>Côte d'IvoireMemo: Renewables2010</v>
          </cell>
          <cell r="B1911" t="str">
            <v>TJ</v>
          </cell>
          <cell r="C1911" t="str">
            <v>Côte d'Ivoire</v>
          </cell>
          <cell r="D1911" t="str">
            <v>MRENEW</v>
          </cell>
          <cell r="E1911" t="str">
            <v>Memo: Renewables</v>
          </cell>
          <cell r="F1911" t="str">
            <v>TES</v>
          </cell>
          <cell r="G1911" t="str">
            <v>Total energy supply</v>
          </cell>
          <cell r="H1911">
            <v>2010</v>
          </cell>
          <cell r="I1911">
            <v>2010</v>
          </cell>
          <cell r="J1911">
            <v>250371.0043</v>
          </cell>
        </row>
        <row r="1912">
          <cell r="A1912" t="str">
            <v>Côte d'IvoireMemo: Renewables2011</v>
          </cell>
          <cell r="B1912" t="str">
            <v>TJ</v>
          </cell>
          <cell r="C1912" t="str">
            <v>Côte d'Ivoire</v>
          </cell>
          <cell r="D1912" t="str">
            <v>MRENEW</v>
          </cell>
          <cell r="E1912" t="str">
            <v>Memo: Renewables</v>
          </cell>
          <cell r="F1912" t="str">
            <v>TES</v>
          </cell>
          <cell r="G1912" t="str">
            <v>Total energy supply</v>
          </cell>
          <cell r="H1912">
            <v>2011</v>
          </cell>
          <cell r="I1912">
            <v>2011</v>
          </cell>
          <cell r="J1912">
            <v>296956.59840000002</v>
          </cell>
        </row>
        <row r="1913">
          <cell r="A1913" t="str">
            <v>Côte d'IvoireMemo: Renewables2012</v>
          </cell>
          <cell r="B1913" t="str">
            <v>TJ</v>
          </cell>
          <cell r="C1913" t="str">
            <v>Côte d'Ivoire</v>
          </cell>
          <cell r="D1913" t="str">
            <v>MRENEW</v>
          </cell>
          <cell r="E1913" t="str">
            <v>Memo: Renewables</v>
          </cell>
          <cell r="F1913" t="str">
            <v>TES</v>
          </cell>
          <cell r="G1913" t="str">
            <v>Total energy supply</v>
          </cell>
          <cell r="H1913">
            <v>2012</v>
          </cell>
          <cell r="I1913">
            <v>2012</v>
          </cell>
          <cell r="J1913">
            <v>306039.60139999999</v>
          </cell>
        </row>
        <row r="1914">
          <cell r="A1914" t="str">
            <v>Côte d'IvoireMemo: Renewables2013</v>
          </cell>
          <cell r="B1914" t="str">
            <v>TJ</v>
          </cell>
          <cell r="C1914" t="str">
            <v>Côte d'Ivoire</v>
          </cell>
          <cell r="D1914" t="str">
            <v>MRENEW</v>
          </cell>
          <cell r="E1914" t="str">
            <v>Memo: Renewables</v>
          </cell>
          <cell r="F1914" t="str">
            <v>TES</v>
          </cell>
          <cell r="G1914" t="str">
            <v>Total energy supply</v>
          </cell>
          <cell r="H1914">
            <v>2013</v>
          </cell>
          <cell r="I1914">
            <v>2013</v>
          </cell>
          <cell r="J1914">
            <v>299277.40019999997</v>
          </cell>
        </row>
        <row r="1915">
          <cell r="A1915" t="str">
            <v>Côte d'IvoireMemo: Renewables2014</v>
          </cell>
          <cell r="B1915" t="str">
            <v>TJ</v>
          </cell>
          <cell r="C1915" t="str">
            <v>Côte d'Ivoire</v>
          </cell>
          <cell r="D1915" t="str">
            <v>MRENEW</v>
          </cell>
          <cell r="E1915" t="str">
            <v>Memo: Renewables</v>
          </cell>
          <cell r="F1915" t="str">
            <v>TES</v>
          </cell>
          <cell r="G1915" t="str">
            <v>Total energy supply</v>
          </cell>
          <cell r="H1915">
            <v>2014</v>
          </cell>
          <cell r="I1915">
            <v>2014</v>
          </cell>
          <cell r="J1915">
            <v>308079.19679999998</v>
          </cell>
        </row>
        <row r="1916">
          <cell r="A1916" t="str">
            <v>Côte d'IvoireMemo: Renewables2015</v>
          </cell>
          <cell r="B1916" t="str">
            <v>TJ</v>
          </cell>
          <cell r="C1916" t="str">
            <v>Côte d'Ivoire</v>
          </cell>
          <cell r="D1916" t="str">
            <v>MRENEW</v>
          </cell>
          <cell r="E1916" t="str">
            <v>Memo: Renewables</v>
          </cell>
          <cell r="F1916" t="str">
            <v>TES</v>
          </cell>
          <cell r="G1916" t="str">
            <v>Total energy supply</v>
          </cell>
          <cell r="H1916">
            <v>2015</v>
          </cell>
          <cell r="I1916">
            <v>2015</v>
          </cell>
          <cell r="J1916">
            <v>266661.19829999999</v>
          </cell>
        </row>
        <row r="1917">
          <cell r="A1917" t="str">
            <v>Côte d'IvoireMemo: Renewables2016</v>
          </cell>
          <cell r="B1917" t="str">
            <v>TJ</v>
          </cell>
          <cell r="C1917" t="str">
            <v>Côte d'Ivoire</v>
          </cell>
          <cell r="D1917" t="str">
            <v>MRENEW</v>
          </cell>
          <cell r="E1917" t="str">
            <v>Memo: Renewables</v>
          </cell>
          <cell r="F1917" t="str">
            <v>TES</v>
          </cell>
          <cell r="G1917" t="str">
            <v>Total energy supply</v>
          </cell>
          <cell r="H1917">
            <v>2016</v>
          </cell>
          <cell r="I1917">
            <v>2016</v>
          </cell>
          <cell r="J1917">
            <v>273645.39610000001</v>
          </cell>
        </row>
        <row r="1918">
          <cell r="A1918" t="str">
            <v>Côte d'IvoireMemo: Renewables2017</v>
          </cell>
          <cell r="B1918" t="str">
            <v>TJ</v>
          </cell>
          <cell r="C1918" t="str">
            <v>Côte d'Ivoire</v>
          </cell>
          <cell r="D1918" t="str">
            <v>MRENEW</v>
          </cell>
          <cell r="E1918" t="str">
            <v>Memo: Renewables</v>
          </cell>
          <cell r="F1918" t="str">
            <v>TES</v>
          </cell>
          <cell r="G1918" t="str">
            <v>Total energy supply</v>
          </cell>
          <cell r="H1918">
            <v>2017</v>
          </cell>
          <cell r="I1918">
            <v>2017</v>
          </cell>
          <cell r="J1918">
            <v>271809.86949999997</v>
          </cell>
        </row>
        <row r="1919">
          <cell r="A1919" t="str">
            <v>Côte d'IvoireMemo: Renewables2018</v>
          </cell>
          <cell r="B1919" t="str">
            <v>TJ</v>
          </cell>
          <cell r="C1919" t="str">
            <v>Côte d'Ivoire</v>
          </cell>
          <cell r="D1919" t="str">
            <v>MRENEW</v>
          </cell>
          <cell r="E1919" t="str">
            <v>Memo: Renewables</v>
          </cell>
          <cell r="F1919" t="str">
            <v>TES</v>
          </cell>
          <cell r="G1919" t="str">
            <v>Total energy supply</v>
          </cell>
          <cell r="H1919">
            <v>2018</v>
          </cell>
          <cell r="I1919">
            <v>2018</v>
          </cell>
          <cell r="J1919">
            <v>272686.40960000001</v>
          </cell>
        </row>
        <row r="1920">
          <cell r="A1920" t="str">
            <v>Côte d'IvoireMemo: Renewables2019</v>
          </cell>
          <cell r="B1920" t="str">
            <v>TJ</v>
          </cell>
          <cell r="C1920" t="str">
            <v>Côte d'Ivoire</v>
          </cell>
          <cell r="D1920" t="str">
            <v>MRENEW</v>
          </cell>
          <cell r="E1920" t="str">
            <v>Memo: Renewables</v>
          </cell>
          <cell r="F1920" t="str">
            <v>TES</v>
          </cell>
          <cell r="G1920" t="str">
            <v>Total energy supply</v>
          </cell>
          <cell r="H1920">
            <v>2019</v>
          </cell>
          <cell r="I1920">
            <v>2019</v>
          </cell>
          <cell r="J1920">
            <v>280745.7819</v>
          </cell>
        </row>
        <row r="1921">
          <cell r="A1921" t="str">
            <v>Côte d'IvoireMemo: Renewables2020</v>
          </cell>
          <cell r="B1921" t="str">
            <v>TJ</v>
          </cell>
          <cell r="C1921" t="str">
            <v>Côte d'Ivoire</v>
          </cell>
          <cell r="D1921" t="str">
            <v>MRENEW</v>
          </cell>
          <cell r="E1921" t="str">
            <v>Memo: Renewables</v>
          </cell>
          <cell r="F1921" t="str">
            <v>TES</v>
          </cell>
          <cell r="G1921" t="str">
            <v>Total energy supply</v>
          </cell>
          <cell r="H1921">
            <v>2020</v>
          </cell>
          <cell r="I1921">
            <v>2020</v>
          </cell>
          <cell r="K1921" t="str">
            <v>L</v>
          </cell>
          <cell r="L1921" t="str">
            <v>Missing value; data exist but were not collected</v>
          </cell>
        </row>
        <row r="1922">
          <cell r="A1922" t="str">
            <v>CroatiaPrimary solid biofuels2005</v>
          </cell>
          <cell r="B1922" t="str">
            <v>TJ</v>
          </cell>
          <cell r="C1922" t="str">
            <v>Croatia</v>
          </cell>
          <cell r="D1922" t="str">
            <v>PRIMSBIO</v>
          </cell>
          <cell r="E1922" t="str">
            <v>Primary solid biofuels</v>
          </cell>
          <cell r="F1922" t="str">
            <v>TES</v>
          </cell>
          <cell r="G1922" t="str">
            <v>Total energy supply</v>
          </cell>
          <cell r="H1922">
            <v>2005</v>
          </cell>
          <cell r="I1922">
            <v>2005</v>
          </cell>
          <cell r="J1922">
            <v>52080.999400000001</v>
          </cell>
        </row>
        <row r="1923">
          <cell r="A1923" t="str">
            <v>CroatiaPrimary solid biofuels2006</v>
          </cell>
          <cell r="B1923" t="str">
            <v>TJ</v>
          </cell>
          <cell r="C1923" t="str">
            <v>Croatia</v>
          </cell>
          <cell r="D1923" t="str">
            <v>PRIMSBIO</v>
          </cell>
          <cell r="E1923" t="str">
            <v>Primary solid biofuels</v>
          </cell>
          <cell r="F1923" t="str">
            <v>TES</v>
          </cell>
          <cell r="G1923" t="str">
            <v>Total energy supply</v>
          </cell>
          <cell r="H1923">
            <v>2006</v>
          </cell>
          <cell r="I1923">
            <v>2006</v>
          </cell>
          <cell r="J1923">
            <v>48457.998099999997</v>
          </cell>
        </row>
        <row r="1924">
          <cell r="A1924" t="str">
            <v>CroatiaPrimary solid biofuels2007</v>
          </cell>
          <cell r="B1924" t="str">
            <v>TJ</v>
          </cell>
          <cell r="C1924" t="str">
            <v>Croatia</v>
          </cell>
          <cell r="D1924" t="str">
            <v>PRIMSBIO</v>
          </cell>
          <cell r="E1924" t="str">
            <v>Primary solid biofuels</v>
          </cell>
          <cell r="F1924" t="str">
            <v>TES</v>
          </cell>
          <cell r="G1924" t="str">
            <v>Total energy supply</v>
          </cell>
          <cell r="H1924">
            <v>2007</v>
          </cell>
          <cell r="I1924">
            <v>2007</v>
          </cell>
          <cell r="J1924">
            <v>46848.001799999998</v>
          </cell>
        </row>
        <row r="1925">
          <cell r="A1925" t="str">
            <v>CroatiaPrimary solid biofuels2008</v>
          </cell>
          <cell r="B1925" t="str">
            <v>TJ</v>
          </cell>
          <cell r="C1925" t="str">
            <v>Croatia</v>
          </cell>
          <cell r="D1925" t="str">
            <v>PRIMSBIO</v>
          </cell>
          <cell r="E1925" t="str">
            <v>Primary solid biofuels</v>
          </cell>
          <cell r="F1925" t="str">
            <v>TES</v>
          </cell>
          <cell r="G1925" t="str">
            <v>Total energy supply</v>
          </cell>
          <cell r="H1925">
            <v>2008</v>
          </cell>
          <cell r="I1925">
            <v>2008</v>
          </cell>
          <cell r="J1925">
            <v>46675.9997</v>
          </cell>
        </row>
        <row r="1926">
          <cell r="A1926" t="str">
            <v>CroatiaPrimary solid biofuels2009</v>
          </cell>
          <cell r="B1926" t="str">
            <v>TJ</v>
          </cell>
          <cell r="C1926" t="str">
            <v>Croatia</v>
          </cell>
          <cell r="D1926" t="str">
            <v>PRIMSBIO</v>
          </cell>
          <cell r="E1926" t="str">
            <v>Primary solid biofuels</v>
          </cell>
          <cell r="F1926" t="str">
            <v>TES</v>
          </cell>
          <cell r="G1926" t="str">
            <v>Total energy supply</v>
          </cell>
          <cell r="H1926">
            <v>2009</v>
          </cell>
          <cell r="I1926">
            <v>2009</v>
          </cell>
          <cell r="J1926">
            <v>48866.998200000002</v>
          </cell>
        </row>
        <row r="1927">
          <cell r="A1927" t="str">
            <v>CroatiaPrimary solid biofuels2010</v>
          </cell>
          <cell r="B1927" t="str">
            <v>TJ</v>
          </cell>
          <cell r="C1927" t="str">
            <v>Croatia</v>
          </cell>
          <cell r="D1927" t="str">
            <v>PRIMSBIO</v>
          </cell>
          <cell r="E1927" t="str">
            <v>Primary solid biofuels</v>
          </cell>
          <cell r="F1927" t="str">
            <v>TES</v>
          </cell>
          <cell r="G1927" t="str">
            <v>Total energy supply</v>
          </cell>
          <cell r="H1927">
            <v>2010</v>
          </cell>
          <cell r="I1927">
            <v>2010</v>
          </cell>
          <cell r="J1927">
            <v>52099.999100000001</v>
          </cell>
        </row>
        <row r="1928">
          <cell r="A1928" t="str">
            <v>CroatiaPrimary solid biofuels2011</v>
          </cell>
          <cell r="B1928" t="str">
            <v>TJ</v>
          </cell>
          <cell r="C1928" t="str">
            <v>Croatia</v>
          </cell>
          <cell r="D1928" t="str">
            <v>PRIMSBIO</v>
          </cell>
          <cell r="E1928" t="str">
            <v>Primary solid biofuels</v>
          </cell>
          <cell r="F1928" t="str">
            <v>TES</v>
          </cell>
          <cell r="G1928" t="str">
            <v>Total energy supply</v>
          </cell>
          <cell r="H1928">
            <v>2011</v>
          </cell>
          <cell r="I1928">
            <v>2011</v>
          </cell>
          <cell r="J1928">
            <v>51461.001300000004</v>
          </cell>
        </row>
        <row r="1929">
          <cell r="A1929" t="str">
            <v>CroatiaPrimary solid biofuels2012</v>
          </cell>
          <cell r="B1929" t="str">
            <v>TJ</v>
          </cell>
          <cell r="C1929" t="str">
            <v>Croatia</v>
          </cell>
          <cell r="D1929" t="str">
            <v>PRIMSBIO</v>
          </cell>
          <cell r="E1929" t="str">
            <v>Primary solid biofuels</v>
          </cell>
          <cell r="F1929" t="str">
            <v>TES</v>
          </cell>
          <cell r="G1929" t="str">
            <v>Total energy supply</v>
          </cell>
          <cell r="H1929">
            <v>2012</v>
          </cell>
          <cell r="I1929">
            <v>2012</v>
          </cell>
          <cell r="J1929">
            <v>52009.9997</v>
          </cell>
        </row>
        <row r="1930">
          <cell r="A1930" t="str">
            <v>CroatiaPrimary solid biofuels2013</v>
          </cell>
          <cell r="B1930" t="str">
            <v>TJ</v>
          </cell>
          <cell r="C1930" t="str">
            <v>Croatia</v>
          </cell>
          <cell r="D1930" t="str">
            <v>PRIMSBIO</v>
          </cell>
          <cell r="E1930" t="str">
            <v>Primary solid biofuels</v>
          </cell>
          <cell r="F1930" t="str">
            <v>TES</v>
          </cell>
          <cell r="G1930" t="str">
            <v>Total energy supply</v>
          </cell>
          <cell r="H1930">
            <v>2013</v>
          </cell>
          <cell r="I1930">
            <v>2013</v>
          </cell>
          <cell r="J1930">
            <v>51573.998899999999</v>
          </cell>
        </row>
        <row r="1931">
          <cell r="A1931" t="str">
            <v>CroatiaPrimary solid biofuels2014</v>
          </cell>
          <cell r="B1931" t="str">
            <v>TJ</v>
          </cell>
          <cell r="C1931" t="str">
            <v>Croatia</v>
          </cell>
          <cell r="D1931" t="str">
            <v>PRIMSBIO</v>
          </cell>
          <cell r="E1931" t="str">
            <v>Primary solid biofuels</v>
          </cell>
          <cell r="F1931" t="str">
            <v>TES</v>
          </cell>
          <cell r="G1931" t="str">
            <v>Total energy supply</v>
          </cell>
          <cell r="H1931">
            <v>2014</v>
          </cell>
          <cell r="I1931">
            <v>2014</v>
          </cell>
          <cell r="J1931">
            <v>45749.0003</v>
          </cell>
        </row>
        <row r="1932">
          <cell r="A1932" t="str">
            <v>CroatiaPrimary solid biofuels2015</v>
          </cell>
          <cell r="B1932" t="str">
            <v>TJ</v>
          </cell>
          <cell r="C1932" t="str">
            <v>Croatia</v>
          </cell>
          <cell r="D1932" t="str">
            <v>PRIMSBIO</v>
          </cell>
          <cell r="E1932" t="str">
            <v>Primary solid biofuels</v>
          </cell>
          <cell r="F1932" t="str">
            <v>TES</v>
          </cell>
          <cell r="G1932" t="str">
            <v>Total energy supply</v>
          </cell>
          <cell r="H1932">
            <v>2015</v>
          </cell>
          <cell r="I1932">
            <v>2015</v>
          </cell>
          <cell r="J1932">
            <v>52679</v>
          </cell>
        </row>
        <row r="1933">
          <cell r="A1933" t="str">
            <v>CroatiaPrimary solid biofuels2016</v>
          </cell>
          <cell r="B1933" t="str">
            <v>TJ</v>
          </cell>
          <cell r="C1933" t="str">
            <v>Croatia</v>
          </cell>
          <cell r="D1933" t="str">
            <v>PRIMSBIO</v>
          </cell>
          <cell r="E1933" t="str">
            <v>Primary solid biofuels</v>
          </cell>
          <cell r="F1933" t="str">
            <v>TES</v>
          </cell>
          <cell r="G1933" t="str">
            <v>Total energy supply</v>
          </cell>
          <cell r="H1933">
            <v>2016</v>
          </cell>
          <cell r="I1933">
            <v>2016</v>
          </cell>
          <cell r="J1933">
            <v>52454.001400000001</v>
          </cell>
        </row>
        <row r="1934">
          <cell r="A1934" t="str">
            <v>CroatiaPrimary solid biofuels2017</v>
          </cell>
          <cell r="B1934" t="str">
            <v>TJ</v>
          </cell>
          <cell r="C1934" t="str">
            <v>Croatia</v>
          </cell>
          <cell r="D1934" t="str">
            <v>PRIMSBIO</v>
          </cell>
          <cell r="E1934" t="str">
            <v>Primary solid biofuels</v>
          </cell>
          <cell r="F1934" t="str">
            <v>TES</v>
          </cell>
          <cell r="G1934" t="str">
            <v>Total energy supply</v>
          </cell>
          <cell r="H1934">
            <v>2017</v>
          </cell>
          <cell r="I1934">
            <v>2017</v>
          </cell>
          <cell r="J1934">
            <v>51973.2019</v>
          </cell>
        </row>
        <row r="1935">
          <cell r="A1935" t="str">
            <v>CroatiaPrimary solid biofuels2018</v>
          </cell>
          <cell r="B1935" t="str">
            <v>TJ</v>
          </cell>
          <cell r="C1935" t="str">
            <v>Croatia</v>
          </cell>
          <cell r="D1935" t="str">
            <v>PRIMSBIO</v>
          </cell>
          <cell r="E1935" t="str">
            <v>Primary solid biofuels</v>
          </cell>
          <cell r="F1935" t="str">
            <v>TES</v>
          </cell>
          <cell r="G1935" t="str">
            <v>Total energy supply</v>
          </cell>
          <cell r="H1935">
            <v>2018</v>
          </cell>
          <cell r="I1935">
            <v>2018</v>
          </cell>
          <cell r="J1935">
            <v>52720.528899999998</v>
          </cell>
        </row>
        <row r="1936">
          <cell r="A1936" t="str">
            <v>CroatiaPrimary solid biofuels2019</v>
          </cell>
          <cell r="B1936" t="str">
            <v>TJ</v>
          </cell>
          <cell r="C1936" t="str">
            <v>Croatia</v>
          </cell>
          <cell r="D1936" t="str">
            <v>PRIMSBIO</v>
          </cell>
          <cell r="E1936" t="str">
            <v>Primary solid biofuels</v>
          </cell>
          <cell r="F1936" t="str">
            <v>TES</v>
          </cell>
          <cell r="G1936" t="str">
            <v>Total energy supply</v>
          </cell>
          <cell r="H1936">
            <v>2019</v>
          </cell>
          <cell r="I1936">
            <v>2019</v>
          </cell>
          <cell r="J1936">
            <v>53622.679600000003</v>
          </cell>
        </row>
        <row r="1937">
          <cell r="A1937" t="str">
            <v>CroatiaPrimary solid biofuels2020</v>
          </cell>
          <cell r="B1937" t="str">
            <v>TJ</v>
          </cell>
          <cell r="C1937" t="str">
            <v>Croatia</v>
          </cell>
          <cell r="D1937" t="str">
            <v>PRIMSBIO</v>
          </cell>
          <cell r="E1937" t="str">
            <v>Primary solid biofuels</v>
          </cell>
          <cell r="F1937" t="str">
            <v>TES</v>
          </cell>
          <cell r="G1937" t="str">
            <v>Total energy supply</v>
          </cell>
          <cell r="H1937">
            <v>2020</v>
          </cell>
          <cell r="I1937">
            <v>2020</v>
          </cell>
          <cell r="J1937">
            <v>54584.299700000003</v>
          </cell>
        </row>
        <row r="1938">
          <cell r="A1938" t="str">
            <v>CroatiaTotal2005</v>
          </cell>
          <cell r="B1938" t="str">
            <v>TJ</v>
          </cell>
          <cell r="C1938" t="str">
            <v>Croatia</v>
          </cell>
          <cell r="D1938" t="str">
            <v>TOTAL</v>
          </cell>
          <cell r="E1938" t="str">
            <v>Total</v>
          </cell>
          <cell r="F1938" t="str">
            <v>TES</v>
          </cell>
          <cell r="G1938" t="str">
            <v>Total energy supply</v>
          </cell>
          <cell r="H1938">
            <v>2005</v>
          </cell>
          <cell r="I1938">
            <v>2005</v>
          </cell>
          <cell r="J1938">
            <v>407679.93239999999</v>
          </cell>
        </row>
        <row r="1939">
          <cell r="A1939" t="str">
            <v>CroatiaTotal2006</v>
          </cell>
          <cell r="B1939" t="str">
            <v>TJ</v>
          </cell>
          <cell r="C1939" t="str">
            <v>Croatia</v>
          </cell>
          <cell r="D1939" t="str">
            <v>TOTAL</v>
          </cell>
          <cell r="E1939" t="str">
            <v>Total</v>
          </cell>
          <cell r="F1939" t="str">
            <v>TES</v>
          </cell>
          <cell r="G1939" t="str">
            <v>Total energy supply</v>
          </cell>
          <cell r="H1939">
            <v>2006</v>
          </cell>
          <cell r="I1939">
            <v>2006</v>
          </cell>
          <cell r="J1939">
            <v>405625.73340000003</v>
          </cell>
        </row>
        <row r="1940">
          <cell r="A1940" t="str">
            <v>CroatiaTotal2007</v>
          </cell>
          <cell r="B1940" t="str">
            <v>TJ</v>
          </cell>
          <cell r="C1940" t="str">
            <v>Croatia</v>
          </cell>
          <cell r="D1940" t="str">
            <v>TOTAL</v>
          </cell>
          <cell r="E1940" t="str">
            <v>Total</v>
          </cell>
          <cell r="F1940" t="str">
            <v>TES</v>
          </cell>
          <cell r="G1940" t="str">
            <v>Total energy supply</v>
          </cell>
          <cell r="H1940">
            <v>2007</v>
          </cell>
          <cell r="I1940">
            <v>2007</v>
          </cell>
          <cell r="J1940">
            <v>421480.538</v>
          </cell>
        </row>
        <row r="1941">
          <cell r="A1941" t="str">
            <v>CroatiaTotal2008</v>
          </cell>
          <cell r="B1941" t="str">
            <v>TJ</v>
          </cell>
          <cell r="C1941" t="str">
            <v>Croatia</v>
          </cell>
          <cell r="D1941" t="str">
            <v>TOTAL</v>
          </cell>
          <cell r="E1941" t="str">
            <v>Total</v>
          </cell>
          <cell r="F1941" t="str">
            <v>TES</v>
          </cell>
          <cell r="G1941" t="str">
            <v>Total energy supply</v>
          </cell>
          <cell r="H1941">
            <v>2008</v>
          </cell>
          <cell r="I1941">
            <v>2008</v>
          </cell>
          <cell r="J1941">
            <v>410643.9608</v>
          </cell>
        </row>
        <row r="1942">
          <cell r="A1942" t="str">
            <v>CroatiaTotal2009</v>
          </cell>
          <cell r="B1942" t="str">
            <v>TJ</v>
          </cell>
          <cell r="C1942" t="str">
            <v>Croatia</v>
          </cell>
          <cell r="D1942" t="str">
            <v>TOTAL</v>
          </cell>
          <cell r="E1942" t="str">
            <v>Total</v>
          </cell>
          <cell r="F1942" t="str">
            <v>TES</v>
          </cell>
          <cell r="G1942" t="str">
            <v>Total energy supply</v>
          </cell>
          <cell r="H1942">
            <v>2009</v>
          </cell>
          <cell r="I1942">
            <v>2009</v>
          </cell>
          <cell r="J1942">
            <v>396767.06339999998</v>
          </cell>
        </row>
        <row r="1943">
          <cell r="A1943" t="str">
            <v>CroatiaTotal2010</v>
          </cell>
          <cell r="B1943" t="str">
            <v>TJ</v>
          </cell>
          <cell r="C1943" t="str">
            <v>Croatia</v>
          </cell>
          <cell r="D1943" t="str">
            <v>TOTAL</v>
          </cell>
          <cell r="E1943" t="str">
            <v>Total</v>
          </cell>
          <cell r="F1943" t="str">
            <v>TES</v>
          </cell>
          <cell r="G1943" t="str">
            <v>Total energy supply</v>
          </cell>
          <cell r="H1943">
            <v>2010</v>
          </cell>
          <cell r="I1943">
            <v>2010</v>
          </cell>
          <cell r="J1943">
            <v>392289.79989999998</v>
          </cell>
        </row>
        <row r="1944">
          <cell r="A1944" t="str">
            <v>CroatiaTotal2011</v>
          </cell>
          <cell r="B1944" t="str">
            <v>TJ</v>
          </cell>
          <cell r="C1944" t="str">
            <v>Croatia</v>
          </cell>
          <cell r="D1944" t="str">
            <v>TOTAL</v>
          </cell>
          <cell r="E1944" t="str">
            <v>Total</v>
          </cell>
          <cell r="F1944" t="str">
            <v>TES</v>
          </cell>
          <cell r="G1944" t="str">
            <v>Total energy supply</v>
          </cell>
          <cell r="H1944">
            <v>2011</v>
          </cell>
          <cell r="I1944">
            <v>2011</v>
          </cell>
          <cell r="J1944">
            <v>383012.37449999998</v>
          </cell>
        </row>
        <row r="1945">
          <cell r="A1945" t="str">
            <v>CroatiaTotal2012</v>
          </cell>
          <cell r="B1945" t="str">
            <v>TJ</v>
          </cell>
          <cell r="C1945" t="str">
            <v>Croatia</v>
          </cell>
          <cell r="D1945" t="str">
            <v>TOTAL</v>
          </cell>
          <cell r="E1945" t="str">
            <v>Total</v>
          </cell>
          <cell r="F1945" t="str">
            <v>TES</v>
          </cell>
          <cell r="G1945" t="str">
            <v>Total energy supply</v>
          </cell>
          <cell r="H1945">
            <v>2012</v>
          </cell>
          <cell r="I1945">
            <v>2012</v>
          </cell>
          <cell r="J1945">
            <v>360465.60239999997</v>
          </cell>
        </row>
        <row r="1946">
          <cell r="A1946" t="str">
            <v>CroatiaTotal2013</v>
          </cell>
          <cell r="B1946" t="str">
            <v>TJ</v>
          </cell>
          <cell r="C1946" t="str">
            <v>Croatia</v>
          </cell>
          <cell r="D1946" t="str">
            <v>TOTAL</v>
          </cell>
          <cell r="E1946" t="str">
            <v>Total</v>
          </cell>
          <cell r="F1946" t="str">
            <v>TES</v>
          </cell>
          <cell r="G1946" t="str">
            <v>Total energy supply</v>
          </cell>
          <cell r="H1946">
            <v>2013</v>
          </cell>
          <cell r="I1946">
            <v>2013</v>
          </cell>
          <cell r="J1946">
            <v>352887.78739999997</v>
          </cell>
        </row>
        <row r="1947">
          <cell r="A1947" t="str">
            <v>CroatiaTotal2014</v>
          </cell>
          <cell r="B1947" t="str">
            <v>TJ</v>
          </cell>
          <cell r="C1947" t="str">
            <v>Croatia</v>
          </cell>
          <cell r="D1947" t="str">
            <v>TOTAL</v>
          </cell>
          <cell r="E1947" t="str">
            <v>Total</v>
          </cell>
          <cell r="F1947" t="str">
            <v>TES</v>
          </cell>
          <cell r="G1947" t="str">
            <v>Total energy supply</v>
          </cell>
          <cell r="H1947">
            <v>2014</v>
          </cell>
          <cell r="I1947">
            <v>2014</v>
          </cell>
          <cell r="J1947">
            <v>335971.13510000001</v>
          </cell>
        </row>
        <row r="1948">
          <cell r="A1948" t="str">
            <v>CroatiaTotal2015</v>
          </cell>
          <cell r="B1948" t="str">
            <v>TJ</v>
          </cell>
          <cell r="C1948" t="str">
            <v>Croatia</v>
          </cell>
          <cell r="D1948" t="str">
            <v>TOTAL</v>
          </cell>
          <cell r="E1948" t="str">
            <v>Total</v>
          </cell>
          <cell r="F1948" t="str">
            <v>TES</v>
          </cell>
          <cell r="G1948" t="str">
            <v>Total energy supply</v>
          </cell>
          <cell r="H1948">
            <v>2015</v>
          </cell>
          <cell r="I1948">
            <v>2015</v>
          </cell>
          <cell r="J1948">
            <v>350869.56559999997</v>
          </cell>
        </row>
        <row r="1949">
          <cell r="A1949" t="str">
            <v>CroatiaTotal2016</v>
          </cell>
          <cell r="B1949" t="str">
            <v>TJ</v>
          </cell>
          <cell r="C1949" t="str">
            <v>Croatia</v>
          </cell>
          <cell r="D1949" t="str">
            <v>TOTAL</v>
          </cell>
          <cell r="E1949" t="str">
            <v>Total</v>
          </cell>
          <cell r="F1949" t="str">
            <v>TES</v>
          </cell>
          <cell r="G1949" t="str">
            <v>Total energy supply</v>
          </cell>
          <cell r="H1949">
            <v>2016</v>
          </cell>
          <cell r="I1949">
            <v>2016</v>
          </cell>
          <cell r="J1949">
            <v>353780.51370000001</v>
          </cell>
        </row>
        <row r="1950">
          <cell r="A1950" t="str">
            <v>CroatiaTotal2017</v>
          </cell>
          <cell r="B1950" t="str">
            <v>TJ</v>
          </cell>
          <cell r="C1950" t="str">
            <v>Croatia</v>
          </cell>
          <cell r="D1950" t="str">
            <v>TOTAL</v>
          </cell>
          <cell r="E1950" t="str">
            <v>Total</v>
          </cell>
          <cell r="F1950" t="str">
            <v>TES</v>
          </cell>
          <cell r="G1950" t="str">
            <v>Total energy supply</v>
          </cell>
          <cell r="H1950">
            <v>2017</v>
          </cell>
          <cell r="I1950">
            <v>2017</v>
          </cell>
          <cell r="J1950">
            <v>365479.26189999998</v>
          </cell>
        </row>
        <row r="1951">
          <cell r="A1951" t="str">
            <v>CroatiaTotal2018</v>
          </cell>
          <cell r="B1951" t="str">
            <v>TJ</v>
          </cell>
          <cell r="C1951" t="str">
            <v>Croatia</v>
          </cell>
          <cell r="D1951" t="str">
            <v>TOTAL</v>
          </cell>
          <cell r="E1951" t="str">
            <v>Total</v>
          </cell>
          <cell r="F1951" t="str">
            <v>TES</v>
          </cell>
          <cell r="G1951" t="str">
            <v>Total energy supply</v>
          </cell>
          <cell r="H1951">
            <v>2018</v>
          </cell>
          <cell r="I1951">
            <v>2018</v>
          </cell>
          <cell r="J1951">
            <v>355320.6532</v>
          </cell>
        </row>
        <row r="1952">
          <cell r="A1952" t="str">
            <v>CroatiaTotal2019</v>
          </cell>
          <cell r="B1952" t="str">
            <v>TJ</v>
          </cell>
          <cell r="C1952" t="str">
            <v>Croatia</v>
          </cell>
          <cell r="D1952" t="str">
            <v>TOTAL</v>
          </cell>
          <cell r="E1952" t="str">
            <v>Total</v>
          </cell>
          <cell r="F1952" t="str">
            <v>TES</v>
          </cell>
          <cell r="G1952" t="str">
            <v>Total energy supply</v>
          </cell>
          <cell r="H1952">
            <v>2019</v>
          </cell>
          <cell r="I1952">
            <v>2019</v>
          </cell>
          <cell r="J1952">
            <v>359345.60820000002</v>
          </cell>
        </row>
        <row r="1953">
          <cell r="A1953" t="str">
            <v>CroatiaTotal2020</v>
          </cell>
          <cell r="B1953" t="str">
            <v>TJ</v>
          </cell>
          <cell r="C1953" t="str">
            <v>Croatia</v>
          </cell>
          <cell r="D1953" t="str">
            <v>TOTAL</v>
          </cell>
          <cell r="E1953" t="str">
            <v>Total</v>
          </cell>
          <cell r="F1953" t="str">
            <v>TES</v>
          </cell>
          <cell r="G1953" t="str">
            <v>Total energy supply</v>
          </cell>
          <cell r="H1953">
            <v>2020</v>
          </cell>
          <cell r="I1953">
            <v>2020</v>
          </cell>
          <cell r="K1953" t="str">
            <v>L</v>
          </cell>
          <cell r="L1953" t="str">
            <v>Missing value; data exist but were not collected</v>
          </cell>
        </row>
        <row r="1954">
          <cell r="A1954" t="str">
            <v>CroatiaMemo: Renewables2005</v>
          </cell>
          <cell r="B1954" t="str">
            <v>TJ</v>
          </cell>
          <cell r="C1954" t="str">
            <v>Croatia</v>
          </cell>
          <cell r="D1954" t="str">
            <v>MRENEW</v>
          </cell>
          <cell r="E1954" t="str">
            <v>Memo: Renewables</v>
          </cell>
          <cell r="F1954" t="str">
            <v>TES</v>
          </cell>
          <cell r="G1954" t="str">
            <v>Total energy supply</v>
          </cell>
          <cell r="H1954">
            <v>2005</v>
          </cell>
          <cell r="I1954">
            <v>2005</v>
          </cell>
          <cell r="J1954">
            <v>77683.595400000006</v>
          </cell>
        </row>
        <row r="1955">
          <cell r="A1955" t="str">
            <v>CroatiaMemo: Renewables2006</v>
          </cell>
          <cell r="B1955" t="str">
            <v>TJ</v>
          </cell>
          <cell r="C1955" t="str">
            <v>Croatia</v>
          </cell>
          <cell r="D1955" t="str">
            <v>MRENEW</v>
          </cell>
          <cell r="E1955" t="str">
            <v>Memo: Renewables</v>
          </cell>
          <cell r="F1955" t="str">
            <v>TES</v>
          </cell>
          <cell r="G1955" t="str">
            <v>Total energy supply</v>
          </cell>
          <cell r="H1955">
            <v>2006</v>
          </cell>
          <cell r="I1955">
            <v>2006</v>
          </cell>
          <cell r="J1955">
            <v>72536.598899999997</v>
          </cell>
        </row>
        <row r="1956">
          <cell r="A1956" t="str">
            <v>CroatiaMemo: Renewables2007</v>
          </cell>
          <cell r="B1956" t="str">
            <v>TJ</v>
          </cell>
          <cell r="C1956" t="str">
            <v>Croatia</v>
          </cell>
          <cell r="D1956" t="str">
            <v>MRENEW</v>
          </cell>
          <cell r="E1956" t="str">
            <v>Memo: Renewables</v>
          </cell>
          <cell r="F1956" t="str">
            <v>TES</v>
          </cell>
          <cell r="G1956" t="str">
            <v>Total energy supply</v>
          </cell>
          <cell r="H1956">
            <v>2007</v>
          </cell>
          <cell r="I1956">
            <v>2007</v>
          </cell>
          <cell r="J1956">
            <v>64346.003900000003</v>
          </cell>
        </row>
        <row r="1957">
          <cell r="A1957" t="str">
            <v>CroatiaMemo: Renewables2008</v>
          </cell>
          <cell r="B1957" t="str">
            <v>TJ</v>
          </cell>
          <cell r="C1957" t="str">
            <v>Croatia</v>
          </cell>
          <cell r="D1957" t="str">
            <v>MRENEW</v>
          </cell>
          <cell r="E1957" t="str">
            <v>Memo: Renewables</v>
          </cell>
          <cell r="F1957" t="str">
            <v>TES</v>
          </cell>
          <cell r="G1957" t="str">
            <v>Total energy supply</v>
          </cell>
          <cell r="H1957">
            <v>2008</v>
          </cell>
          <cell r="I1957">
            <v>2008</v>
          </cell>
          <cell r="J1957">
            <v>68301.596300000005</v>
          </cell>
        </row>
        <row r="1958">
          <cell r="A1958" t="str">
            <v>CroatiaMemo: Renewables2009</v>
          </cell>
          <cell r="B1958" t="str">
            <v>TJ</v>
          </cell>
          <cell r="C1958" t="str">
            <v>Croatia</v>
          </cell>
          <cell r="D1958" t="str">
            <v>MRENEW</v>
          </cell>
          <cell r="E1958" t="str">
            <v>Memo: Renewables</v>
          </cell>
          <cell r="F1958" t="str">
            <v>TES</v>
          </cell>
          <cell r="G1958" t="str">
            <v>Total energy supply</v>
          </cell>
          <cell r="H1958">
            <v>2009</v>
          </cell>
          <cell r="I1958">
            <v>2009</v>
          </cell>
          <cell r="J1958">
            <v>76580.876000000004</v>
          </cell>
        </row>
        <row r="1959">
          <cell r="A1959" t="str">
            <v>CroatiaMemo: Renewables2010</v>
          </cell>
          <cell r="B1959" t="str">
            <v>TJ</v>
          </cell>
          <cell r="C1959" t="str">
            <v>Croatia</v>
          </cell>
          <cell r="D1959" t="str">
            <v>MRENEW</v>
          </cell>
          <cell r="E1959" t="str">
            <v>Memo: Renewables</v>
          </cell>
          <cell r="F1959" t="str">
            <v>TES</v>
          </cell>
          <cell r="G1959" t="str">
            <v>Total energy supply</v>
          </cell>
          <cell r="H1959">
            <v>2010</v>
          </cell>
          <cell r="I1959">
            <v>2010</v>
          </cell>
          <cell r="J1959">
            <v>86427.296000000002</v>
          </cell>
        </row>
        <row r="1960">
          <cell r="A1960" t="str">
            <v>CroatiaMemo: Renewables2011</v>
          </cell>
          <cell r="B1960" t="str">
            <v>TJ</v>
          </cell>
          <cell r="C1960" t="str">
            <v>Croatia</v>
          </cell>
          <cell r="D1960" t="str">
            <v>MRENEW</v>
          </cell>
          <cell r="E1960" t="str">
            <v>Memo: Renewables</v>
          </cell>
          <cell r="F1960" t="str">
            <v>TES</v>
          </cell>
          <cell r="G1960" t="str">
            <v>Total energy supply</v>
          </cell>
          <cell r="H1960">
            <v>2011</v>
          </cell>
          <cell r="I1960">
            <v>2011</v>
          </cell>
          <cell r="J1960">
            <v>71355.042100000006</v>
          </cell>
        </row>
        <row r="1961">
          <cell r="A1961" t="str">
            <v>CroatiaMemo: Renewables2012</v>
          </cell>
          <cell r="B1961" t="str">
            <v>TJ</v>
          </cell>
          <cell r="C1961" t="str">
            <v>Croatia</v>
          </cell>
          <cell r="D1961" t="str">
            <v>MRENEW</v>
          </cell>
          <cell r="E1961" t="str">
            <v>Memo: Renewables</v>
          </cell>
          <cell r="F1961" t="str">
            <v>TES</v>
          </cell>
          <cell r="G1961" t="str">
            <v>Total energy supply</v>
          </cell>
          <cell r="H1961">
            <v>2012</v>
          </cell>
          <cell r="I1961">
            <v>2012</v>
          </cell>
          <cell r="J1961">
            <v>73178.293000000005</v>
          </cell>
        </row>
        <row r="1962">
          <cell r="A1962" t="str">
            <v>CroatiaMemo: Renewables2013</v>
          </cell>
          <cell r="B1962" t="str">
            <v>TJ</v>
          </cell>
          <cell r="C1962" t="str">
            <v>Croatia</v>
          </cell>
          <cell r="D1962" t="str">
            <v>MRENEW</v>
          </cell>
          <cell r="E1962" t="str">
            <v>Memo: Renewables</v>
          </cell>
          <cell r="F1962" t="str">
            <v>TES</v>
          </cell>
          <cell r="G1962" t="str">
            <v>Total energy supply</v>
          </cell>
          <cell r="H1962">
            <v>2013</v>
          </cell>
          <cell r="I1962">
            <v>2013</v>
          </cell>
          <cell r="J1962">
            <v>87180.727400000003</v>
          </cell>
        </row>
        <row r="1963">
          <cell r="A1963" t="str">
            <v>CroatiaMemo: Renewables2014</v>
          </cell>
          <cell r="B1963" t="str">
            <v>TJ</v>
          </cell>
          <cell r="C1963" t="str">
            <v>Croatia</v>
          </cell>
          <cell r="D1963" t="str">
            <v>MRENEW</v>
          </cell>
          <cell r="E1963" t="str">
            <v>Memo: Renewables</v>
          </cell>
          <cell r="F1963" t="str">
            <v>TES</v>
          </cell>
          <cell r="G1963" t="str">
            <v>Total energy supply</v>
          </cell>
          <cell r="H1963">
            <v>2014</v>
          </cell>
          <cell r="I1963">
            <v>2014</v>
          </cell>
          <cell r="J1963">
            <v>83931.963199999998</v>
          </cell>
        </row>
        <row r="1964">
          <cell r="A1964" t="str">
            <v>CroatiaMemo: Renewables2015</v>
          </cell>
          <cell r="B1964" t="str">
            <v>TJ</v>
          </cell>
          <cell r="C1964" t="str">
            <v>Croatia</v>
          </cell>
          <cell r="D1964" t="str">
            <v>MRENEW</v>
          </cell>
          <cell r="E1964" t="str">
            <v>Memo: Renewables</v>
          </cell>
          <cell r="F1964" t="str">
            <v>TES</v>
          </cell>
          <cell r="G1964" t="str">
            <v>Total energy supply</v>
          </cell>
          <cell r="H1964">
            <v>2015</v>
          </cell>
          <cell r="I1964">
            <v>2015</v>
          </cell>
          <cell r="J1964">
            <v>82061.233900000007</v>
          </cell>
        </row>
        <row r="1965">
          <cell r="A1965" t="str">
            <v>CroatiaMemo: Renewables2016</v>
          </cell>
          <cell r="B1965" t="str">
            <v>TJ</v>
          </cell>
          <cell r="C1965" t="str">
            <v>Croatia</v>
          </cell>
          <cell r="D1965" t="str">
            <v>MRENEW</v>
          </cell>
          <cell r="E1965" t="str">
            <v>Memo: Renewables</v>
          </cell>
          <cell r="F1965" t="str">
            <v>TES</v>
          </cell>
          <cell r="G1965" t="str">
            <v>Total energy supply</v>
          </cell>
          <cell r="H1965">
            <v>2016</v>
          </cell>
          <cell r="I1965">
            <v>2016</v>
          </cell>
          <cell r="J1965">
            <v>83835.524399999995</v>
          </cell>
        </row>
        <row r="1966">
          <cell r="A1966" t="str">
            <v>CroatiaMemo: Renewables2017</v>
          </cell>
          <cell r="B1966" t="str">
            <v>TJ</v>
          </cell>
          <cell r="C1966" t="str">
            <v>Croatia</v>
          </cell>
          <cell r="D1966" t="str">
            <v>MRENEW</v>
          </cell>
          <cell r="E1966" t="str">
            <v>Memo: Renewables</v>
          </cell>
          <cell r="F1966" t="str">
            <v>TES</v>
          </cell>
          <cell r="G1966" t="str">
            <v>Total energy supply</v>
          </cell>
          <cell r="H1966">
            <v>2017</v>
          </cell>
          <cell r="I1966">
            <v>2017</v>
          </cell>
          <cell r="J1966">
            <v>79312.616500000004</v>
          </cell>
        </row>
        <row r="1967">
          <cell r="A1967" t="str">
            <v>CroatiaMemo: Renewables2018</v>
          </cell>
          <cell r="B1967" t="str">
            <v>TJ</v>
          </cell>
          <cell r="C1967" t="str">
            <v>Croatia</v>
          </cell>
          <cell r="D1967" t="str">
            <v>MRENEW</v>
          </cell>
          <cell r="E1967" t="str">
            <v>Memo: Renewables</v>
          </cell>
          <cell r="F1967" t="str">
            <v>TES</v>
          </cell>
          <cell r="G1967" t="str">
            <v>Total energy supply</v>
          </cell>
          <cell r="H1967">
            <v>2018</v>
          </cell>
          <cell r="I1967">
            <v>2018</v>
          </cell>
          <cell r="J1967">
            <v>90787.860700000005</v>
          </cell>
        </row>
        <row r="1968">
          <cell r="A1968" t="str">
            <v>CroatiaMemo: Renewables2019</v>
          </cell>
          <cell r="B1968" t="str">
            <v>TJ</v>
          </cell>
          <cell r="C1968" t="str">
            <v>Croatia</v>
          </cell>
          <cell r="D1968" t="str">
            <v>MRENEW</v>
          </cell>
          <cell r="E1968" t="str">
            <v>Memo: Renewables</v>
          </cell>
          <cell r="F1968" t="str">
            <v>TES</v>
          </cell>
          <cell r="G1968" t="str">
            <v>Total energy supply</v>
          </cell>
          <cell r="H1968">
            <v>2019</v>
          </cell>
          <cell r="I1968">
            <v>2019</v>
          </cell>
          <cell r="J1968">
            <v>88840.282800000001</v>
          </cell>
        </row>
        <row r="1969">
          <cell r="A1969" t="str">
            <v>CroatiaMemo: Renewables2020</v>
          </cell>
          <cell r="B1969" t="str">
            <v>TJ</v>
          </cell>
          <cell r="C1969" t="str">
            <v>Croatia</v>
          </cell>
          <cell r="D1969" t="str">
            <v>MRENEW</v>
          </cell>
          <cell r="E1969" t="str">
            <v>Memo: Renewables</v>
          </cell>
          <cell r="F1969" t="str">
            <v>TES</v>
          </cell>
          <cell r="G1969" t="str">
            <v>Total energy supply</v>
          </cell>
          <cell r="H1969">
            <v>2020</v>
          </cell>
          <cell r="I1969">
            <v>2020</v>
          </cell>
          <cell r="J1969">
            <v>90021.651199999993</v>
          </cell>
        </row>
        <row r="1970">
          <cell r="A1970" t="str">
            <v>CubaPrimary solid biofuels2005</v>
          </cell>
          <cell r="B1970" t="str">
            <v>TJ</v>
          </cell>
          <cell r="C1970" t="str">
            <v>Cuba</v>
          </cell>
          <cell r="D1970" t="str">
            <v>PRIMSBIO</v>
          </cell>
          <cell r="E1970" t="str">
            <v>Primary solid biofuels</v>
          </cell>
          <cell r="F1970" t="str">
            <v>TES</v>
          </cell>
          <cell r="G1970" t="str">
            <v>Total energy supply</v>
          </cell>
          <cell r="H1970">
            <v>2005</v>
          </cell>
          <cell r="I1970">
            <v>2005</v>
          </cell>
          <cell r="J1970">
            <v>60503.999499999998</v>
          </cell>
        </row>
        <row r="1971">
          <cell r="A1971" t="str">
            <v>CubaPrimary solid biofuels2006</v>
          </cell>
          <cell r="B1971" t="str">
            <v>TJ</v>
          </cell>
          <cell r="C1971" t="str">
            <v>Cuba</v>
          </cell>
          <cell r="D1971" t="str">
            <v>PRIMSBIO</v>
          </cell>
          <cell r="E1971" t="str">
            <v>Primary solid biofuels</v>
          </cell>
          <cell r="F1971" t="str">
            <v>TES</v>
          </cell>
          <cell r="G1971" t="str">
            <v>Total energy supply</v>
          </cell>
          <cell r="H1971">
            <v>2006</v>
          </cell>
          <cell r="I1971">
            <v>2006</v>
          </cell>
          <cell r="J1971">
            <v>53322.000399999997</v>
          </cell>
        </row>
        <row r="1972">
          <cell r="A1972" t="str">
            <v>CubaPrimary solid biofuels2007</v>
          </cell>
          <cell r="B1972" t="str">
            <v>TJ</v>
          </cell>
          <cell r="C1972" t="str">
            <v>Cuba</v>
          </cell>
          <cell r="D1972" t="str">
            <v>PRIMSBIO</v>
          </cell>
          <cell r="E1972" t="str">
            <v>Primary solid biofuels</v>
          </cell>
          <cell r="F1972" t="str">
            <v>TES</v>
          </cell>
          <cell r="G1972" t="str">
            <v>Total energy supply</v>
          </cell>
          <cell r="H1972">
            <v>2007</v>
          </cell>
          <cell r="I1972">
            <v>2007</v>
          </cell>
          <cell r="J1972">
            <v>51031.000200000002</v>
          </cell>
        </row>
        <row r="1973">
          <cell r="A1973" t="str">
            <v>CubaPrimary solid biofuels2008</v>
          </cell>
          <cell r="B1973" t="str">
            <v>TJ</v>
          </cell>
          <cell r="C1973" t="str">
            <v>Cuba</v>
          </cell>
          <cell r="D1973" t="str">
            <v>PRIMSBIO</v>
          </cell>
          <cell r="E1973" t="str">
            <v>Primary solid biofuels</v>
          </cell>
          <cell r="F1973" t="str">
            <v>TES</v>
          </cell>
          <cell r="G1973" t="str">
            <v>Total energy supply</v>
          </cell>
          <cell r="H1973">
            <v>2008</v>
          </cell>
          <cell r="I1973">
            <v>2008</v>
          </cell>
          <cell r="J1973">
            <v>47133.997900000002</v>
          </cell>
        </row>
        <row r="1974">
          <cell r="A1974" t="str">
            <v>CubaPrimary solid biofuels2009</v>
          </cell>
          <cell r="B1974" t="str">
            <v>TJ</v>
          </cell>
          <cell r="C1974" t="str">
            <v>Cuba</v>
          </cell>
          <cell r="D1974" t="str">
            <v>PRIMSBIO</v>
          </cell>
          <cell r="E1974" t="str">
            <v>Primary solid biofuels</v>
          </cell>
          <cell r="F1974" t="str">
            <v>TES</v>
          </cell>
          <cell r="G1974" t="str">
            <v>Total energy supply</v>
          </cell>
          <cell r="H1974">
            <v>2009</v>
          </cell>
          <cell r="I1974">
            <v>2009</v>
          </cell>
          <cell r="J1974">
            <v>49475.001100000001</v>
          </cell>
        </row>
        <row r="1975">
          <cell r="A1975" t="str">
            <v>CubaPrimary solid biofuels2010</v>
          </cell>
          <cell r="B1975" t="str">
            <v>TJ</v>
          </cell>
          <cell r="C1975" t="str">
            <v>Cuba</v>
          </cell>
          <cell r="D1975" t="str">
            <v>PRIMSBIO</v>
          </cell>
          <cell r="E1975" t="str">
            <v>Primary solid biofuels</v>
          </cell>
          <cell r="F1975" t="str">
            <v>TES</v>
          </cell>
          <cell r="G1975" t="str">
            <v>Total energy supply</v>
          </cell>
          <cell r="H1975">
            <v>2010</v>
          </cell>
          <cell r="I1975">
            <v>2010</v>
          </cell>
          <cell r="J1975">
            <v>40668.0003</v>
          </cell>
        </row>
        <row r="1976">
          <cell r="A1976" t="str">
            <v>CubaPrimary solid biofuels2011</v>
          </cell>
          <cell r="B1976" t="str">
            <v>TJ</v>
          </cell>
          <cell r="C1976" t="str">
            <v>Cuba</v>
          </cell>
          <cell r="D1976" t="str">
            <v>PRIMSBIO</v>
          </cell>
          <cell r="E1976" t="str">
            <v>Primary solid biofuels</v>
          </cell>
          <cell r="F1976" t="str">
            <v>TES</v>
          </cell>
          <cell r="G1976" t="str">
            <v>Total energy supply</v>
          </cell>
          <cell r="H1976">
            <v>2011</v>
          </cell>
          <cell r="I1976">
            <v>2011</v>
          </cell>
          <cell r="J1976">
            <v>49119.998099999997</v>
          </cell>
        </row>
        <row r="1977">
          <cell r="A1977" t="str">
            <v>CubaPrimary solid biofuels2012</v>
          </cell>
          <cell r="B1977" t="str">
            <v>TJ</v>
          </cell>
          <cell r="C1977" t="str">
            <v>Cuba</v>
          </cell>
          <cell r="D1977" t="str">
            <v>PRIMSBIO</v>
          </cell>
          <cell r="E1977" t="str">
            <v>Primary solid biofuels</v>
          </cell>
          <cell r="F1977" t="str">
            <v>TES</v>
          </cell>
          <cell r="G1977" t="str">
            <v>Total energy supply</v>
          </cell>
          <cell r="H1977">
            <v>2012</v>
          </cell>
          <cell r="I1977">
            <v>2012</v>
          </cell>
          <cell r="J1977">
            <v>51872.999199999998</v>
          </cell>
        </row>
        <row r="1978">
          <cell r="A1978" t="str">
            <v>CubaPrimary solid biofuels2013</v>
          </cell>
          <cell r="B1978" t="str">
            <v>TJ</v>
          </cell>
          <cell r="C1978" t="str">
            <v>Cuba</v>
          </cell>
          <cell r="D1978" t="str">
            <v>PRIMSBIO</v>
          </cell>
          <cell r="E1978" t="str">
            <v>Primary solid biofuels</v>
          </cell>
          <cell r="F1978" t="str">
            <v>TES</v>
          </cell>
          <cell r="G1978" t="str">
            <v>Total energy supply</v>
          </cell>
          <cell r="H1978">
            <v>2013</v>
          </cell>
          <cell r="I1978">
            <v>2013</v>
          </cell>
          <cell r="J1978">
            <v>49908</v>
          </cell>
        </row>
        <row r="1979">
          <cell r="A1979" t="str">
            <v>CubaPrimary solid biofuels2014</v>
          </cell>
          <cell r="B1979" t="str">
            <v>TJ</v>
          </cell>
          <cell r="C1979" t="str">
            <v>Cuba</v>
          </cell>
          <cell r="D1979" t="str">
            <v>PRIMSBIO</v>
          </cell>
          <cell r="E1979" t="str">
            <v>Primary solid biofuels</v>
          </cell>
          <cell r="F1979" t="str">
            <v>TES</v>
          </cell>
          <cell r="G1979" t="str">
            <v>Total energy supply</v>
          </cell>
          <cell r="H1979">
            <v>2014</v>
          </cell>
          <cell r="I1979">
            <v>2014</v>
          </cell>
          <cell r="J1979">
            <v>59721.000899999999</v>
          </cell>
        </row>
        <row r="1980">
          <cell r="A1980" t="str">
            <v>CubaPrimary solid biofuels2015</v>
          </cell>
          <cell r="B1980" t="str">
            <v>TJ</v>
          </cell>
          <cell r="C1980" t="str">
            <v>Cuba</v>
          </cell>
          <cell r="D1980" t="str">
            <v>PRIMSBIO</v>
          </cell>
          <cell r="E1980" t="str">
            <v>Primary solid biofuels</v>
          </cell>
          <cell r="F1980" t="str">
            <v>TES</v>
          </cell>
          <cell r="G1980" t="str">
            <v>Total energy supply</v>
          </cell>
          <cell r="H1980">
            <v>2015</v>
          </cell>
          <cell r="I1980">
            <v>2015</v>
          </cell>
          <cell r="J1980">
            <v>61489.999199999998</v>
          </cell>
        </row>
        <row r="1981">
          <cell r="A1981" t="str">
            <v>CubaPrimary solid biofuels2016</v>
          </cell>
          <cell r="B1981" t="str">
            <v>TJ</v>
          </cell>
          <cell r="C1981" t="str">
            <v>Cuba</v>
          </cell>
          <cell r="D1981" t="str">
            <v>PRIMSBIO</v>
          </cell>
          <cell r="E1981" t="str">
            <v>Primary solid biofuels</v>
          </cell>
          <cell r="F1981" t="str">
            <v>TES</v>
          </cell>
          <cell r="G1981" t="str">
            <v>Total energy supply</v>
          </cell>
          <cell r="H1981">
            <v>2016</v>
          </cell>
          <cell r="I1981">
            <v>2016</v>
          </cell>
          <cell r="J1981">
            <v>46197.000500000002</v>
          </cell>
        </row>
        <row r="1982">
          <cell r="A1982" t="str">
            <v>CubaPrimary solid biofuels2017</v>
          </cell>
          <cell r="B1982" t="str">
            <v>TJ</v>
          </cell>
          <cell r="C1982" t="str">
            <v>Cuba</v>
          </cell>
          <cell r="D1982" t="str">
            <v>PRIMSBIO</v>
          </cell>
          <cell r="E1982" t="str">
            <v>Primary solid biofuels</v>
          </cell>
          <cell r="F1982" t="str">
            <v>TES</v>
          </cell>
          <cell r="G1982" t="str">
            <v>Total energy supply</v>
          </cell>
          <cell r="H1982">
            <v>2017</v>
          </cell>
          <cell r="I1982">
            <v>2017</v>
          </cell>
          <cell r="J1982">
            <v>60502.433599999997</v>
          </cell>
        </row>
        <row r="1983">
          <cell r="A1983" t="str">
            <v>CubaPrimary solid biofuels2018</v>
          </cell>
          <cell r="B1983" t="str">
            <v>TJ</v>
          </cell>
          <cell r="C1983" t="str">
            <v>Cuba</v>
          </cell>
          <cell r="D1983" t="str">
            <v>PRIMSBIO</v>
          </cell>
          <cell r="E1983" t="str">
            <v>Primary solid biofuels</v>
          </cell>
          <cell r="F1983" t="str">
            <v>TES</v>
          </cell>
          <cell r="G1983" t="str">
            <v>Total energy supply</v>
          </cell>
          <cell r="H1983">
            <v>2018</v>
          </cell>
          <cell r="I1983">
            <v>2018</v>
          </cell>
          <cell r="J1983">
            <v>69848.0285</v>
          </cell>
        </row>
        <row r="1984">
          <cell r="A1984" t="str">
            <v>CubaPrimary solid biofuels2019</v>
          </cell>
          <cell r="B1984" t="str">
            <v>TJ</v>
          </cell>
          <cell r="C1984" t="str">
            <v>Cuba</v>
          </cell>
          <cell r="D1984" t="str">
            <v>PRIMSBIO</v>
          </cell>
          <cell r="E1984" t="str">
            <v>Primary solid biofuels</v>
          </cell>
          <cell r="F1984" t="str">
            <v>TES</v>
          </cell>
          <cell r="G1984" t="str">
            <v>Total energy supply</v>
          </cell>
          <cell r="H1984">
            <v>2019</v>
          </cell>
          <cell r="I1984">
            <v>2019</v>
          </cell>
          <cell r="J1984">
            <v>58803.6855</v>
          </cell>
        </row>
        <row r="1985">
          <cell r="A1985" t="str">
            <v>CubaPrimary solid biofuels2020</v>
          </cell>
          <cell r="B1985" t="str">
            <v>TJ</v>
          </cell>
          <cell r="C1985" t="str">
            <v>Cuba</v>
          </cell>
          <cell r="D1985" t="str">
            <v>PRIMSBIO</v>
          </cell>
          <cell r="E1985" t="str">
            <v>Primary solid biofuels</v>
          </cell>
          <cell r="F1985" t="str">
            <v>TES</v>
          </cell>
          <cell r="G1985" t="str">
            <v>Total energy supply</v>
          </cell>
          <cell r="H1985">
            <v>2020</v>
          </cell>
          <cell r="I1985">
            <v>2020</v>
          </cell>
          <cell r="K1985" t="str">
            <v>L</v>
          </cell>
          <cell r="L1985" t="str">
            <v>Missing value; data exist but were not collected</v>
          </cell>
        </row>
        <row r="1986">
          <cell r="A1986" t="str">
            <v>CubaTotal2005</v>
          </cell>
          <cell r="B1986" t="str">
            <v>TJ</v>
          </cell>
          <cell r="C1986" t="str">
            <v>Cuba</v>
          </cell>
          <cell r="D1986" t="str">
            <v>TOTAL</v>
          </cell>
          <cell r="E1986" t="str">
            <v>Total</v>
          </cell>
          <cell r="F1986" t="str">
            <v>TES</v>
          </cell>
          <cell r="G1986" t="str">
            <v>Total energy supply</v>
          </cell>
          <cell r="H1986">
            <v>2005</v>
          </cell>
          <cell r="I1986">
            <v>2005</v>
          </cell>
          <cell r="J1986">
            <v>446741.54129999998</v>
          </cell>
        </row>
        <row r="1987">
          <cell r="A1987" t="str">
            <v>CubaTotal2006</v>
          </cell>
          <cell r="B1987" t="str">
            <v>TJ</v>
          </cell>
          <cell r="C1987" t="str">
            <v>Cuba</v>
          </cell>
          <cell r="D1987" t="str">
            <v>TOTAL</v>
          </cell>
          <cell r="E1987" t="str">
            <v>Total</v>
          </cell>
          <cell r="F1987" t="str">
            <v>TES</v>
          </cell>
          <cell r="G1987" t="str">
            <v>Total energy supply</v>
          </cell>
          <cell r="H1987">
            <v>2006</v>
          </cell>
          <cell r="I1987">
            <v>2006</v>
          </cell>
          <cell r="J1987">
            <v>446042.32059999998</v>
          </cell>
        </row>
        <row r="1988">
          <cell r="A1988" t="str">
            <v>CubaTotal2007</v>
          </cell>
          <cell r="B1988" t="str">
            <v>TJ</v>
          </cell>
          <cell r="C1988" t="str">
            <v>Cuba</v>
          </cell>
          <cell r="D1988" t="str">
            <v>TOTAL</v>
          </cell>
          <cell r="E1988" t="str">
            <v>Total</v>
          </cell>
          <cell r="F1988" t="str">
            <v>TES</v>
          </cell>
          <cell r="G1988" t="str">
            <v>Total energy supply</v>
          </cell>
          <cell r="H1988">
            <v>2007</v>
          </cell>
          <cell r="I1988">
            <v>2007</v>
          </cell>
          <cell r="J1988">
            <v>424602.58870000002</v>
          </cell>
        </row>
        <row r="1989">
          <cell r="A1989" t="str">
            <v>CubaTotal2008</v>
          </cell>
          <cell r="B1989" t="str">
            <v>TJ</v>
          </cell>
          <cell r="C1989" t="str">
            <v>Cuba</v>
          </cell>
          <cell r="D1989" t="str">
            <v>TOTAL</v>
          </cell>
          <cell r="E1989" t="str">
            <v>Total</v>
          </cell>
          <cell r="F1989" t="str">
            <v>TES</v>
          </cell>
          <cell r="G1989" t="str">
            <v>Total energy supply</v>
          </cell>
          <cell r="H1989">
            <v>2008</v>
          </cell>
          <cell r="I1989">
            <v>2008</v>
          </cell>
          <cell r="J1989">
            <v>450820.59820000001</v>
          </cell>
        </row>
        <row r="1990">
          <cell r="A1990" t="str">
            <v>CubaTotal2009</v>
          </cell>
          <cell r="B1990" t="str">
            <v>TJ</v>
          </cell>
          <cell r="C1990" t="str">
            <v>Cuba</v>
          </cell>
          <cell r="D1990" t="str">
            <v>TOTAL</v>
          </cell>
          <cell r="E1990" t="str">
            <v>Total</v>
          </cell>
          <cell r="F1990" t="str">
            <v>TES</v>
          </cell>
          <cell r="G1990" t="str">
            <v>Total energy supply</v>
          </cell>
          <cell r="H1990">
            <v>2009</v>
          </cell>
          <cell r="I1990">
            <v>2009</v>
          </cell>
          <cell r="J1990">
            <v>436499.83299999998</v>
          </cell>
        </row>
        <row r="1991">
          <cell r="A1991" t="str">
            <v>CubaTotal2010</v>
          </cell>
          <cell r="B1991" t="str">
            <v>TJ</v>
          </cell>
          <cell r="C1991" t="str">
            <v>Cuba</v>
          </cell>
          <cell r="D1991" t="str">
            <v>TOTAL</v>
          </cell>
          <cell r="E1991" t="str">
            <v>Total</v>
          </cell>
          <cell r="F1991" t="str">
            <v>TES</v>
          </cell>
          <cell r="G1991" t="str">
            <v>Total energy supply</v>
          </cell>
          <cell r="H1991">
            <v>2010</v>
          </cell>
          <cell r="I1991">
            <v>2010</v>
          </cell>
          <cell r="J1991">
            <v>473462.59909999999</v>
          </cell>
        </row>
        <row r="1992">
          <cell r="A1992" t="str">
            <v>CubaTotal2011</v>
          </cell>
          <cell r="B1992" t="str">
            <v>TJ</v>
          </cell>
          <cell r="C1992" t="str">
            <v>Cuba</v>
          </cell>
          <cell r="D1992" t="str">
            <v>TOTAL</v>
          </cell>
          <cell r="E1992" t="str">
            <v>Total</v>
          </cell>
          <cell r="F1992" t="str">
            <v>TES</v>
          </cell>
          <cell r="G1992" t="str">
            <v>Total energy supply</v>
          </cell>
          <cell r="H1992">
            <v>2011</v>
          </cell>
          <cell r="I1992">
            <v>2011</v>
          </cell>
          <cell r="J1992">
            <v>459190.73149999999</v>
          </cell>
        </row>
        <row r="1993">
          <cell r="A1993" t="str">
            <v>CubaTotal2012</v>
          </cell>
          <cell r="B1993" t="str">
            <v>TJ</v>
          </cell>
          <cell r="C1993" t="str">
            <v>Cuba</v>
          </cell>
          <cell r="D1993" t="str">
            <v>TOTAL</v>
          </cell>
          <cell r="E1993" t="str">
            <v>Total</v>
          </cell>
          <cell r="F1993" t="str">
            <v>TES</v>
          </cell>
          <cell r="G1993" t="str">
            <v>Total energy supply</v>
          </cell>
          <cell r="H1993">
            <v>2012</v>
          </cell>
          <cell r="I1993">
            <v>2012</v>
          </cell>
          <cell r="J1993">
            <v>468980.05190000002</v>
          </cell>
        </row>
        <row r="1994">
          <cell r="A1994" t="str">
            <v>CubaTotal2013</v>
          </cell>
          <cell r="B1994" t="str">
            <v>TJ</v>
          </cell>
          <cell r="C1994" t="str">
            <v>Cuba</v>
          </cell>
          <cell r="D1994" t="str">
            <v>TOTAL</v>
          </cell>
          <cell r="E1994" t="str">
            <v>Total</v>
          </cell>
          <cell r="F1994" t="str">
            <v>TES</v>
          </cell>
          <cell r="G1994" t="str">
            <v>Total energy supply</v>
          </cell>
          <cell r="H1994">
            <v>2013</v>
          </cell>
          <cell r="I1994">
            <v>2013</v>
          </cell>
          <cell r="J1994">
            <v>445391.62910000002</v>
          </cell>
        </row>
        <row r="1995">
          <cell r="A1995" t="str">
            <v>CubaTotal2014</v>
          </cell>
          <cell r="B1995" t="str">
            <v>TJ</v>
          </cell>
          <cell r="C1995" t="str">
            <v>Cuba</v>
          </cell>
          <cell r="D1995" t="str">
            <v>TOTAL</v>
          </cell>
          <cell r="E1995" t="str">
            <v>Total</v>
          </cell>
          <cell r="F1995" t="str">
            <v>TES</v>
          </cell>
          <cell r="G1995" t="str">
            <v>Total energy supply</v>
          </cell>
          <cell r="H1995">
            <v>2014</v>
          </cell>
          <cell r="I1995">
            <v>2014</v>
          </cell>
          <cell r="J1995">
            <v>452724.31520000001</v>
          </cell>
        </row>
        <row r="1996">
          <cell r="A1996" t="str">
            <v>CubaTotal2015</v>
          </cell>
          <cell r="B1996" t="str">
            <v>TJ</v>
          </cell>
          <cell r="C1996" t="str">
            <v>Cuba</v>
          </cell>
          <cell r="D1996" t="str">
            <v>TOTAL</v>
          </cell>
          <cell r="E1996" t="str">
            <v>Total</v>
          </cell>
          <cell r="F1996" t="str">
            <v>TES</v>
          </cell>
          <cell r="G1996" t="str">
            <v>Total energy supply</v>
          </cell>
          <cell r="H1996">
            <v>2015</v>
          </cell>
          <cell r="I1996">
            <v>2015</v>
          </cell>
          <cell r="J1996">
            <v>462040.12109999999</v>
          </cell>
        </row>
        <row r="1997">
          <cell r="A1997" t="str">
            <v>CubaTotal2016</v>
          </cell>
          <cell r="B1997" t="str">
            <v>TJ</v>
          </cell>
          <cell r="C1997" t="str">
            <v>Cuba</v>
          </cell>
          <cell r="D1997" t="str">
            <v>TOTAL</v>
          </cell>
          <cell r="E1997" t="str">
            <v>Total</v>
          </cell>
          <cell r="F1997" t="str">
            <v>TES</v>
          </cell>
          <cell r="G1997" t="str">
            <v>Total energy supply</v>
          </cell>
          <cell r="H1997">
            <v>2016</v>
          </cell>
          <cell r="I1997">
            <v>2016</v>
          </cell>
          <cell r="J1997">
            <v>453909.23830000003</v>
          </cell>
        </row>
        <row r="1998">
          <cell r="A1998" t="str">
            <v>CubaTotal2017</v>
          </cell>
          <cell r="B1998" t="str">
            <v>TJ</v>
          </cell>
          <cell r="C1998" t="str">
            <v>Cuba</v>
          </cell>
          <cell r="D1998" t="str">
            <v>TOTAL</v>
          </cell>
          <cell r="E1998" t="str">
            <v>Total</v>
          </cell>
          <cell r="F1998" t="str">
            <v>TES</v>
          </cell>
          <cell r="G1998" t="str">
            <v>Total energy supply</v>
          </cell>
          <cell r="H1998">
            <v>2017</v>
          </cell>
          <cell r="I1998">
            <v>2017</v>
          </cell>
          <cell r="J1998">
            <v>434717.35320000001</v>
          </cell>
        </row>
        <row r="1999">
          <cell r="A1999" t="str">
            <v>CubaTotal2018</v>
          </cell>
          <cell r="B1999" t="str">
            <v>TJ</v>
          </cell>
          <cell r="C1999" t="str">
            <v>Cuba</v>
          </cell>
          <cell r="D1999" t="str">
            <v>TOTAL</v>
          </cell>
          <cell r="E1999" t="str">
            <v>Total</v>
          </cell>
          <cell r="F1999" t="str">
            <v>TES</v>
          </cell>
          <cell r="G1999" t="str">
            <v>Total energy supply</v>
          </cell>
          <cell r="H1999">
            <v>2018</v>
          </cell>
          <cell r="I1999">
            <v>2018</v>
          </cell>
          <cell r="J1999">
            <v>420557.46159999998</v>
          </cell>
        </row>
        <row r="2000">
          <cell r="A2000" t="str">
            <v>CubaTotal2019</v>
          </cell>
          <cell r="B2000" t="str">
            <v>TJ</v>
          </cell>
          <cell r="C2000" t="str">
            <v>Cuba</v>
          </cell>
          <cell r="D2000" t="str">
            <v>TOTAL</v>
          </cell>
          <cell r="E2000" t="str">
            <v>Total</v>
          </cell>
          <cell r="F2000" t="str">
            <v>TES</v>
          </cell>
          <cell r="G2000" t="str">
            <v>Total energy supply</v>
          </cell>
          <cell r="H2000">
            <v>2019</v>
          </cell>
          <cell r="I2000">
            <v>2019</v>
          </cell>
          <cell r="J2000">
            <v>400646.054</v>
          </cell>
        </row>
        <row r="2001">
          <cell r="A2001" t="str">
            <v>CubaTotal2020</v>
          </cell>
          <cell r="B2001" t="str">
            <v>TJ</v>
          </cell>
          <cell r="C2001" t="str">
            <v>Cuba</v>
          </cell>
          <cell r="D2001" t="str">
            <v>TOTAL</v>
          </cell>
          <cell r="E2001" t="str">
            <v>Total</v>
          </cell>
          <cell r="F2001" t="str">
            <v>TES</v>
          </cell>
          <cell r="G2001" t="str">
            <v>Total energy supply</v>
          </cell>
          <cell r="H2001">
            <v>2020</v>
          </cell>
          <cell r="I2001">
            <v>2020</v>
          </cell>
          <cell r="K2001" t="str">
            <v>L</v>
          </cell>
          <cell r="L2001" t="str">
            <v>Missing value; data exist but were not collected</v>
          </cell>
        </row>
        <row r="2002">
          <cell r="A2002" t="str">
            <v>CubaMemo: Renewables2005</v>
          </cell>
          <cell r="B2002" t="str">
            <v>TJ</v>
          </cell>
          <cell r="C2002" t="str">
            <v>Cuba</v>
          </cell>
          <cell r="D2002" t="str">
            <v>MRENEW</v>
          </cell>
          <cell r="E2002" t="str">
            <v>Memo: Renewables</v>
          </cell>
          <cell r="F2002" t="str">
            <v>TES</v>
          </cell>
          <cell r="G2002" t="str">
            <v>Total energy supply</v>
          </cell>
          <cell r="H2002">
            <v>2005</v>
          </cell>
          <cell r="I2002">
            <v>2005</v>
          </cell>
          <cell r="J2002">
            <v>84774.569199999998</v>
          </cell>
        </row>
        <row r="2003">
          <cell r="A2003" t="str">
            <v>CubaMemo: Renewables2006</v>
          </cell>
          <cell r="B2003" t="str">
            <v>TJ</v>
          </cell>
          <cell r="C2003" t="str">
            <v>Cuba</v>
          </cell>
          <cell r="D2003" t="str">
            <v>MRENEW</v>
          </cell>
          <cell r="E2003" t="str">
            <v>Memo: Renewables</v>
          </cell>
          <cell r="F2003" t="str">
            <v>TES</v>
          </cell>
          <cell r="G2003" t="str">
            <v>Total energy supply</v>
          </cell>
          <cell r="H2003">
            <v>2006</v>
          </cell>
          <cell r="I2003">
            <v>2006</v>
          </cell>
          <cell r="J2003">
            <v>70343.569799999997</v>
          </cell>
        </row>
        <row r="2004">
          <cell r="A2004" t="str">
            <v>CubaMemo: Renewables2007</v>
          </cell>
          <cell r="B2004" t="str">
            <v>TJ</v>
          </cell>
          <cell r="C2004" t="str">
            <v>Cuba</v>
          </cell>
          <cell r="D2004" t="str">
            <v>MRENEW</v>
          </cell>
          <cell r="E2004" t="str">
            <v>Memo: Renewables</v>
          </cell>
          <cell r="F2004" t="str">
            <v>TES</v>
          </cell>
          <cell r="G2004" t="str">
            <v>Total energy supply</v>
          </cell>
          <cell r="H2004">
            <v>2007</v>
          </cell>
          <cell r="I2004">
            <v>2007</v>
          </cell>
          <cell r="J2004">
            <v>63780.409099999997</v>
          </cell>
        </row>
        <row r="2005">
          <cell r="A2005" t="str">
            <v>CubaMemo: Renewables2008</v>
          </cell>
          <cell r="B2005" t="str">
            <v>TJ</v>
          </cell>
          <cell r="C2005" t="str">
            <v>Cuba</v>
          </cell>
          <cell r="D2005" t="str">
            <v>MRENEW</v>
          </cell>
          <cell r="E2005" t="str">
            <v>Memo: Renewables</v>
          </cell>
          <cell r="F2005" t="str">
            <v>TES</v>
          </cell>
          <cell r="G2005" t="str">
            <v>Total energy supply</v>
          </cell>
          <cell r="H2005">
            <v>2008</v>
          </cell>
          <cell r="I2005">
            <v>2008</v>
          </cell>
          <cell r="J2005">
            <v>58932.040300000001</v>
          </cell>
        </row>
        <row r="2006">
          <cell r="A2006" t="str">
            <v>CubaMemo: Renewables2009</v>
          </cell>
          <cell r="B2006" t="str">
            <v>TJ</v>
          </cell>
          <cell r="C2006" t="str">
            <v>Cuba</v>
          </cell>
          <cell r="D2006" t="str">
            <v>MRENEW</v>
          </cell>
          <cell r="E2006" t="str">
            <v>Memo: Renewables</v>
          </cell>
          <cell r="F2006" t="str">
            <v>TES</v>
          </cell>
          <cell r="G2006" t="str">
            <v>Total energy supply</v>
          </cell>
          <cell r="H2006">
            <v>2009</v>
          </cell>
          <cell r="I2006">
            <v>2009</v>
          </cell>
          <cell r="J2006">
            <v>60840.0697</v>
          </cell>
        </row>
        <row r="2007">
          <cell r="A2007" t="str">
            <v>CubaMemo: Renewables2010</v>
          </cell>
          <cell r="B2007" t="str">
            <v>TJ</v>
          </cell>
          <cell r="C2007" t="str">
            <v>Cuba</v>
          </cell>
          <cell r="D2007" t="str">
            <v>MRENEW</v>
          </cell>
          <cell r="E2007" t="str">
            <v>Memo: Renewables</v>
          </cell>
          <cell r="F2007" t="str">
            <v>TES</v>
          </cell>
          <cell r="G2007" t="str">
            <v>Total energy supply</v>
          </cell>
          <cell r="H2007">
            <v>2010</v>
          </cell>
          <cell r="I2007">
            <v>2010</v>
          </cell>
          <cell r="J2007">
            <v>52281.132599999997</v>
          </cell>
        </row>
        <row r="2008">
          <cell r="A2008" t="str">
            <v>CubaMemo: Renewables2011</v>
          </cell>
          <cell r="B2008" t="str">
            <v>TJ</v>
          </cell>
          <cell r="C2008" t="str">
            <v>Cuba</v>
          </cell>
          <cell r="D2008" t="str">
            <v>MRENEW</v>
          </cell>
          <cell r="E2008" t="str">
            <v>Memo: Renewables</v>
          </cell>
          <cell r="F2008" t="str">
            <v>TES</v>
          </cell>
          <cell r="G2008" t="str">
            <v>Total energy supply</v>
          </cell>
          <cell r="H2008">
            <v>2011</v>
          </cell>
          <cell r="I2008">
            <v>2011</v>
          </cell>
          <cell r="J2008">
            <v>60277.899700000002</v>
          </cell>
        </row>
        <row r="2009">
          <cell r="A2009" t="str">
            <v>CubaMemo: Renewables2012</v>
          </cell>
          <cell r="B2009" t="str">
            <v>TJ</v>
          </cell>
          <cell r="C2009" t="str">
            <v>Cuba</v>
          </cell>
          <cell r="D2009" t="str">
            <v>MRENEW</v>
          </cell>
          <cell r="E2009" t="str">
            <v>Memo: Renewables</v>
          </cell>
          <cell r="F2009" t="str">
            <v>TES</v>
          </cell>
          <cell r="G2009" t="str">
            <v>Total energy supply</v>
          </cell>
          <cell r="H2009">
            <v>2012</v>
          </cell>
          <cell r="I2009">
            <v>2012</v>
          </cell>
          <cell r="J2009">
            <v>62952.029799999997</v>
          </cell>
        </row>
        <row r="2010">
          <cell r="A2010" t="str">
            <v>CubaMemo: Renewables2013</v>
          </cell>
          <cell r="B2010" t="str">
            <v>TJ</v>
          </cell>
          <cell r="C2010" t="str">
            <v>Cuba</v>
          </cell>
          <cell r="D2010" t="str">
            <v>MRENEW</v>
          </cell>
          <cell r="E2010" t="str">
            <v>Memo: Renewables</v>
          </cell>
          <cell r="F2010" t="str">
            <v>TES</v>
          </cell>
          <cell r="G2010" t="str">
            <v>Total energy supply</v>
          </cell>
          <cell r="H2010">
            <v>2013</v>
          </cell>
          <cell r="I2010">
            <v>2013</v>
          </cell>
          <cell r="J2010">
            <v>60323.489800000003</v>
          </cell>
        </row>
        <row r="2011">
          <cell r="A2011" t="str">
            <v>CubaMemo: Renewables2014</v>
          </cell>
          <cell r="B2011" t="str">
            <v>TJ</v>
          </cell>
          <cell r="C2011" t="str">
            <v>Cuba</v>
          </cell>
          <cell r="D2011" t="str">
            <v>MRENEW</v>
          </cell>
          <cell r="E2011" t="str">
            <v>Memo: Renewables</v>
          </cell>
          <cell r="F2011" t="str">
            <v>TES</v>
          </cell>
          <cell r="G2011" t="str">
            <v>Total energy supply</v>
          </cell>
          <cell r="H2011">
            <v>2014</v>
          </cell>
          <cell r="I2011">
            <v>2014</v>
          </cell>
          <cell r="J2011">
            <v>69766.9804</v>
          </cell>
        </row>
        <row r="2012">
          <cell r="A2012" t="str">
            <v>CubaMemo: Renewables2015</v>
          </cell>
          <cell r="B2012" t="str">
            <v>TJ</v>
          </cell>
          <cell r="C2012" t="str">
            <v>Cuba</v>
          </cell>
          <cell r="D2012" t="str">
            <v>MRENEW</v>
          </cell>
          <cell r="E2012" t="str">
            <v>Memo: Renewables</v>
          </cell>
          <cell r="F2012" t="str">
            <v>TES</v>
          </cell>
          <cell r="G2012" t="str">
            <v>Total energy supply</v>
          </cell>
          <cell r="H2012">
            <v>2015</v>
          </cell>
          <cell r="I2012">
            <v>2015</v>
          </cell>
          <cell r="J2012">
            <v>71381.184399999998</v>
          </cell>
        </row>
        <row r="2013">
          <cell r="A2013" t="str">
            <v>CubaMemo: Renewables2016</v>
          </cell>
          <cell r="B2013" t="str">
            <v>TJ</v>
          </cell>
          <cell r="C2013" t="str">
            <v>Cuba</v>
          </cell>
          <cell r="D2013" t="str">
            <v>MRENEW</v>
          </cell>
          <cell r="E2013" t="str">
            <v>Memo: Renewables</v>
          </cell>
          <cell r="F2013" t="str">
            <v>TES</v>
          </cell>
          <cell r="G2013" t="str">
            <v>Total energy supply</v>
          </cell>
          <cell r="H2013">
            <v>2016</v>
          </cell>
          <cell r="I2013">
            <v>2016</v>
          </cell>
          <cell r="J2013">
            <v>55905.6705</v>
          </cell>
        </row>
        <row r="2014">
          <cell r="A2014" t="str">
            <v>CubaMemo: Renewables2017</v>
          </cell>
          <cell r="B2014" t="str">
            <v>TJ</v>
          </cell>
          <cell r="C2014" t="str">
            <v>Cuba</v>
          </cell>
          <cell r="D2014" t="str">
            <v>MRENEW</v>
          </cell>
          <cell r="E2014" t="str">
            <v>Memo: Renewables</v>
          </cell>
          <cell r="F2014" t="str">
            <v>TES</v>
          </cell>
          <cell r="G2014" t="str">
            <v>Total energy supply</v>
          </cell>
          <cell r="H2014">
            <v>2017</v>
          </cell>
          <cell r="I2014">
            <v>2017</v>
          </cell>
          <cell r="J2014">
            <v>70221.189599999998</v>
          </cell>
        </row>
        <row r="2015">
          <cell r="A2015" t="str">
            <v>CubaMemo: Renewables2018</v>
          </cell>
          <cell r="B2015" t="str">
            <v>TJ</v>
          </cell>
          <cell r="C2015" t="str">
            <v>Cuba</v>
          </cell>
          <cell r="D2015" t="str">
            <v>MRENEW</v>
          </cell>
          <cell r="E2015" t="str">
            <v>Memo: Renewables</v>
          </cell>
          <cell r="F2015" t="str">
            <v>TES</v>
          </cell>
          <cell r="G2015" t="str">
            <v>Total energy supply</v>
          </cell>
          <cell r="H2015">
            <v>2018</v>
          </cell>
          <cell r="I2015">
            <v>2018</v>
          </cell>
          <cell r="J2015">
            <v>81341.464399999997</v>
          </cell>
        </row>
        <row r="2016">
          <cell r="A2016" t="str">
            <v>CubaMemo: Renewables2019</v>
          </cell>
          <cell r="B2016" t="str">
            <v>TJ</v>
          </cell>
          <cell r="C2016" t="str">
            <v>Cuba</v>
          </cell>
          <cell r="D2016" t="str">
            <v>MRENEW</v>
          </cell>
          <cell r="E2016" t="str">
            <v>Memo: Renewables</v>
          </cell>
          <cell r="F2016" t="str">
            <v>TES</v>
          </cell>
          <cell r="G2016" t="str">
            <v>Total energy supply</v>
          </cell>
          <cell r="H2016">
            <v>2019</v>
          </cell>
          <cell r="I2016">
            <v>2019</v>
          </cell>
          <cell r="J2016">
            <v>69122.749200000006</v>
          </cell>
        </row>
        <row r="2017">
          <cell r="A2017" t="str">
            <v>CubaMemo: Renewables2020</v>
          </cell>
          <cell r="B2017" t="str">
            <v>TJ</v>
          </cell>
          <cell r="C2017" t="str">
            <v>Cuba</v>
          </cell>
          <cell r="D2017" t="str">
            <v>MRENEW</v>
          </cell>
          <cell r="E2017" t="str">
            <v>Memo: Renewables</v>
          </cell>
          <cell r="F2017" t="str">
            <v>TES</v>
          </cell>
          <cell r="G2017" t="str">
            <v>Total energy supply</v>
          </cell>
          <cell r="H2017">
            <v>2020</v>
          </cell>
          <cell r="I2017">
            <v>2020</v>
          </cell>
          <cell r="K2017" t="str">
            <v>L</v>
          </cell>
          <cell r="L2017" t="str">
            <v>Missing value; data exist but were not collected</v>
          </cell>
        </row>
        <row r="2018">
          <cell r="A2018" t="str">
            <v>Curaçao/Netherlands AntillesPrimary solid biofuels2005</v>
          </cell>
          <cell r="B2018" t="str">
            <v>TJ</v>
          </cell>
          <cell r="C2018" t="str">
            <v>Curaçao/Netherlands Antilles</v>
          </cell>
          <cell r="D2018" t="str">
            <v>PRIMSBIO</v>
          </cell>
          <cell r="E2018" t="str">
            <v>Primary solid biofuels</v>
          </cell>
          <cell r="F2018" t="str">
            <v>TES</v>
          </cell>
          <cell r="G2018" t="str">
            <v>Total energy supply</v>
          </cell>
          <cell r="H2018">
            <v>2005</v>
          </cell>
          <cell r="I2018">
            <v>2005</v>
          </cell>
          <cell r="J2018">
            <v>0</v>
          </cell>
        </row>
        <row r="2019">
          <cell r="A2019" t="str">
            <v>Curaçao/Netherlands AntillesPrimary solid biofuels2006</v>
          </cell>
          <cell r="B2019" t="str">
            <v>TJ</v>
          </cell>
          <cell r="C2019" t="str">
            <v>Curaçao/Netherlands Antilles</v>
          </cell>
          <cell r="D2019" t="str">
            <v>PRIMSBIO</v>
          </cell>
          <cell r="E2019" t="str">
            <v>Primary solid biofuels</v>
          </cell>
          <cell r="F2019" t="str">
            <v>TES</v>
          </cell>
          <cell r="G2019" t="str">
            <v>Total energy supply</v>
          </cell>
          <cell r="H2019">
            <v>2006</v>
          </cell>
          <cell r="I2019">
            <v>2006</v>
          </cell>
          <cell r="J2019">
            <v>0</v>
          </cell>
        </row>
        <row r="2020">
          <cell r="A2020" t="str">
            <v>Curaçao/Netherlands AntillesPrimary solid biofuels2007</v>
          </cell>
          <cell r="B2020" t="str">
            <v>TJ</v>
          </cell>
          <cell r="C2020" t="str">
            <v>Curaçao/Netherlands Antilles</v>
          </cell>
          <cell r="D2020" t="str">
            <v>PRIMSBIO</v>
          </cell>
          <cell r="E2020" t="str">
            <v>Primary solid biofuels</v>
          </cell>
          <cell r="F2020" t="str">
            <v>TES</v>
          </cell>
          <cell r="G2020" t="str">
            <v>Total energy supply</v>
          </cell>
          <cell r="H2020">
            <v>2007</v>
          </cell>
          <cell r="I2020">
            <v>2007</v>
          </cell>
          <cell r="J2020">
            <v>0</v>
          </cell>
        </row>
        <row r="2021">
          <cell r="A2021" t="str">
            <v>Curaçao/Netherlands AntillesPrimary solid biofuels2008</v>
          </cell>
          <cell r="B2021" t="str">
            <v>TJ</v>
          </cell>
          <cell r="C2021" t="str">
            <v>Curaçao/Netherlands Antilles</v>
          </cell>
          <cell r="D2021" t="str">
            <v>PRIMSBIO</v>
          </cell>
          <cell r="E2021" t="str">
            <v>Primary solid biofuels</v>
          </cell>
          <cell r="F2021" t="str">
            <v>TES</v>
          </cell>
          <cell r="G2021" t="str">
            <v>Total energy supply</v>
          </cell>
          <cell r="H2021">
            <v>2008</v>
          </cell>
          <cell r="I2021">
            <v>2008</v>
          </cell>
          <cell r="J2021">
            <v>0</v>
          </cell>
        </row>
        <row r="2022">
          <cell r="A2022" t="str">
            <v>Curaçao/Netherlands AntillesPrimary solid biofuels2009</v>
          </cell>
          <cell r="B2022" t="str">
            <v>TJ</v>
          </cell>
          <cell r="C2022" t="str">
            <v>Curaçao/Netherlands Antilles</v>
          </cell>
          <cell r="D2022" t="str">
            <v>PRIMSBIO</v>
          </cell>
          <cell r="E2022" t="str">
            <v>Primary solid biofuels</v>
          </cell>
          <cell r="F2022" t="str">
            <v>TES</v>
          </cell>
          <cell r="G2022" t="str">
            <v>Total energy supply</v>
          </cell>
          <cell r="H2022">
            <v>2009</v>
          </cell>
          <cell r="I2022">
            <v>2009</v>
          </cell>
          <cell r="J2022">
            <v>0</v>
          </cell>
        </row>
        <row r="2023">
          <cell r="A2023" t="str">
            <v>Curaçao/Netherlands AntillesPrimary solid biofuels2010</v>
          </cell>
          <cell r="B2023" t="str">
            <v>TJ</v>
          </cell>
          <cell r="C2023" t="str">
            <v>Curaçao/Netherlands Antilles</v>
          </cell>
          <cell r="D2023" t="str">
            <v>PRIMSBIO</v>
          </cell>
          <cell r="E2023" t="str">
            <v>Primary solid biofuels</v>
          </cell>
          <cell r="F2023" t="str">
            <v>TES</v>
          </cell>
          <cell r="G2023" t="str">
            <v>Total energy supply</v>
          </cell>
          <cell r="H2023">
            <v>2010</v>
          </cell>
          <cell r="I2023">
            <v>2010</v>
          </cell>
          <cell r="J2023">
            <v>0</v>
          </cell>
        </row>
        <row r="2024">
          <cell r="A2024" t="str">
            <v>Curaçao/Netherlands AntillesPrimary solid biofuels2011</v>
          </cell>
          <cell r="B2024" t="str">
            <v>TJ</v>
          </cell>
          <cell r="C2024" t="str">
            <v>Curaçao/Netherlands Antilles</v>
          </cell>
          <cell r="D2024" t="str">
            <v>PRIMSBIO</v>
          </cell>
          <cell r="E2024" t="str">
            <v>Primary solid biofuels</v>
          </cell>
          <cell r="F2024" t="str">
            <v>TES</v>
          </cell>
          <cell r="G2024" t="str">
            <v>Total energy supply</v>
          </cell>
          <cell r="H2024">
            <v>2011</v>
          </cell>
          <cell r="I2024">
            <v>2011</v>
          </cell>
          <cell r="J2024">
            <v>0</v>
          </cell>
        </row>
        <row r="2025">
          <cell r="A2025" t="str">
            <v>Curaçao/Netherlands AntillesPrimary solid biofuels2012</v>
          </cell>
          <cell r="B2025" t="str">
            <v>TJ</v>
          </cell>
          <cell r="C2025" t="str">
            <v>Curaçao/Netherlands Antilles</v>
          </cell>
          <cell r="D2025" t="str">
            <v>PRIMSBIO</v>
          </cell>
          <cell r="E2025" t="str">
            <v>Primary solid biofuels</v>
          </cell>
          <cell r="F2025" t="str">
            <v>TES</v>
          </cell>
          <cell r="G2025" t="str">
            <v>Total energy supply</v>
          </cell>
          <cell r="H2025">
            <v>2012</v>
          </cell>
          <cell r="I2025">
            <v>2012</v>
          </cell>
          <cell r="J2025">
            <v>0</v>
          </cell>
        </row>
        <row r="2026">
          <cell r="A2026" t="str">
            <v>Curaçao/Netherlands AntillesPrimary solid biofuels2013</v>
          </cell>
          <cell r="B2026" t="str">
            <v>TJ</v>
          </cell>
          <cell r="C2026" t="str">
            <v>Curaçao/Netherlands Antilles</v>
          </cell>
          <cell r="D2026" t="str">
            <v>PRIMSBIO</v>
          </cell>
          <cell r="E2026" t="str">
            <v>Primary solid biofuels</v>
          </cell>
          <cell r="F2026" t="str">
            <v>TES</v>
          </cell>
          <cell r="G2026" t="str">
            <v>Total energy supply</v>
          </cell>
          <cell r="H2026">
            <v>2013</v>
          </cell>
          <cell r="I2026">
            <v>2013</v>
          </cell>
          <cell r="J2026">
            <v>0</v>
          </cell>
        </row>
        <row r="2027">
          <cell r="A2027" t="str">
            <v>Curaçao/Netherlands AntillesPrimary solid biofuels2014</v>
          </cell>
          <cell r="B2027" t="str">
            <v>TJ</v>
          </cell>
          <cell r="C2027" t="str">
            <v>Curaçao/Netherlands Antilles</v>
          </cell>
          <cell r="D2027" t="str">
            <v>PRIMSBIO</v>
          </cell>
          <cell r="E2027" t="str">
            <v>Primary solid biofuels</v>
          </cell>
          <cell r="F2027" t="str">
            <v>TES</v>
          </cell>
          <cell r="G2027" t="str">
            <v>Total energy supply</v>
          </cell>
          <cell r="H2027">
            <v>2014</v>
          </cell>
          <cell r="I2027">
            <v>2014</v>
          </cell>
          <cell r="J2027">
            <v>0</v>
          </cell>
        </row>
        <row r="2028">
          <cell r="A2028" t="str">
            <v>Curaçao/Netherlands AntillesPrimary solid biofuels2015</v>
          </cell>
          <cell r="B2028" t="str">
            <v>TJ</v>
          </cell>
          <cell r="C2028" t="str">
            <v>Curaçao/Netherlands Antilles</v>
          </cell>
          <cell r="D2028" t="str">
            <v>PRIMSBIO</v>
          </cell>
          <cell r="E2028" t="str">
            <v>Primary solid biofuels</v>
          </cell>
          <cell r="F2028" t="str">
            <v>TES</v>
          </cell>
          <cell r="G2028" t="str">
            <v>Total energy supply</v>
          </cell>
          <cell r="H2028">
            <v>2015</v>
          </cell>
          <cell r="I2028">
            <v>2015</v>
          </cell>
          <cell r="J2028">
            <v>0</v>
          </cell>
        </row>
        <row r="2029">
          <cell r="A2029" t="str">
            <v>Curaçao/Netherlands AntillesPrimary solid biofuels2016</v>
          </cell>
          <cell r="B2029" t="str">
            <v>TJ</v>
          </cell>
          <cell r="C2029" t="str">
            <v>Curaçao/Netherlands Antilles</v>
          </cell>
          <cell r="D2029" t="str">
            <v>PRIMSBIO</v>
          </cell>
          <cell r="E2029" t="str">
            <v>Primary solid biofuels</v>
          </cell>
          <cell r="F2029" t="str">
            <v>TES</v>
          </cell>
          <cell r="G2029" t="str">
            <v>Total energy supply</v>
          </cell>
          <cell r="H2029">
            <v>2016</v>
          </cell>
          <cell r="I2029">
            <v>2016</v>
          </cell>
          <cell r="J2029">
            <v>0</v>
          </cell>
        </row>
        <row r="2030">
          <cell r="A2030" t="str">
            <v>Curaçao/Netherlands AntillesPrimary solid biofuels2017</v>
          </cell>
          <cell r="B2030" t="str">
            <v>TJ</v>
          </cell>
          <cell r="C2030" t="str">
            <v>Curaçao/Netherlands Antilles</v>
          </cell>
          <cell r="D2030" t="str">
            <v>PRIMSBIO</v>
          </cell>
          <cell r="E2030" t="str">
            <v>Primary solid biofuels</v>
          </cell>
          <cell r="F2030" t="str">
            <v>TES</v>
          </cell>
          <cell r="G2030" t="str">
            <v>Total energy supply</v>
          </cell>
          <cell r="H2030">
            <v>2017</v>
          </cell>
          <cell r="I2030">
            <v>2017</v>
          </cell>
          <cell r="J2030">
            <v>0</v>
          </cell>
        </row>
        <row r="2031">
          <cell r="A2031" t="str">
            <v>Curaçao/Netherlands AntillesPrimary solid biofuels2018</v>
          </cell>
          <cell r="B2031" t="str">
            <v>TJ</v>
          </cell>
          <cell r="C2031" t="str">
            <v>Curaçao/Netherlands Antilles</v>
          </cell>
          <cell r="D2031" t="str">
            <v>PRIMSBIO</v>
          </cell>
          <cell r="E2031" t="str">
            <v>Primary solid biofuels</v>
          </cell>
          <cell r="F2031" t="str">
            <v>TES</v>
          </cell>
          <cell r="G2031" t="str">
            <v>Total energy supply</v>
          </cell>
          <cell r="H2031">
            <v>2018</v>
          </cell>
          <cell r="I2031">
            <v>2018</v>
          </cell>
          <cell r="J2031">
            <v>0</v>
          </cell>
        </row>
        <row r="2032">
          <cell r="A2032" t="str">
            <v>Curaçao/Netherlands AntillesPrimary solid biofuels2019</v>
          </cell>
          <cell r="B2032" t="str">
            <v>TJ</v>
          </cell>
          <cell r="C2032" t="str">
            <v>Curaçao/Netherlands Antilles</v>
          </cell>
          <cell r="D2032" t="str">
            <v>PRIMSBIO</v>
          </cell>
          <cell r="E2032" t="str">
            <v>Primary solid biofuels</v>
          </cell>
          <cell r="F2032" t="str">
            <v>TES</v>
          </cell>
          <cell r="G2032" t="str">
            <v>Total energy supply</v>
          </cell>
          <cell r="H2032">
            <v>2019</v>
          </cell>
          <cell r="I2032">
            <v>2019</v>
          </cell>
          <cell r="J2032">
            <v>0</v>
          </cell>
        </row>
        <row r="2033">
          <cell r="A2033" t="str">
            <v>Curaçao/Netherlands AntillesPrimary solid biofuels2020</v>
          </cell>
          <cell r="B2033" t="str">
            <v>TJ</v>
          </cell>
          <cell r="C2033" t="str">
            <v>Curaçao/Netherlands Antilles</v>
          </cell>
          <cell r="D2033" t="str">
            <v>PRIMSBIO</v>
          </cell>
          <cell r="E2033" t="str">
            <v>Primary solid biofuels</v>
          </cell>
          <cell r="F2033" t="str">
            <v>TES</v>
          </cell>
          <cell r="G2033" t="str">
            <v>Total energy supply</v>
          </cell>
          <cell r="H2033">
            <v>2020</v>
          </cell>
          <cell r="I2033">
            <v>2020</v>
          </cell>
          <cell r="K2033" t="str">
            <v>L</v>
          </cell>
          <cell r="L2033" t="str">
            <v>Missing value; data exist but were not collected</v>
          </cell>
        </row>
        <row r="2034">
          <cell r="A2034" t="str">
            <v>Curaçao/Netherlands AntillesTotal2005</v>
          </cell>
          <cell r="B2034" t="str">
            <v>TJ</v>
          </cell>
          <cell r="C2034" t="str">
            <v>Curaçao/Netherlands Antilles</v>
          </cell>
          <cell r="D2034" t="str">
            <v>TOTAL</v>
          </cell>
          <cell r="E2034" t="str">
            <v>Total</v>
          </cell>
          <cell r="F2034" t="str">
            <v>TES</v>
          </cell>
          <cell r="G2034" t="str">
            <v>Total energy supply</v>
          </cell>
          <cell r="H2034">
            <v>2005</v>
          </cell>
          <cell r="I2034">
            <v>2005</v>
          </cell>
          <cell r="J2034">
            <v>87493.602799999993</v>
          </cell>
        </row>
        <row r="2035">
          <cell r="A2035" t="str">
            <v>Curaçao/Netherlands AntillesTotal2006</v>
          </cell>
          <cell r="B2035" t="str">
            <v>TJ</v>
          </cell>
          <cell r="C2035" t="str">
            <v>Curaçao/Netherlands Antilles</v>
          </cell>
          <cell r="D2035" t="str">
            <v>TOTAL</v>
          </cell>
          <cell r="E2035" t="str">
            <v>Total</v>
          </cell>
          <cell r="F2035" t="str">
            <v>TES</v>
          </cell>
          <cell r="G2035" t="str">
            <v>Total energy supply</v>
          </cell>
          <cell r="H2035">
            <v>2006</v>
          </cell>
          <cell r="I2035">
            <v>2006</v>
          </cell>
          <cell r="J2035">
            <v>86317.095199999996</v>
          </cell>
        </row>
        <row r="2036">
          <cell r="A2036" t="str">
            <v>Curaçao/Netherlands AntillesTotal2007</v>
          </cell>
          <cell r="B2036" t="str">
            <v>TJ</v>
          </cell>
          <cell r="C2036" t="str">
            <v>Curaçao/Netherlands Antilles</v>
          </cell>
          <cell r="D2036" t="str">
            <v>TOTAL</v>
          </cell>
          <cell r="E2036" t="str">
            <v>Total</v>
          </cell>
          <cell r="F2036" t="str">
            <v>TES</v>
          </cell>
          <cell r="G2036" t="str">
            <v>Total energy supply</v>
          </cell>
          <cell r="H2036">
            <v>2007</v>
          </cell>
          <cell r="I2036">
            <v>2007</v>
          </cell>
          <cell r="J2036">
            <v>97941.577900000004</v>
          </cell>
        </row>
        <row r="2037">
          <cell r="A2037" t="str">
            <v>Curaçao/Netherlands AntillesTotal2008</v>
          </cell>
          <cell r="B2037" t="str">
            <v>TJ</v>
          </cell>
          <cell r="C2037" t="str">
            <v>Curaçao/Netherlands Antilles</v>
          </cell>
          <cell r="D2037" t="str">
            <v>TOTAL</v>
          </cell>
          <cell r="E2037" t="str">
            <v>Total</v>
          </cell>
          <cell r="F2037" t="str">
            <v>TES</v>
          </cell>
          <cell r="G2037" t="str">
            <v>Total energy supply</v>
          </cell>
          <cell r="H2037">
            <v>2008</v>
          </cell>
          <cell r="I2037">
            <v>2008</v>
          </cell>
          <cell r="J2037">
            <v>93675.245500000005</v>
          </cell>
        </row>
        <row r="2038">
          <cell r="A2038" t="str">
            <v>Curaçao/Netherlands AntillesTotal2009</v>
          </cell>
          <cell r="B2038" t="str">
            <v>TJ</v>
          </cell>
          <cell r="C2038" t="str">
            <v>Curaçao/Netherlands Antilles</v>
          </cell>
          <cell r="D2038" t="str">
            <v>TOTAL</v>
          </cell>
          <cell r="E2038" t="str">
            <v>Total</v>
          </cell>
          <cell r="F2038" t="str">
            <v>TES</v>
          </cell>
          <cell r="G2038" t="str">
            <v>Total energy supply</v>
          </cell>
          <cell r="H2038">
            <v>2009</v>
          </cell>
          <cell r="I2038">
            <v>2009</v>
          </cell>
          <cell r="J2038">
            <v>96146.960500000001</v>
          </cell>
        </row>
        <row r="2039">
          <cell r="A2039" t="str">
            <v>Curaçao/Netherlands AntillesTotal2010</v>
          </cell>
          <cell r="B2039" t="str">
            <v>TJ</v>
          </cell>
          <cell r="C2039" t="str">
            <v>Curaçao/Netherlands Antilles</v>
          </cell>
          <cell r="D2039" t="str">
            <v>TOTAL</v>
          </cell>
          <cell r="E2039" t="str">
            <v>Total</v>
          </cell>
          <cell r="F2039" t="str">
            <v>TES</v>
          </cell>
          <cell r="G2039" t="str">
            <v>Total energy supply</v>
          </cell>
          <cell r="H2039">
            <v>2010</v>
          </cell>
          <cell r="I2039">
            <v>2010</v>
          </cell>
          <cell r="J2039">
            <v>85509.457299999995</v>
          </cell>
        </row>
        <row r="2040">
          <cell r="A2040" t="str">
            <v>Curaçao/Netherlands AntillesTotal2011</v>
          </cell>
          <cell r="B2040" t="str">
            <v>TJ</v>
          </cell>
          <cell r="C2040" t="str">
            <v>Curaçao/Netherlands Antilles</v>
          </cell>
          <cell r="D2040" t="str">
            <v>TOTAL</v>
          </cell>
          <cell r="E2040" t="str">
            <v>Total</v>
          </cell>
          <cell r="F2040" t="str">
            <v>TES</v>
          </cell>
          <cell r="G2040" t="str">
            <v>Total energy supply</v>
          </cell>
          <cell r="H2040">
            <v>2011</v>
          </cell>
          <cell r="I2040">
            <v>2011</v>
          </cell>
          <cell r="J2040">
            <v>93144.773700000005</v>
          </cell>
        </row>
        <row r="2041">
          <cell r="A2041" t="str">
            <v>Curaçao/Netherlands AntillesTotal2012</v>
          </cell>
          <cell r="B2041" t="str">
            <v>TJ</v>
          </cell>
          <cell r="C2041" t="str">
            <v>Curaçao/Netherlands Antilles</v>
          </cell>
          <cell r="D2041" t="str">
            <v>TOTAL</v>
          </cell>
          <cell r="E2041" t="str">
            <v>Total</v>
          </cell>
          <cell r="F2041" t="str">
            <v>TES</v>
          </cell>
          <cell r="G2041" t="str">
            <v>Total energy supply</v>
          </cell>
          <cell r="H2041">
            <v>2012</v>
          </cell>
          <cell r="I2041">
            <v>2012</v>
          </cell>
          <cell r="J2041">
            <v>85013.346600000004</v>
          </cell>
        </row>
        <row r="2042">
          <cell r="A2042" t="str">
            <v>Curaçao/Netherlands AntillesTotal2013</v>
          </cell>
          <cell r="B2042" t="str">
            <v>TJ</v>
          </cell>
          <cell r="C2042" t="str">
            <v>Curaçao/Netherlands Antilles</v>
          </cell>
          <cell r="D2042" t="str">
            <v>TOTAL</v>
          </cell>
          <cell r="E2042" t="str">
            <v>Total</v>
          </cell>
          <cell r="F2042" t="str">
            <v>TES</v>
          </cell>
          <cell r="G2042" t="str">
            <v>Total energy supply</v>
          </cell>
          <cell r="H2042">
            <v>2013</v>
          </cell>
          <cell r="I2042">
            <v>2013</v>
          </cell>
          <cell r="J2042">
            <v>80392.115900000004</v>
          </cell>
        </row>
        <row r="2043">
          <cell r="A2043" t="str">
            <v>Curaçao/Netherlands AntillesTotal2014</v>
          </cell>
          <cell r="B2043" t="str">
            <v>TJ</v>
          </cell>
          <cell r="C2043" t="str">
            <v>Curaçao/Netherlands Antilles</v>
          </cell>
          <cell r="D2043" t="str">
            <v>TOTAL</v>
          </cell>
          <cell r="E2043" t="str">
            <v>Total</v>
          </cell>
          <cell r="F2043" t="str">
            <v>TES</v>
          </cell>
          <cell r="G2043" t="str">
            <v>Total energy supply</v>
          </cell>
          <cell r="H2043">
            <v>2014</v>
          </cell>
          <cell r="I2043">
            <v>2014</v>
          </cell>
          <cell r="J2043">
            <v>90816.950599999996</v>
          </cell>
        </row>
        <row r="2044">
          <cell r="A2044" t="str">
            <v>Curaçao/Netherlands AntillesTotal2015</v>
          </cell>
          <cell r="B2044" t="str">
            <v>TJ</v>
          </cell>
          <cell r="C2044" t="str">
            <v>Curaçao/Netherlands Antilles</v>
          </cell>
          <cell r="D2044" t="str">
            <v>TOTAL</v>
          </cell>
          <cell r="E2044" t="str">
            <v>Total</v>
          </cell>
          <cell r="F2044" t="str">
            <v>TES</v>
          </cell>
          <cell r="G2044" t="str">
            <v>Total energy supply</v>
          </cell>
          <cell r="H2044">
            <v>2015</v>
          </cell>
          <cell r="I2044">
            <v>2015</v>
          </cell>
          <cell r="J2044">
            <v>93353.879300000001</v>
          </cell>
        </row>
        <row r="2045">
          <cell r="A2045" t="str">
            <v>Curaçao/Netherlands AntillesTotal2016</v>
          </cell>
          <cell r="B2045" t="str">
            <v>TJ</v>
          </cell>
          <cell r="C2045" t="str">
            <v>Curaçao/Netherlands Antilles</v>
          </cell>
          <cell r="D2045" t="str">
            <v>TOTAL</v>
          </cell>
          <cell r="E2045" t="str">
            <v>Total</v>
          </cell>
          <cell r="F2045" t="str">
            <v>TES</v>
          </cell>
          <cell r="G2045" t="str">
            <v>Total energy supply</v>
          </cell>
          <cell r="H2045">
            <v>2016</v>
          </cell>
          <cell r="I2045">
            <v>2016</v>
          </cell>
          <cell r="J2045">
            <v>79296.053499999995</v>
          </cell>
        </row>
        <row r="2046">
          <cell r="A2046" t="str">
            <v>Curaçao/Netherlands AntillesTotal2017</v>
          </cell>
          <cell r="B2046" t="str">
            <v>TJ</v>
          </cell>
          <cell r="C2046" t="str">
            <v>Curaçao/Netherlands Antilles</v>
          </cell>
          <cell r="D2046" t="str">
            <v>TOTAL</v>
          </cell>
          <cell r="E2046" t="str">
            <v>Total</v>
          </cell>
          <cell r="F2046" t="str">
            <v>TES</v>
          </cell>
          <cell r="G2046" t="str">
            <v>Total energy supply</v>
          </cell>
          <cell r="H2046">
            <v>2017</v>
          </cell>
          <cell r="I2046">
            <v>2017</v>
          </cell>
          <cell r="J2046">
            <v>64741.7696</v>
          </cell>
        </row>
        <row r="2047">
          <cell r="A2047" t="str">
            <v>Curaçao/Netherlands AntillesTotal2018</v>
          </cell>
          <cell r="B2047" t="str">
            <v>TJ</v>
          </cell>
          <cell r="C2047" t="str">
            <v>Curaçao/Netherlands Antilles</v>
          </cell>
          <cell r="D2047" t="str">
            <v>TOTAL</v>
          </cell>
          <cell r="E2047" t="str">
            <v>Total</v>
          </cell>
          <cell r="F2047" t="str">
            <v>TES</v>
          </cell>
          <cell r="G2047" t="str">
            <v>Total energy supply</v>
          </cell>
          <cell r="H2047">
            <v>2018</v>
          </cell>
          <cell r="I2047">
            <v>2018</v>
          </cell>
          <cell r="J2047">
            <v>57464.462200000002</v>
          </cell>
        </row>
        <row r="2048">
          <cell r="A2048" t="str">
            <v>Curaçao/Netherlands AntillesTotal2019</v>
          </cell>
          <cell r="B2048" t="str">
            <v>TJ</v>
          </cell>
          <cell r="C2048" t="str">
            <v>Curaçao/Netherlands Antilles</v>
          </cell>
          <cell r="D2048" t="str">
            <v>TOTAL</v>
          </cell>
          <cell r="E2048" t="str">
            <v>Total</v>
          </cell>
          <cell r="F2048" t="str">
            <v>TES</v>
          </cell>
          <cell r="G2048" t="str">
            <v>Total energy supply</v>
          </cell>
          <cell r="H2048">
            <v>2019</v>
          </cell>
          <cell r="I2048">
            <v>2019</v>
          </cell>
          <cell r="J2048">
            <v>32150.131600000001</v>
          </cell>
        </row>
        <row r="2049">
          <cell r="A2049" t="str">
            <v>Curaçao/Netherlands AntillesTotal2020</v>
          </cell>
          <cell r="B2049" t="str">
            <v>TJ</v>
          </cell>
          <cell r="C2049" t="str">
            <v>Curaçao/Netherlands Antilles</v>
          </cell>
          <cell r="D2049" t="str">
            <v>TOTAL</v>
          </cell>
          <cell r="E2049" t="str">
            <v>Total</v>
          </cell>
          <cell r="F2049" t="str">
            <v>TES</v>
          </cell>
          <cell r="G2049" t="str">
            <v>Total energy supply</v>
          </cell>
          <cell r="H2049">
            <v>2020</v>
          </cell>
          <cell r="I2049">
            <v>2020</v>
          </cell>
          <cell r="K2049" t="str">
            <v>L</v>
          </cell>
          <cell r="L2049" t="str">
            <v>Missing value; data exist but were not collected</v>
          </cell>
        </row>
        <row r="2050">
          <cell r="A2050" t="str">
            <v>Curaçao/Netherlands AntillesMemo: Renewables2005</v>
          </cell>
          <cell r="B2050" t="str">
            <v>TJ</v>
          </cell>
          <cell r="C2050" t="str">
            <v>Curaçao/Netherlands Antilles</v>
          </cell>
          <cell r="D2050" t="str">
            <v>MRENEW</v>
          </cell>
          <cell r="E2050" t="str">
            <v>Memo: Renewables</v>
          </cell>
          <cell r="F2050" t="str">
            <v>TES</v>
          </cell>
          <cell r="G2050" t="str">
            <v>Total energy supply</v>
          </cell>
          <cell r="H2050">
            <v>2005</v>
          </cell>
          <cell r="I2050">
            <v>2005</v>
          </cell>
          <cell r="J2050">
            <v>255.6</v>
          </cell>
        </row>
        <row r="2051">
          <cell r="A2051" t="str">
            <v>Curaçao/Netherlands AntillesMemo: Renewables2006</v>
          </cell>
          <cell r="B2051" t="str">
            <v>TJ</v>
          </cell>
          <cell r="C2051" t="str">
            <v>Curaçao/Netherlands Antilles</v>
          </cell>
          <cell r="D2051" t="str">
            <v>MRENEW</v>
          </cell>
          <cell r="E2051" t="str">
            <v>Memo: Renewables</v>
          </cell>
          <cell r="F2051" t="str">
            <v>TES</v>
          </cell>
          <cell r="G2051" t="str">
            <v>Total energy supply</v>
          </cell>
          <cell r="H2051">
            <v>2006</v>
          </cell>
          <cell r="I2051">
            <v>2006</v>
          </cell>
          <cell r="J2051">
            <v>255.6</v>
          </cell>
        </row>
        <row r="2052">
          <cell r="A2052" t="str">
            <v>Curaçao/Netherlands AntillesMemo: Renewables2007</v>
          </cell>
          <cell r="B2052" t="str">
            <v>TJ</v>
          </cell>
          <cell r="C2052" t="str">
            <v>Curaçao/Netherlands Antilles</v>
          </cell>
          <cell r="D2052" t="str">
            <v>MRENEW</v>
          </cell>
          <cell r="E2052" t="str">
            <v>Memo: Renewables</v>
          </cell>
          <cell r="F2052" t="str">
            <v>TES</v>
          </cell>
          <cell r="G2052" t="str">
            <v>Total energy supply</v>
          </cell>
          <cell r="H2052">
            <v>2007</v>
          </cell>
          <cell r="I2052">
            <v>2007</v>
          </cell>
          <cell r="J2052">
            <v>255.6</v>
          </cell>
        </row>
        <row r="2053">
          <cell r="A2053" t="str">
            <v>Curaçao/Netherlands AntillesMemo: Renewables2008</v>
          </cell>
          <cell r="B2053" t="str">
            <v>TJ</v>
          </cell>
          <cell r="C2053" t="str">
            <v>Curaçao/Netherlands Antilles</v>
          </cell>
          <cell r="D2053" t="str">
            <v>MRENEW</v>
          </cell>
          <cell r="E2053" t="str">
            <v>Memo: Renewables</v>
          </cell>
          <cell r="F2053" t="str">
            <v>TES</v>
          </cell>
          <cell r="G2053" t="str">
            <v>Total energy supply</v>
          </cell>
          <cell r="H2053">
            <v>2008</v>
          </cell>
          <cell r="I2053">
            <v>2008</v>
          </cell>
          <cell r="J2053">
            <v>226.79900000000001</v>
          </cell>
        </row>
        <row r="2054">
          <cell r="A2054" t="str">
            <v>Curaçao/Netherlands AntillesMemo: Renewables2009</v>
          </cell>
          <cell r="B2054" t="str">
            <v>TJ</v>
          </cell>
          <cell r="C2054" t="str">
            <v>Curaçao/Netherlands Antilles</v>
          </cell>
          <cell r="D2054" t="str">
            <v>MRENEW</v>
          </cell>
          <cell r="E2054" t="str">
            <v>Memo: Renewables</v>
          </cell>
          <cell r="F2054" t="str">
            <v>TES</v>
          </cell>
          <cell r="G2054" t="str">
            <v>Total energy supply</v>
          </cell>
          <cell r="H2054">
            <v>2009</v>
          </cell>
          <cell r="I2054">
            <v>2009</v>
          </cell>
          <cell r="J2054">
            <v>226.79900000000001</v>
          </cell>
        </row>
        <row r="2055">
          <cell r="A2055" t="str">
            <v>Curaçao/Netherlands AntillesMemo: Renewables2010</v>
          </cell>
          <cell r="B2055" t="str">
            <v>TJ</v>
          </cell>
          <cell r="C2055" t="str">
            <v>Curaçao/Netherlands Antilles</v>
          </cell>
          <cell r="D2055" t="str">
            <v>MRENEW</v>
          </cell>
          <cell r="E2055" t="str">
            <v>Memo: Renewables</v>
          </cell>
          <cell r="F2055" t="str">
            <v>TES</v>
          </cell>
          <cell r="G2055" t="str">
            <v>Total energy supply</v>
          </cell>
          <cell r="H2055">
            <v>2010</v>
          </cell>
          <cell r="I2055">
            <v>2010</v>
          </cell>
          <cell r="J2055">
            <v>226.79900000000001</v>
          </cell>
        </row>
        <row r="2056">
          <cell r="A2056" t="str">
            <v>Curaçao/Netherlands AntillesMemo: Renewables2011</v>
          </cell>
          <cell r="B2056" t="str">
            <v>TJ</v>
          </cell>
          <cell r="C2056" t="str">
            <v>Curaçao/Netherlands Antilles</v>
          </cell>
          <cell r="D2056" t="str">
            <v>MRENEW</v>
          </cell>
          <cell r="E2056" t="str">
            <v>Memo: Renewables</v>
          </cell>
          <cell r="F2056" t="str">
            <v>TES</v>
          </cell>
          <cell r="G2056" t="str">
            <v>Total energy supply</v>
          </cell>
          <cell r="H2056">
            <v>2011</v>
          </cell>
          <cell r="I2056">
            <v>2011</v>
          </cell>
          <cell r="J2056">
            <v>226.79900000000001</v>
          </cell>
        </row>
        <row r="2057">
          <cell r="A2057" t="str">
            <v>Curaçao/Netherlands AntillesMemo: Renewables2012</v>
          </cell>
          <cell r="B2057" t="str">
            <v>TJ</v>
          </cell>
          <cell r="C2057" t="str">
            <v>Curaçao/Netherlands Antilles</v>
          </cell>
          <cell r="D2057" t="str">
            <v>MRENEW</v>
          </cell>
          <cell r="E2057" t="str">
            <v>Memo: Renewables</v>
          </cell>
          <cell r="F2057" t="str">
            <v>TES</v>
          </cell>
          <cell r="G2057" t="str">
            <v>Total energy supply</v>
          </cell>
          <cell r="H2057">
            <v>2012</v>
          </cell>
          <cell r="I2057">
            <v>2012</v>
          </cell>
          <cell r="J2057">
            <v>226.79900000000001</v>
          </cell>
        </row>
        <row r="2058">
          <cell r="A2058" t="str">
            <v>Curaçao/Netherlands AntillesMemo: Renewables2013</v>
          </cell>
          <cell r="B2058" t="str">
            <v>TJ</v>
          </cell>
          <cell r="C2058" t="str">
            <v>Curaçao/Netherlands Antilles</v>
          </cell>
          <cell r="D2058" t="str">
            <v>MRENEW</v>
          </cell>
          <cell r="E2058" t="str">
            <v>Memo: Renewables</v>
          </cell>
          <cell r="F2058" t="str">
            <v>TES</v>
          </cell>
          <cell r="G2058" t="str">
            <v>Total energy supply</v>
          </cell>
          <cell r="H2058">
            <v>2013</v>
          </cell>
          <cell r="I2058">
            <v>2013</v>
          </cell>
          <cell r="J2058">
            <v>449.9973</v>
          </cell>
        </row>
        <row r="2059">
          <cell r="A2059" t="str">
            <v>Curaçao/Netherlands AntillesMemo: Renewables2014</v>
          </cell>
          <cell r="B2059" t="str">
            <v>TJ</v>
          </cell>
          <cell r="C2059" t="str">
            <v>Curaçao/Netherlands Antilles</v>
          </cell>
          <cell r="D2059" t="str">
            <v>MRENEW</v>
          </cell>
          <cell r="E2059" t="str">
            <v>Memo: Renewables</v>
          </cell>
          <cell r="F2059" t="str">
            <v>TES</v>
          </cell>
          <cell r="G2059" t="str">
            <v>Total energy supply</v>
          </cell>
          <cell r="H2059">
            <v>2014</v>
          </cell>
          <cell r="I2059">
            <v>2014</v>
          </cell>
          <cell r="J2059">
            <v>525.59829999999999</v>
          </cell>
        </row>
        <row r="2060">
          <cell r="A2060" t="str">
            <v>Curaçao/Netherlands AntillesMemo: Renewables2015</v>
          </cell>
          <cell r="B2060" t="str">
            <v>TJ</v>
          </cell>
          <cell r="C2060" t="str">
            <v>Curaçao/Netherlands Antilles</v>
          </cell>
          <cell r="D2060" t="str">
            <v>MRENEW</v>
          </cell>
          <cell r="E2060" t="str">
            <v>Memo: Renewables</v>
          </cell>
          <cell r="F2060" t="str">
            <v>TES</v>
          </cell>
          <cell r="G2060" t="str">
            <v>Total energy supply</v>
          </cell>
          <cell r="H2060">
            <v>2015</v>
          </cell>
          <cell r="I2060">
            <v>2015</v>
          </cell>
          <cell r="J2060">
            <v>507.59930000000003</v>
          </cell>
        </row>
        <row r="2061">
          <cell r="A2061" t="str">
            <v>Curaçao/Netherlands AntillesMemo: Renewables2016</v>
          </cell>
          <cell r="B2061" t="str">
            <v>TJ</v>
          </cell>
          <cell r="C2061" t="str">
            <v>Curaçao/Netherlands Antilles</v>
          </cell>
          <cell r="D2061" t="str">
            <v>MRENEW</v>
          </cell>
          <cell r="E2061" t="str">
            <v>Memo: Renewables</v>
          </cell>
          <cell r="F2061" t="str">
            <v>TES</v>
          </cell>
          <cell r="G2061" t="str">
            <v>Total energy supply</v>
          </cell>
          <cell r="H2061">
            <v>2016</v>
          </cell>
          <cell r="I2061">
            <v>2016</v>
          </cell>
          <cell r="J2061">
            <v>536.40030000000002</v>
          </cell>
        </row>
        <row r="2062">
          <cell r="A2062" t="str">
            <v>Curaçao/Netherlands AntillesMemo: Renewables2017</v>
          </cell>
          <cell r="B2062" t="str">
            <v>TJ</v>
          </cell>
          <cell r="C2062" t="str">
            <v>Curaçao/Netherlands Antilles</v>
          </cell>
          <cell r="D2062" t="str">
            <v>MRENEW</v>
          </cell>
          <cell r="E2062" t="str">
            <v>Memo: Renewables</v>
          </cell>
          <cell r="F2062" t="str">
            <v>TES</v>
          </cell>
          <cell r="G2062" t="str">
            <v>Total energy supply</v>
          </cell>
          <cell r="H2062">
            <v>2017</v>
          </cell>
          <cell r="I2062">
            <v>2017</v>
          </cell>
          <cell r="J2062">
            <v>675.97559999999999</v>
          </cell>
        </row>
        <row r="2063">
          <cell r="A2063" t="str">
            <v>Curaçao/Netherlands AntillesMemo: Renewables2018</v>
          </cell>
          <cell r="B2063" t="str">
            <v>TJ</v>
          </cell>
          <cell r="C2063" t="str">
            <v>Curaçao/Netherlands Antilles</v>
          </cell>
          <cell r="D2063" t="str">
            <v>MRENEW</v>
          </cell>
          <cell r="E2063" t="str">
            <v>Memo: Renewables</v>
          </cell>
          <cell r="F2063" t="str">
            <v>TES</v>
          </cell>
          <cell r="G2063" t="str">
            <v>Total energy supply</v>
          </cell>
          <cell r="H2063">
            <v>2018</v>
          </cell>
          <cell r="I2063">
            <v>2018</v>
          </cell>
          <cell r="J2063">
            <v>908.19230000000005</v>
          </cell>
        </row>
        <row r="2064">
          <cell r="A2064" t="str">
            <v>Curaçao/Netherlands AntillesMemo: Renewables2019</v>
          </cell>
          <cell r="B2064" t="str">
            <v>TJ</v>
          </cell>
          <cell r="C2064" t="str">
            <v>Curaçao/Netherlands Antilles</v>
          </cell>
          <cell r="D2064" t="str">
            <v>MRENEW</v>
          </cell>
          <cell r="E2064" t="str">
            <v>Memo: Renewables</v>
          </cell>
          <cell r="F2064" t="str">
            <v>TES</v>
          </cell>
          <cell r="G2064" t="str">
            <v>Total energy supply</v>
          </cell>
          <cell r="H2064">
            <v>2019</v>
          </cell>
          <cell r="I2064">
            <v>2019</v>
          </cell>
          <cell r="J2064">
            <v>821.51300000000003</v>
          </cell>
        </row>
        <row r="2065">
          <cell r="A2065" t="str">
            <v>Curaçao/Netherlands AntillesMemo: Renewables2020</v>
          </cell>
          <cell r="B2065" t="str">
            <v>TJ</v>
          </cell>
          <cell r="C2065" t="str">
            <v>Curaçao/Netherlands Antilles</v>
          </cell>
          <cell r="D2065" t="str">
            <v>MRENEW</v>
          </cell>
          <cell r="E2065" t="str">
            <v>Memo: Renewables</v>
          </cell>
          <cell r="F2065" t="str">
            <v>TES</v>
          </cell>
          <cell r="G2065" t="str">
            <v>Total energy supply</v>
          </cell>
          <cell r="H2065">
            <v>2020</v>
          </cell>
          <cell r="I2065">
            <v>2020</v>
          </cell>
          <cell r="K2065" t="str">
            <v>L</v>
          </cell>
          <cell r="L2065" t="str">
            <v>Missing value; data exist but were not collected</v>
          </cell>
        </row>
        <row r="2066">
          <cell r="A2066" t="str">
            <v>CyprusPrimary solid biofuels2005</v>
          </cell>
          <cell r="B2066" t="str">
            <v>TJ</v>
          </cell>
          <cell r="C2066" t="str">
            <v>Cyprus</v>
          </cell>
          <cell r="D2066" t="str">
            <v>PRIMSBIO</v>
          </cell>
          <cell r="E2066" t="str">
            <v>Primary solid biofuels</v>
          </cell>
          <cell r="F2066" t="str">
            <v>TES</v>
          </cell>
          <cell r="G2066" t="str">
            <v>Total energy supply</v>
          </cell>
          <cell r="H2066">
            <v>2005</v>
          </cell>
          <cell r="I2066">
            <v>2005</v>
          </cell>
          <cell r="J2066">
            <v>269.9984</v>
          </cell>
        </row>
        <row r="2067">
          <cell r="A2067" t="str">
            <v>CyprusPrimary solid biofuels2006</v>
          </cell>
          <cell r="B2067" t="str">
            <v>TJ</v>
          </cell>
          <cell r="C2067" t="str">
            <v>Cyprus</v>
          </cell>
          <cell r="D2067" t="str">
            <v>PRIMSBIO</v>
          </cell>
          <cell r="E2067" t="str">
            <v>Primary solid biofuels</v>
          </cell>
          <cell r="F2067" t="str">
            <v>TES</v>
          </cell>
          <cell r="G2067" t="str">
            <v>Total energy supply</v>
          </cell>
          <cell r="H2067">
            <v>2006</v>
          </cell>
          <cell r="I2067">
            <v>2006</v>
          </cell>
          <cell r="J2067">
            <v>275.0016</v>
          </cell>
        </row>
        <row r="2068">
          <cell r="A2068" t="str">
            <v>CyprusPrimary solid biofuels2007</v>
          </cell>
          <cell r="B2068" t="str">
            <v>TJ</v>
          </cell>
          <cell r="C2068" t="str">
            <v>Cyprus</v>
          </cell>
          <cell r="D2068" t="str">
            <v>PRIMSBIO</v>
          </cell>
          <cell r="E2068" t="str">
            <v>Primary solid biofuels</v>
          </cell>
          <cell r="F2068" t="str">
            <v>TES</v>
          </cell>
          <cell r="G2068" t="str">
            <v>Total energy supply</v>
          </cell>
          <cell r="H2068">
            <v>2007</v>
          </cell>
          <cell r="I2068">
            <v>2007</v>
          </cell>
          <cell r="J2068">
            <v>515.99800000000005</v>
          </cell>
        </row>
        <row r="2069">
          <cell r="A2069" t="str">
            <v>CyprusPrimary solid biofuels2008</v>
          </cell>
          <cell r="B2069" t="str">
            <v>TJ</v>
          </cell>
          <cell r="C2069" t="str">
            <v>Cyprus</v>
          </cell>
          <cell r="D2069" t="str">
            <v>PRIMSBIO</v>
          </cell>
          <cell r="E2069" t="str">
            <v>Primary solid biofuels</v>
          </cell>
          <cell r="F2069" t="str">
            <v>TES</v>
          </cell>
          <cell r="G2069" t="str">
            <v>Total energy supply</v>
          </cell>
          <cell r="H2069">
            <v>2008</v>
          </cell>
          <cell r="I2069">
            <v>2008</v>
          </cell>
          <cell r="J2069">
            <v>630.00040000000001</v>
          </cell>
        </row>
        <row r="2070">
          <cell r="A2070" t="str">
            <v>CyprusPrimary solid biofuels2009</v>
          </cell>
          <cell r="B2070" t="str">
            <v>TJ</v>
          </cell>
          <cell r="C2070" t="str">
            <v>Cyprus</v>
          </cell>
          <cell r="D2070" t="str">
            <v>PRIMSBIO</v>
          </cell>
          <cell r="E2070" t="str">
            <v>Primary solid biofuels</v>
          </cell>
          <cell r="F2070" t="str">
            <v>TES</v>
          </cell>
          <cell r="G2070" t="str">
            <v>Total energy supply</v>
          </cell>
          <cell r="H2070">
            <v>2009</v>
          </cell>
          <cell r="I2070">
            <v>2009</v>
          </cell>
          <cell r="J2070">
            <v>866.00189999999998</v>
          </cell>
        </row>
        <row r="2071">
          <cell r="A2071" t="str">
            <v>CyprusPrimary solid biofuels2010</v>
          </cell>
          <cell r="B2071" t="str">
            <v>TJ</v>
          </cell>
          <cell r="C2071" t="str">
            <v>Cyprus</v>
          </cell>
          <cell r="D2071" t="str">
            <v>PRIMSBIO</v>
          </cell>
          <cell r="E2071" t="str">
            <v>Primary solid biofuels</v>
          </cell>
          <cell r="F2071" t="str">
            <v>TES</v>
          </cell>
          <cell r="G2071" t="str">
            <v>Total energy supply</v>
          </cell>
          <cell r="H2071">
            <v>2010</v>
          </cell>
          <cell r="I2071">
            <v>2010</v>
          </cell>
          <cell r="J2071">
            <v>670.00099999999998</v>
          </cell>
        </row>
        <row r="2072">
          <cell r="A2072" t="str">
            <v>CyprusPrimary solid biofuels2011</v>
          </cell>
          <cell r="B2072" t="str">
            <v>TJ</v>
          </cell>
          <cell r="C2072" t="str">
            <v>Cyprus</v>
          </cell>
          <cell r="D2072" t="str">
            <v>PRIMSBIO</v>
          </cell>
          <cell r="E2072" t="str">
            <v>Primary solid biofuels</v>
          </cell>
          <cell r="F2072" t="str">
            <v>TES</v>
          </cell>
          <cell r="G2072" t="str">
            <v>Total energy supply</v>
          </cell>
          <cell r="H2072">
            <v>2011</v>
          </cell>
          <cell r="I2072">
            <v>2011</v>
          </cell>
          <cell r="J2072">
            <v>703.00139999999999</v>
          </cell>
        </row>
        <row r="2073">
          <cell r="A2073" t="str">
            <v>CyprusPrimary solid biofuels2012</v>
          </cell>
          <cell r="B2073" t="str">
            <v>TJ</v>
          </cell>
          <cell r="C2073" t="str">
            <v>Cyprus</v>
          </cell>
          <cell r="D2073" t="str">
            <v>PRIMSBIO</v>
          </cell>
          <cell r="E2073" t="str">
            <v>Primary solid biofuels</v>
          </cell>
          <cell r="F2073" t="str">
            <v>TES</v>
          </cell>
          <cell r="G2073" t="str">
            <v>Total energy supply</v>
          </cell>
          <cell r="H2073">
            <v>2012</v>
          </cell>
          <cell r="I2073">
            <v>2012</v>
          </cell>
          <cell r="J2073">
            <v>546.00059999999996</v>
          </cell>
        </row>
        <row r="2074">
          <cell r="A2074" t="str">
            <v>CyprusPrimary solid biofuels2013</v>
          </cell>
          <cell r="B2074" t="str">
            <v>TJ</v>
          </cell>
          <cell r="C2074" t="str">
            <v>Cyprus</v>
          </cell>
          <cell r="D2074" t="str">
            <v>PRIMSBIO</v>
          </cell>
          <cell r="E2074" t="str">
            <v>Primary solid biofuels</v>
          </cell>
          <cell r="F2074" t="str">
            <v>TES</v>
          </cell>
          <cell r="G2074" t="str">
            <v>Total energy supply</v>
          </cell>
          <cell r="H2074">
            <v>2013</v>
          </cell>
          <cell r="I2074">
            <v>2013</v>
          </cell>
          <cell r="J2074">
            <v>468.00049999999999</v>
          </cell>
        </row>
        <row r="2075">
          <cell r="A2075" t="str">
            <v>CyprusPrimary solid biofuels2014</v>
          </cell>
          <cell r="B2075" t="str">
            <v>TJ</v>
          </cell>
          <cell r="C2075" t="str">
            <v>Cyprus</v>
          </cell>
          <cell r="D2075" t="str">
            <v>PRIMSBIO</v>
          </cell>
          <cell r="E2075" t="str">
            <v>Primary solid biofuels</v>
          </cell>
          <cell r="F2075" t="str">
            <v>TES</v>
          </cell>
          <cell r="G2075" t="str">
            <v>Total energy supply</v>
          </cell>
          <cell r="H2075">
            <v>2014</v>
          </cell>
          <cell r="I2075">
            <v>2014</v>
          </cell>
          <cell r="J2075">
            <v>523.99900000000002</v>
          </cell>
        </row>
        <row r="2076">
          <cell r="A2076" t="str">
            <v>CyprusPrimary solid biofuels2015</v>
          </cell>
          <cell r="B2076" t="str">
            <v>TJ</v>
          </cell>
          <cell r="C2076" t="str">
            <v>Cyprus</v>
          </cell>
          <cell r="D2076" t="str">
            <v>PRIMSBIO</v>
          </cell>
          <cell r="E2076" t="str">
            <v>Primary solid biofuels</v>
          </cell>
          <cell r="F2076" t="str">
            <v>TES</v>
          </cell>
          <cell r="G2076" t="str">
            <v>Total energy supply</v>
          </cell>
          <cell r="H2076">
            <v>2015</v>
          </cell>
          <cell r="I2076">
            <v>2015</v>
          </cell>
          <cell r="J2076">
            <v>812.00059999999996</v>
          </cell>
        </row>
        <row r="2077">
          <cell r="A2077" t="str">
            <v>CyprusPrimary solid biofuels2016</v>
          </cell>
          <cell r="B2077" t="str">
            <v>TJ</v>
          </cell>
          <cell r="C2077" t="str">
            <v>Cyprus</v>
          </cell>
          <cell r="D2077" t="str">
            <v>PRIMSBIO</v>
          </cell>
          <cell r="E2077" t="str">
            <v>Primary solid biofuels</v>
          </cell>
          <cell r="F2077" t="str">
            <v>TES</v>
          </cell>
          <cell r="G2077" t="str">
            <v>Total energy supply</v>
          </cell>
          <cell r="H2077">
            <v>2016</v>
          </cell>
          <cell r="I2077">
            <v>2016</v>
          </cell>
          <cell r="J2077">
            <v>820.99800000000005</v>
          </cell>
        </row>
        <row r="2078">
          <cell r="A2078" t="str">
            <v>CyprusPrimary solid biofuels2017</v>
          </cell>
          <cell r="B2078" t="str">
            <v>TJ</v>
          </cell>
          <cell r="C2078" t="str">
            <v>Cyprus</v>
          </cell>
          <cell r="D2078" t="str">
            <v>PRIMSBIO</v>
          </cell>
          <cell r="E2078" t="str">
            <v>Primary solid biofuels</v>
          </cell>
          <cell r="F2078" t="str">
            <v>TES</v>
          </cell>
          <cell r="G2078" t="str">
            <v>Total energy supply</v>
          </cell>
          <cell r="H2078">
            <v>2017</v>
          </cell>
          <cell r="I2078">
            <v>2017</v>
          </cell>
          <cell r="J2078">
            <v>1037.1667</v>
          </cell>
        </row>
        <row r="2079">
          <cell r="A2079" t="str">
            <v>CyprusPrimary solid biofuels2018</v>
          </cell>
          <cell r="B2079" t="str">
            <v>TJ</v>
          </cell>
          <cell r="C2079" t="str">
            <v>Cyprus</v>
          </cell>
          <cell r="D2079" t="str">
            <v>PRIMSBIO</v>
          </cell>
          <cell r="E2079" t="str">
            <v>Primary solid biofuels</v>
          </cell>
          <cell r="F2079" t="str">
            <v>TES</v>
          </cell>
          <cell r="G2079" t="str">
            <v>Total energy supply</v>
          </cell>
          <cell r="H2079">
            <v>2018</v>
          </cell>
          <cell r="I2079">
            <v>2018</v>
          </cell>
          <cell r="J2079">
            <v>1001.3276</v>
          </cell>
        </row>
        <row r="2080">
          <cell r="A2080" t="str">
            <v>CyprusPrimary solid biofuels2019</v>
          </cell>
          <cell r="B2080" t="str">
            <v>TJ</v>
          </cell>
          <cell r="C2080" t="str">
            <v>Cyprus</v>
          </cell>
          <cell r="D2080" t="str">
            <v>PRIMSBIO</v>
          </cell>
          <cell r="E2080" t="str">
            <v>Primary solid biofuels</v>
          </cell>
          <cell r="F2080" t="str">
            <v>TES</v>
          </cell>
          <cell r="G2080" t="str">
            <v>Total energy supply</v>
          </cell>
          <cell r="H2080">
            <v>2019</v>
          </cell>
          <cell r="I2080">
            <v>2019</v>
          </cell>
          <cell r="J2080">
            <v>1121.9284</v>
          </cell>
        </row>
        <row r="2081">
          <cell r="A2081" t="str">
            <v>CyprusPrimary solid biofuels2020</v>
          </cell>
          <cell r="B2081" t="str">
            <v>TJ</v>
          </cell>
          <cell r="C2081" t="str">
            <v>Cyprus</v>
          </cell>
          <cell r="D2081" t="str">
            <v>PRIMSBIO</v>
          </cell>
          <cell r="E2081" t="str">
            <v>Primary solid biofuels</v>
          </cell>
          <cell r="F2081" t="str">
            <v>TES</v>
          </cell>
          <cell r="G2081" t="str">
            <v>Total energy supply</v>
          </cell>
          <cell r="H2081">
            <v>2020</v>
          </cell>
          <cell r="I2081">
            <v>2020</v>
          </cell>
          <cell r="J2081">
            <v>1191.6931</v>
          </cell>
        </row>
        <row r="2082">
          <cell r="A2082" t="str">
            <v>CyprusTotal2005</v>
          </cell>
          <cell r="B2082" t="str">
            <v>TJ</v>
          </cell>
          <cell r="C2082" t="str">
            <v>Cyprus</v>
          </cell>
          <cell r="D2082" t="str">
            <v>TOTAL</v>
          </cell>
          <cell r="E2082" t="str">
            <v>Total</v>
          </cell>
          <cell r="F2082" t="str">
            <v>TES</v>
          </cell>
          <cell r="G2082" t="str">
            <v>Total energy supply</v>
          </cell>
          <cell r="H2082">
            <v>2005</v>
          </cell>
          <cell r="I2082">
            <v>2005</v>
          </cell>
          <cell r="J2082">
            <v>93771.215299999996</v>
          </cell>
        </row>
        <row r="2083">
          <cell r="A2083" t="str">
            <v>CyprusTotal2006</v>
          </cell>
          <cell r="B2083" t="str">
            <v>TJ</v>
          </cell>
          <cell r="C2083" t="str">
            <v>Cyprus</v>
          </cell>
          <cell r="D2083" t="str">
            <v>TOTAL</v>
          </cell>
          <cell r="E2083" t="str">
            <v>Total</v>
          </cell>
          <cell r="F2083" t="str">
            <v>TES</v>
          </cell>
          <cell r="G2083" t="str">
            <v>Total energy supply</v>
          </cell>
          <cell r="H2083">
            <v>2006</v>
          </cell>
          <cell r="I2083">
            <v>2006</v>
          </cell>
          <cell r="J2083">
            <v>97534.604200000002</v>
          </cell>
        </row>
        <row r="2084">
          <cell r="A2084" t="str">
            <v>CyprusTotal2007</v>
          </cell>
          <cell r="B2084" t="str">
            <v>TJ</v>
          </cell>
          <cell r="C2084" t="str">
            <v>Cyprus</v>
          </cell>
          <cell r="D2084" t="str">
            <v>TOTAL</v>
          </cell>
          <cell r="E2084" t="str">
            <v>Total</v>
          </cell>
          <cell r="F2084" t="str">
            <v>TES</v>
          </cell>
          <cell r="G2084" t="str">
            <v>Total energy supply</v>
          </cell>
          <cell r="H2084">
            <v>2007</v>
          </cell>
          <cell r="I2084">
            <v>2007</v>
          </cell>
          <cell r="J2084">
            <v>103027.55190000001</v>
          </cell>
        </row>
        <row r="2085">
          <cell r="A2085" t="str">
            <v>CyprusTotal2008</v>
          </cell>
          <cell r="B2085" t="str">
            <v>TJ</v>
          </cell>
          <cell r="C2085" t="str">
            <v>Cyprus</v>
          </cell>
          <cell r="D2085" t="str">
            <v>TOTAL</v>
          </cell>
          <cell r="E2085" t="str">
            <v>Total</v>
          </cell>
          <cell r="F2085" t="str">
            <v>TES</v>
          </cell>
          <cell r="G2085" t="str">
            <v>Total energy supply</v>
          </cell>
          <cell r="H2085">
            <v>2008</v>
          </cell>
          <cell r="I2085">
            <v>2008</v>
          </cell>
          <cell r="J2085">
            <v>109451.3465</v>
          </cell>
        </row>
        <row r="2086">
          <cell r="A2086" t="str">
            <v>CyprusTotal2009</v>
          </cell>
          <cell r="B2086" t="str">
            <v>TJ</v>
          </cell>
          <cell r="C2086" t="str">
            <v>Cyprus</v>
          </cell>
          <cell r="D2086" t="str">
            <v>TOTAL</v>
          </cell>
          <cell r="E2086" t="str">
            <v>Total</v>
          </cell>
          <cell r="F2086" t="str">
            <v>TES</v>
          </cell>
          <cell r="G2086" t="str">
            <v>Total energy supply</v>
          </cell>
          <cell r="H2086">
            <v>2009</v>
          </cell>
          <cell r="I2086">
            <v>2009</v>
          </cell>
          <cell r="J2086">
            <v>107380.1449</v>
          </cell>
        </row>
        <row r="2087">
          <cell r="A2087" t="str">
            <v>CyprusTotal2010</v>
          </cell>
          <cell r="B2087" t="str">
            <v>TJ</v>
          </cell>
          <cell r="C2087" t="str">
            <v>Cyprus</v>
          </cell>
          <cell r="D2087" t="str">
            <v>TOTAL</v>
          </cell>
          <cell r="E2087" t="str">
            <v>Total</v>
          </cell>
          <cell r="F2087" t="str">
            <v>TES</v>
          </cell>
          <cell r="G2087" t="str">
            <v>Total energy supply</v>
          </cell>
          <cell r="H2087">
            <v>2010</v>
          </cell>
          <cell r="I2087">
            <v>2010</v>
          </cell>
          <cell r="J2087">
            <v>103559.9495</v>
          </cell>
        </row>
        <row r="2088">
          <cell r="A2088" t="str">
            <v>CyprusTotal2011</v>
          </cell>
          <cell r="B2088" t="str">
            <v>TJ</v>
          </cell>
          <cell r="C2088" t="str">
            <v>Cyprus</v>
          </cell>
          <cell r="D2088" t="str">
            <v>TOTAL</v>
          </cell>
          <cell r="E2088" t="str">
            <v>Total</v>
          </cell>
          <cell r="F2088" t="str">
            <v>TES</v>
          </cell>
          <cell r="G2088" t="str">
            <v>Total energy supply</v>
          </cell>
          <cell r="H2088">
            <v>2011</v>
          </cell>
          <cell r="I2088">
            <v>2011</v>
          </cell>
          <cell r="J2088">
            <v>100532.374</v>
          </cell>
        </row>
        <row r="2089">
          <cell r="A2089" t="str">
            <v>CyprusTotal2012</v>
          </cell>
          <cell r="B2089" t="str">
            <v>TJ</v>
          </cell>
          <cell r="C2089" t="str">
            <v>Cyprus</v>
          </cell>
          <cell r="D2089" t="str">
            <v>TOTAL</v>
          </cell>
          <cell r="E2089" t="str">
            <v>Total</v>
          </cell>
          <cell r="F2089" t="str">
            <v>TES</v>
          </cell>
          <cell r="G2089" t="str">
            <v>Total energy supply</v>
          </cell>
          <cell r="H2089">
            <v>2012</v>
          </cell>
          <cell r="I2089">
            <v>2012</v>
          </cell>
          <cell r="J2089">
            <v>94533.016099999993</v>
          </cell>
        </row>
        <row r="2090">
          <cell r="A2090" t="str">
            <v>CyprusTotal2013</v>
          </cell>
          <cell r="B2090" t="str">
            <v>TJ</v>
          </cell>
          <cell r="C2090" t="str">
            <v>Cyprus</v>
          </cell>
          <cell r="D2090" t="str">
            <v>TOTAL</v>
          </cell>
          <cell r="E2090" t="str">
            <v>Total</v>
          </cell>
          <cell r="F2090" t="str">
            <v>TES</v>
          </cell>
          <cell r="G2090" t="str">
            <v>Total energy supply</v>
          </cell>
          <cell r="H2090">
            <v>2013</v>
          </cell>
          <cell r="I2090">
            <v>2013</v>
          </cell>
          <cell r="J2090">
            <v>81666.895999999993</v>
          </cell>
        </row>
        <row r="2091">
          <cell r="A2091" t="str">
            <v>CyprusTotal2014</v>
          </cell>
          <cell r="B2091" t="str">
            <v>TJ</v>
          </cell>
          <cell r="C2091" t="str">
            <v>Cyprus</v>
          </cell>
          <cell r="D2091" t="str">
            <v>TOTAL</v>
          </cell>
          <cell r="E2091" t="str">
            <v>Total</v>
          </cell>
          <cell r="F2091" t="str">
            <v>TES</v>
          </cell>
          <cell r="G2091" t="str">
            <v>Total energy supply</v>
          </cell>
          <cell r="H2091">
            <v>2014</v>
          </cell>
          <cell r="I2091">
            <v>2014</v>
          </cell>
          <cell r="J2091">
            <v>83570.512499999997</v>
          </cell>
        </row>
        <row r="2092">
          <cell r="A2092" t="str">
            <v>CyprusTotal2015</v>
          </cell>
          <cell r="B2092" t="str">
            <v>TJ</v>
          </cell>
          <cell r="C2092" t="str">
            <v>Cyprus</v>
          </cell>
          <cell r="D2092" t="str">
            <v>TOTAL</v>
          </cell>
          <cell r="E2092" t="str">
            <v>Total</v>
          </cell>
          <cell r="F2092" t="str">
            <v>TES</v>
          </cell>
          <cell r="G2092" t="str">
            <v>Total energy supply</v>
          </cell>
          <cell r="H2092">
            <v>2015</v>
          </cell>
          <cell r="I2092">
            <v>2015</v>
          </cell>
          <cell r="J2092">
            <v>85710.880099999995</v>
          </cell>
        </row>
        <row r="2093">
          <cell r="A2093" t="str">
            <v>CyprusTotal2016</v>
          </cell>
          <cell r="B2093" t="str">
            <v>TJ</v>
          </cell>
          <cell r="C2093" t="str">
            <v>Cyprus</v>
          </cell>
          <cell r="D2093" t="str">
            <v>TOTAL</v>
          </cell>
          <cell r="E2093" t="str">
            <v>Total</v>
          </cell>
          <cell r="F2093" t="str">
            <v>TES</v>
          </cell>
          <cell r="G2093" t="str">
            <v>Total energy supply</v>
          </cell>
          <cell r="H2093">
            <v>2016</v>
          </cell>
          <cell r="I2093">
            <v>2016</v>
          </cell>
          <cell r="J2093">
            <v>91322.238800000006</v>
          </cell>
        </row>
        <row r="2094">
          <cell r="A2094" t="str">
            <v>CyprusTotal2017</v>
          </cell>
          <cell r="B2094" t="str">
            <v>TJ</v>
          </cell>
          <cell r="C2094" t="str">
            <v>Cyprus</v>
          </cell>
          <cell r="D2094" t="str">
            <v>TOTAL</v>
          </cell>
          <cell r="E2094" t="str">
            <v>Total</v>
          </cell>
          <cell r="F2094" t="str">
            <v>TES</v>
          </cell>
          <cell r="G2094" t="str">
            <v>Total energy supply</v>
          </cell>
          <cell r="H2094">
            <v>2017</v>
          </cell>
          <cell r="I2094">
            <v>2017</v>
          </cell>
          <cell r="J2094">
            <v>94276.595600000001</v>
          </cell>
        </row>
        <row r="2095">
          <cell r="A2095" t="str">
            <v>CyprusTotal2018</v>
          </cell>
          <cell r="B2095" t="str">
            <v>TJ</v>
          </cell>
          <cell r="C2095" t="str">
            <v>Cyprus</v>
          </cell>
          <cell r="D2095" t="str">
            <v>TOTAL</v>
          </cell>
          <cell r="E2095" t="str">
            <v>Total</v>
          </cell>
          <cell r="F2095" t="str">
            <v>TES</v>
          </cell>
          <cell r="G2095" t="str">
            <v>Total energy supply</v>
          </cell>
          <cell r="H2095">
            <v>2018</v>
          </cell>
          <cell r="I2095">
            <v>2018</v>
          </cell>
          <cell r="J2095">
            <v>94427.136199999994</v>
          </cell>
        </row>
        <row r="2096">
          <cell r="A2096" t="str">
            <v>CyprusTotal2019</v>
          </cell>
          <cell r="B2096" t="str">
            <v>TJ</v>
          </cell>
          <cell r="C2096" t="str">
            <v>Cyprus</v>
          </cell>
          <cell r="D2096" t="str">
            <v>TOTAL</v>
          </cell>
          <cell r="E2096" t="str">
            <v>Total</v>
          </cell>
          <cell r="F2096" t="str">
            <v>TES</v>
          </cell>
          <cell r="G2096" t="str">
            <v>Total energy supply</v>
          </cell>
          <cell r="H2096">
            <v>2019</v>
          </cell>
          <cell r="I2096">
            <v>2019</v>
          </cell>
          <cell r="J2096">
            <v>94803.462499999994</v>
          </cell>
        </row>
        <row r="2097">
          <cell r="A2097" t="str">
            <v>CyprusTotal2020</v>
          </cell>
          <cell r="B2097" t="str">
            <v>TJ</v>
          </cell>
          <cell r="C2097" t="str">
            <v>Cyprus</v>
          </cell>
          <cell r="D2097" t="str">
            <v>TOTAL</v>
          </cell>
          <cell r="E2097" t="str">
            <v>Total</v>
          </cell>
          <cell r="F2097" t="str">
            <v>TES</v>
          </cell>
          <cell r="G2097" t="str">
            <v>Total energy supply</v>
          </cell>
          <cell r="H2097">
            <v>2020</v>
          </cell>
          <cell r="I2097">
            <v>2020</v>
          </cell>
          <cell r="K2097" t="str">
            <v>L</v>
          </cell>
          <cell r="L2097" t="str">
            <v>Missing value; data exist but were not collected</v>
          </cell>
        </row>
        <row r="2098">
          <cell r="A2098" t="str">
            <v>CyprusMemo: Renewables2005</v>
          </cell>
          <cell r="B2098" t="str">
            <v>TJ</v>
          </cell>
          <cell r="C2098" t="str">
            <v>Cyprus</v>
          </cell>
          <cell r="D2098" t="str">
            <v>MRENEW</v>
          </cell>
          <cell r="E2098" t="str">
            <v>Memo: Renewables</v>
          </cell>
          <cell r="F2098" t="str">
            <v>TES</v>
          </cell>
          <cell r="G2098" t="str">
            <v>Total energy supply</v>
          </cell>
          <cell r="H2098">
            <v>2005</v>
          </cell>
          <cell r="I2098">
            <v>2005</v>
          </cell>
          <cell r="J2098">
            <v>2248.7177000000001</v>
          </cell>
        </row>
        <row r="2099">
          <cell r="A2099" t="str">
            <v>CyprusMemo: Renewables2006</v>
          </cell>
          <cell r="B2099" t="str">
            <v>TJ</v>
          </cell>
          <cell r="C2099" t="str">
            <v>Cyprus</v>
          </cell>
          <cell r="D2099" t="str">
            <v>MRENEW</v>
          </cell>
          <cell r="E2099" t="str">
            <v>Memo: Renewables</v>
          </cell>
          <cell r="F2099" t="str">
            <v>TES</v>
          </cell>
          <cell r="G2099" t="str">
            <v>Total energy supply</v>
          </cell>
          <cell r="H2099">
            <v>2006</v>
          </cell>
          <cell r="I2099">
            <v>2006</v>
          </cell>
          <cell r="J2099">
            <v>2338.2901000000002</v>
          </cell>
        </row>
        <row r="2100">
          <cell r="A2100" t="str">
            <v>CyprusMemo: Renewables2007</v>
          </cell>
          <cell r="B2100" t="str">
            <v>TJ</v>
          </cell>
          <cell r="C2100" t="str">
            <v>Cyprus</v>
          </cell>
          <cell r="D2100" t="str">
            <v>MRENEW</v>
          </cell>
          <cell r="E2100" t="str">
            <v>Memo: Renewables</v>
          </cell>
          <cell r="F2100" t="str">
            <v>TES</v>
          </cell>
          <cell r="G2100" t="str">
            <v>Total energy supply</v>
          </cell>
          <cell r="H2100">
            <v>2007</v>
          </cell>
          <cell r="I2100">
            <v>2007</v>
          </cell>
          <cell r="J2100">
            <v>3064.7543000000001</v>
          </cell>
        </row>
        <row r="2101">
          <cell r="A2101" t="str">
            <v>CyprusMemo: Renewables2008</v>
          </cell>
          <cell r="B2101" t="str">
            <v>TJ</v>
          </cell>
          <cell r="C2101" t="str">
            <v>Cyprus</v>
          </cell>
          <cell r="D2101" t="str">
            <v>MRENEW</v>
          </cell>
          <cell r="E2101" t="str">
            <v>Memo: Renewables</v>
          </cell>
          <cell r="F2101" t="str">
            <v>TES</v>
          </cell>
          <cell r="G2101" t="str">
            <v>Total energy supply</v>
          </cell>
          <cell r="H2101">
            <v>2008</v>
          </cell>
          <cell r="I2101">
            <v>2008</v>
          </cell>
          <cell r="J2101">
            <v>3976.4760999999999</v>
          </cell>
        </row>
        <row r="2102">
          <cell r="A2102" t="str">
            <v>CyprusMemo: Renewables2009</v>
          </cell>
          <cell r="B2102" t="str">
            <v>TJ</v>
          </cell>
          <cell r="C2102" t="str">
            <v>Cyprus</v>
          </cell>
          <cell r="D2102" t="str">
            <v>MRENEW</v>
          </cell>
          <cell r="E2102" t="str">
            <v>Memo: Renewables</v>
          </cell>
          <cell r="F2102" t="str">
            <v>TES</v>
          </cell>
          <cell r="G2102" t="str">
            <v>Total energy supply</v>
          </cell>
          <cell r="H2102">
            <v>2009</v>
          </cell>
          <cell r="I2102">
            <v>2009</v>
          </cell>
          <cell r="J2102">
            <v>4454.0895</v>
          </cell>
        </row>
        <row r="2103">
          <cell r="A2103" t="str">
            <v>CyprusMemo: Renewables2010</v>
          </cell>
          <cell r="B2103" t="str">
            <v>TJ</v>
          </cell>
          <cell r="C2103" t="str">
            <v>Cyprus</v>
          </cell>
          <cell r="D2103" t="str">
            <v>MRENEW</v>
          </cell>
          <cell r="E2103" t="str">
            <v>Memo: Renewables</v>
          </cell>
          <cell r="F2103" t="str">
            <v>TES</v>
          </cell>
          <cell r="G2103" t="str">
            <v>Total energy supply</v>
          </cell>
          <cell r="H2103">
            <v>2010</v>
          </cell>
          <cell r="I2103">
            <v>2010</v>
          </cell>
          <cell r="J2103">
            <v>4582.2307000000001</v>
          </cell>
        </row>
        <row r="2104">
          <cell r="A2104" t="str">
            <v>CyprusMemo: Renewables2011</v>
          </cell>
          <cell r="B2104" t="str">
            <v>TJ</v>
          </cell>
          <cell r="C2104" t="str">
            <v>Cyprus</v>
          </cell>
          <cell r="D2104" t="str">
            <v>MRENEW</v>
          </cell>
          <cell r="E2104" t="str">
            <v>Memo: Renewables</v>
          </cell>
          <cell r="F2104" t="str">
            <v>TES</v>
          </cell>
          <cell r="G2104" t="str">
            <v>Total energy supply</v>
          </cell>
          <cell r="H2104">
            <v>2011</v>
          </cell>
          <cell r="I2104">
            <v>2011</v>
          </cell>
          <cell r="J2104">
            <v>5266.2617</v>
          </cell>
        </row>
        <row r="2105">
          <cell r="A2105" t="str">
            <v>CyprusMemo: Renewables2012</v>
          </cell>
          <cell r="B2105" t="str">
            <v>TJ</v>
          </cell>
          <cell r="C2105" t="str">
            <v>Cyprus</v>
          </cell>
          <cell r="D2105" t="str">
            <v>MRENEW</v>
          </cell>
          <cell r="E2105" t="str">
            <v>Memo: Renewables</v>
          </cell>
          <cell r="F2105" t="str">
            <v>TES</v>
          </cell>
          <cell r="G2105" t="str">
            <v>Total energy supply</v>
          </cell>
          <cell r="H2105">
            <v>2012</v>
          </cell>
          <cell r="I2105">
            <v>2012</v>
          </cell>
          <cell r="J2105">
            <v>5681.7764999999999</v>
          </cell>
        </row>
        <row r="2106">
          <cell r="A2106" t="str">
            <v>CyprusMemo: Renewables2013</v>
          </cell>
          <cell r="B2106" t="str">
            <v>TJ</v>
          </cell>
          <cell r="C2106" t="str">
            <v>Cyprus</v>
          </cell>
          <cell r="D2106" t="str">
            <v>MRENEW</v>
          </cell>
          <cell r="E2106" t="str">
            <v>Memo: Renewables</v>
          </cell>
          <cell r="F2106" t="str">
            <v>TES</v>
          </cell>
          <cell r="G2106" t="str">
            <v>Total energy supply</v>
          </cell>
          <cell r="H2106">
            <v>2013</v>
          </cell>
          <cell r="I2106">
            <v>2013</v>
          </cell>
          <cell r="J2106">
            <v>5851.8191999999999</v>
          </cell>
        </row>
        <row r="2107">
          <cell r="A2107" t="str">
            <v>CyprusMemo: Renewables2014</v>
          </cell>
          <cell r="B2107" t="str">
            <v>TJ</v>
          </cell>
          <cell r="C2107" t="str">
            <v>Cyprus</v>
          </cell>
          <cell r="D2107" t="str">
            <v>MRENEW</v>
          </cell>
          <cell r="E2107" t="str">
            <v>Memo: Renewables</v>
          </cell>
          <cell r="F2107" t="str">
            <v>TES</v>
          </cell>
          <cell r="G2107" t="str">
            <v>Total energy supply</v>
          </cell>
          <cell r="H2107">
            <v>2014</v>
          </cell>
          <cell r="I2107">
            <v>2014</v>
          </cell>
          <cell r="J2107">
            <v>5711.6786000000002</v>
          </cell>
        </row>
        <row r="2108">
          <cell r="A2108" t="str">
            <v>CyprusMemo: Renewables2015</v>
          </cell>
          <cell r="B2108" t="str">
            <v>TJ</v>
          </cell>
          <cell r="C2108" t="str">
            <v>Cyprus</v>
          </cell>
          <cell r="D2108" t="str">
            <v>MRENEW</v>
          </cell>
          <cell r="E2108" t="str">
            <v>Memo: Renewables</v>
          </cell>
          <cell r="F2108" t="str">
            <v>TES</v>
          </cell>
          <cell r="G2108" t="str">
            <v>Total energy supply</v>
          </cell>
          <cell r="H2108">
            <v>2015</v>
          </cell>
          <cell r="I2108">
            <v>2015</v>
          </cell>
          <cell r="J2108">
            <v>6529.6536999999998</v>
          </cell>
        </row>
        <row r="2109">
          <cell r="A2109" t="str">
            <v>CyprusMemo: Renewables2016</v>
          </cell>
          <cell r="B2109" t="str">
            <v>TJ</v>
          </cell>
          <cell r="C2109" t="str">
            <v>Cyprus</v>
          </cell>
          <cell r="D2109" t="str">
            <v>MRENEW</v>
          </cell>
          <cell r="E2109" t="str">
            <v>Memo: Renewables</v>
          </cell>
          <cell r="F2109" t="str">
            <v>TES</v>
          </cell>
          <cell r="G2109" t="str">
            <v>Total energy supply</v>
          </cell>
          <cell r="H2109">
            <v>2016</v>
          </cell>
          <cell r="I2109">
            <v>2016</v>
          </cell>
          <cell r="J2109">
            <v>6789.1013999999996</v>
          </cell>
        </row>
        <row r="2110">
          <cell r="A2110" t="str">
            <v>CyprusMemo: Renewables2017</v>
          </cell>
          <cell r="B2110" t="str">
            <v>TJ</v>
          </cell>
          <cell r="C2110" t="str">
            <v>Cyprus</v>
          </cell>
          <cell r="D2110" t="str">
            <v>MRENEW</v>
          </cell>
          <cell r="E2110" t="str">
            <v>Memo: Renewables</v>
          </cell>
          <cell r="F2110" t="str">
            <v>TES</v>
          </cell>
          <cell r="G2110" t="str">
            <v>Total energy supply</v>
          </cell>
          <cell r="H2110">
            <v>2017</v>
          </cell>
          <cell r="I2110">
            <v>2017</v>
          </cell>
          <cell r="J2110">
            <v>7481.3845000000001</v>
          </cell>
        </row>
        <row r="2111">
          <cell r="A2111" t="str">
            <v>CyprusMemo: Renewables2018</v>
          </cell>
          <cell r="B2111" t="str">
            <v>TJ</v>
          </cell>
          <cell r="C2111" t="str">
            <v>Cyprus</v>
          </cell>
          <cell r="D2111" t="str">
            <v>MRENEW</v>
          </cell>
          <cell r="E2111" t="str">
            <v>Memo: Renewables</v>
          </cell>
          <cell r="F2111" t="str">
            <v>TES</v>
          </cell>
          <cell r="G2111" t="str">
            <v>Total energy supply</v>
          </cell>
          <cell r="H2111">
            <v>2018</v>
          </cell>
          <cell r="I2111">
            <v>2018</v>
          </cell>
          <cell r="J2111">
            <v>8048.2646999999997</v>
          </cell>
        </row>
        <row r="2112">
          <cell r="A2112" t="str">
            <v>CyprusMemo: Renewables2019</v>
          </cell>
          <cell r="B2112" t="str">
            <v>TJ</v>
          </cell>
          <cell r="C2112" t="str">
            <v>Cyprus</v>
          </cell>
          <cell r="D2112" t="str">
            <v>MRENEW</v>
          </cell>
          <cell r="E2112" t="str">
            <v>Memo: Renewables</v>
          </cell>
          <cell r="F2112" t="str">
            <v>TES</v>
          </cell>
          <cell r="G2112" t="str">
            <v>Total energy supply</v>
          </cell>
          <cell r="H2112">
            <v>2019</v>
          </cell>
          <cell r="I2112">
            <v>2019</v>
          </cell>
          <cell r="J2112">
            <v>8248.5360999999994</v>
          </cell>
        </row>
        <row r="2113">
          <cell r="A2113" t="str">
            <v>CyprusMemo: Renewables2020</v>
          </cell>
          <cell r="B2113" t="str">
            <v>TJ</v>
          </cell>
          <cell r="C2113" t="str">
            <v>Cyprus</v>
          </cell>
          <cell r="D2113" t="str">
            <v>MRENEW</v>
          </cell>
          <cell r="E2113" t="str">
            <v>Memo: Renewables</v>
          </cell>
          <cell r="F2113" t="str">
            <v>TES</v>
          </cell>
          <cell r="G2113" t="str">
            <v>Total energy supply</v>
          </cell>
          <cell r="H2113">
            <v>2020</v>
          </cell>
          <cell r="I2113">
            <v>2020</v>
          </cell>
          <cell r="J2113">
            <v>9411.491</v>
          </cell>
        </row>
        <row r="2114">
          <cell r="A2114" t="str">
            <v>Czech RepublicPrimary solid biofuels2005</v>
          </cell>
          <cell r="B2114" t="str">
            <v>TJ</v>
          </cell>
          <cell r="C2114" t="str">
            <v>Czech Republic</v>
          </cell>
          <cell r="D2114" t="str">
            <v>PRIMSBIO</v>
          </cell>
          <cell r="E2114" t="str">
            <v>Primary solid biofuels</v>
          </cell>
          <cell r="F2114" t="str">
            <v>TES</v>
          </cell>
          <cell r="G2114" t="str">
            <v>Total energy supply</v>
          </cell>
          <cell r="H2114">
            <v>2005</v>
          </cell>
          <cell r="I2114">
            <v>2005</v>
          </cell>
          <cell r="J2114">
            <v>73849.001600000003</v>
          </cell>
        </row>
        <row r="2115">
          <cell r="A2115" t="str">
            <v>Czech RepublicPrimary solid biofuels2006</v>
          </cell>
          <cell r="B2115" t="str">
            <v>TJ</v>
          </cell>
          <cell r="C2115" t="str">
            <v>Czech Republic</v>
          </cell>
          <cell r="D2115" t="str">
            <v>PRIMSBIO</v>
          </cell>
          <cell r="E2115" t="str">
            <v>Primary solid biofuels</v>
          </cell>
          <cell r="F2115" t="str">
            <v>TES</v>
          </cell>
          <cell r="G2115" t="str">
            <v>Total energy supply</v>
          </cell>
          <cell r="H2115">
            <v>2006</v>
          </cell>
          <cell r="I2115">
            <v>2006</v>
          </cell>
          <cell r="J2115">
            <v>77513.000100000005</v>
          </cell>
        </row>
        <row r="2116">
          <cell r="A2116" t="str">
            <v>Czech RepublicPrimary solid biofuels2007</v>
          </cell>
          <cell r="B2116" t="str">
            <v>TJ</v>
          </cell>
          <cell r="C2116" t="str">
            <v>Czech Republic</v>
          </cell>
          <cell r="D2116" t="str">
            <v>PRIMSBIO</v>
          </cell>
          <cell r="E2116" t="str">
            <v>Primary solid biofuels</v>
          </cell>
          <cell r="F2116" t="str">
            <v>TES</v>
          </cell>
          <cell r="G2116" t="str">
            <v>Total energy supply</v>
          </cell>
          <cell r="H2116">
            <v>2007</v>
          </cell>
          <cell r="I2116">
            <v>2007</v>
          </cell>
          <cell r="J2116">
            <v>82084.998200000002</v>
          </cell>
        </row>
        <row r="2117">
          <cell r="A2117" t="str">
            <v>Czech RepublicPrimary solid biofuels2008</v>
          </cell>
          <cell r="B2117" t="str">
            <v>TJ</v>
          </cell>
          <cell r="C2117" t="str">
            <v>Czech Republic</v>
          </cell>
          <cell r="D2117" t="str">
            <v>PRIMSBIO</v>
          </cell>
          <cell r="E2117" t="str">
            <v>Primary solid biofuels</v>
          </cell>
          <cell r="F2117" t="str">
            <v>TES</v>
          </cell>
          <cell r="G2117" t="str">
            <v>Total energy supply</v>
          </cell>
          <cell r="H2117">
            <v>2008</v>
          </cell>
          <cell r="I2117">
            <v>2008</v>
          </cell>
          <cell r="J2117">
            <v>86349.999299999996</v>
          </cell>
        </row>
        <row r="2118">
          <cell r="A2118" t="str">
            <v>Czech RepublicPrimary solid biofuels2009</v>
          </cell>
          <cell r="B2118" t="str">
            <v>TJ</v>
          </cell>
          <cell r="C2118" t="str">
            <v>Czech Republic</v>
          </cell>
          <cell r="D2118" t="str">
            <v>PRIMSBIO</v>
          </cell>
          <cell r="E2118" t="str">
            <v>Primary solid biofuels</v>
          </cell>
          <cell r="F2118" t="str">
            <v>TES</v>
          </cell>
          <cell r="G2118" t="str">
            <v>Total energy supply</v>
          </cell>
          <cell r="H2118">
            <v>2009</v>
          </cell>
          <cell r="I2118">
            <v>2009</v>
          </cell>
          <cell r="J2118">
            <v>92824.998500000002</v>
          </cell>
        </row>
        <row r="2119">
          <cell r="A2119" t="str">
            <v>Czech RepublicPrimary solid biofuels2010</v>
          </cell>
          <cell r="B2119" t="str">
            <v>TJ</v>
          </cell>
          <cell r="C2119" t="str">
            <v>Czech Republic</v>
          </cell>
          <cell r="D2119" t="str">
            <v>PRIMSBIO</v>
          </cell>
          <cell r="E2119" t="str">
            <v>Primary solid biofuels</v>
          </cell>
          <cell r="F2119" t="str">
            <v>TES</v>
          </cell>
          <cell r="G2119" t="str">
            <v>Total energy supply</v>
          </cell>
          <cell r="H2119">
            <v>2010</v>
          </cell>
          <cell r="I2119">
            <v>2010</v>
          </cell>
          <cell r="J2119">
            <v>97502.001600000003</v>
          </cell>
        </row>
        <row r="2120">
          <cell r="A2120" t="str">
            <v>Czech RepublicPrimary solid biofuels2011</v>
          </cell>
          <cell r="B2120" t="str">
            <v>TJ</v>
          </cell>
          <cell r="C2120" t="str">
            <v>Czech Republic</v>
          </cell>
          <cell r="D2120" t="str">
            <v>PRIMSBIO</v>
          </cell>
          <cell r="E2120" t="str">
            <v>Primary solid biofuels</v>
          </cell>
          <cell r="F2120" t="str">
            <v>TES</v>
          </cell>
          <cell r="G2120" t="str">
            <v>Total energy supply</v>
          </cell>
          <cell r="H2120">
            <v>2011</v>
          </cell>
          <cell r="I2120">
            <v>2011</v>
          </cell>
          <cell r="J2120">
            <v>100843.001</v>
          </cell>
        </row>
        <row r="2121">
          <cell r="A2121" t="str">
            <v>Czech RepublicPrimary solid biofuels2012</v>
          </cell>
          <cell r="B2121" t="str">
            <v>TJ</v>
          </cell>
          <cell r="C2121" t="str">
            <v>Czech Republic</v>
          </cell>
          <cell r="D2121" t="str">
            <v>PRIMSBIO</v>
          </cell>
          <cell r="E2121" t="str">
            <v>Primary solid biofuels</v>
          </cell>
          <cell r="F2121" t="str">
            <v>TES</v>
          </cell>
          <cell r="G2121" t="str">
            <v>Total energy supply</v>
          </cell>
          <cell r="H2121">
            <v>2012</v>
          </cell>
          <cell r="I2121">
            <v>2012</v>
          </cell>
          <cell r="J2121">
            <v>106218.9988</v>
          </cell>
        </row>
        <row r="2122">
          <cell r="A2122" t="str">
            <v>Czech RepublicPrimary solid biofuels2013</v>
          </cell>
          <cell r="B2122" t="str">
            <v>TJ</v>
          </cell>
          <cell r="C2122" t="str">
            <v>Czech Republic</v>
          </cell>
          <cell r="D2122" t="str">
            <v>PRIMSBIO</v>
          </cell>
          <cell r="E2122" t="str">
            <v>Primary solid biofuels</v>
          </cell>
          <cell r="F2122" t="str">
            <v>TES</v>
          </cell>
          <cell r="G2122" t="str">
            <v>Total energy supply</v>
          </cell>
          <cell r="H2122">
            <v>2013</v>
          </cell>
          <cell r="I2122">
            <v>2013</v>
          </cell>
          <cell r="J2122">
            <v>110948.9984</v>
          </cell>
        </row>
        <row r="2123">
          <cell r="A2123" t="str">
            <v>Czech RepublicPrimary solid biofuels2014</v>
          </cell>
          <cell r="B2123" t="str">
            <v>TJ</v>
          </cell>
          <cell r="C2123" t="str">
            <v>Czech Republic</v>
          </cell>
          <cell r="D2123" t="str">
            <v>PRIMSBIO</v>
          </cell>
          <cell r="E2123" t="str">
            <v>Primary solid biofuels</v>
          </cell>
          <cell r="F2123" t="str">
            <v>TES</v>
          </cell>
          <cell r="G2123" t="str">
            <v>Total energy supply</v>
          </cell>
          <cell r="H2123">
            <v>2014</v>
          </cell>
          <cell r="I2123">
            <v>2014</v>
          </cell>
          <cell r="J2123">
            <v>115683.0006</v>
          </cell>
        </row>
        <row r="2124">
          <cell r="A2124" t="str">
            <v>Czech RepublicPrimary solid biofuels2015</v>
          </cell>
          <cell r="B2124" t="str">
            <v>TJ</v>
          </cell>
          <cell r="C2124" t="str">
            <v>Czech Republic</v>
          </cell>
          <cell r="D2124" t="str">
            <v>PRIMSBIO</v>
          </cell>
          <cell r="E2124" t="str">
            <v>Primary solid biofuels</v>
          </cell>
          <cell r="F2124" t="str">
            <v>TES</v>
          </cell>
          <cell r="G2124" t="str">
            <v>Total energy supply</v>
          </cell>
          <cell r="H2124">
            <v>2015</v>
          </cell>
          <cell r="I2124">
            <v>2015</v>
          </cell>
          <cell r="J2124">
            <v>120318.9982</v>
          </cell>
        </row>
        <row r="2125">
          <cell r="A2125" t="str">
            <v>Czech RepublicPrimary solid biofuels2016</v>
          </cell>
          <cell r="B2125" t="str">
            <v>TJ</v>
          </cell>
          <cell r="C2125" t="str">
            <v>Czech Republic</v>
          </cell>
          <cell r="D2125" t="str">
            <v>PRIMSBIO</v>
          </cell>
          <cell r="E2125" t="str">
            <v>Primary solid biofuels</v>
          </cell>
          <cell r="F2125" t="str">
            <v>TES</v>
          </cell>
          <cell r="G2125" t="str">
            <v>Total energy supply</v>
          </cell>
          <cell r="H2125">
            <v>2016</v>
          </cell>
          <cell r="I2125">
            <v>2016</v>
          </cell>
          <cell r="J2125">
            <v>121664.9999</v>
          </cell>
        </row>
        <row r="2126">
          <cell r="A2126" t="str">
            <v>Czech RepublicPrimary solid biofuels2017</v>
          </cell>
          <cell r="B2126" t="str">
            <v>TJ</v>
          </cell>
          <cell r="C2126" t="str">
            <v>Czech Republic</v>
          </cell>
          <cell r="D2126" t="str">
            <v>PRIMSBIO</v>
          </cell>
          <cell r="E2126" t="str">
            <v>Primary solid biofuels</v>
          </cell>
          <cell r="F2126" t="str">
            <v>TES</v>
          </cell>
          <cell r="G2126" t="str">
            <v>Total energy supply</v>
          </cell>
          <cell r="H2126">
            <v>2017</v>
          </cell>
          <cell r="I2126">
            <v>2017</v>
          </cell>
          <cell r="J2126">
            <v>124000.97900000001</v>
          </cell>
        </row>
        <row r="2127">
          <cell r="A2127" t="str">
            <v>Czech RepublicPrimary solid biofuels2018</v>
          </cell>
          <cell r="B2127" t="str">
            <v>TJ</v>
          </cell>
          <cell r="C2127" t="str">
            <v>Czech Republic</v>
          </cell>
          <cell r="D2127" t="str">
            <v>PRIMSBIO</v>
          </cell>
          <cell r="E2127" t="str">
            <v>Primary solid biofuels</v>
          </cell>
          <cell r="F2127" t="str">
            <v>TES</v>
          </cell>
          <cell r="G2127" t="str">
            <v>Total energy supply</v>
          </cell>
          <cell r="H2127">
            <v>2018</v>
          </cell>
          <cell r="I2127">
            <v>2018</v>
          </cell>
          <cell r="J2127">
            <v>124801.26059999999</v>
          </cell>
        </row>
        <row r="2128">
          <cell r="A2128" t="str">
            <v>Czech RepublicPrimary solid biofuels2019</v>
          </cell>
          <cell r="B2128" t="str">
            <v>TJ</v>
          </cell>
          <cell r="C2128" t="str">
            <v>Czech Republic</v>
          </cell>
          <cell r="D2128" t="str">
            <v>PRIMSBIO</v>
          </cell>
          <cell r="E2128" t="str">
            <v>Primary solid biofuels</v>
          </cell>
          <cell r="F2128" t="str">
            <v>TES</v>
          </cell>
          <cell r="G2128" t="str">
            <v>Total energy supply</v>
          </cell>
          <cell r="H2128">
            <v>2019</v>
          </cell>
          <cell r="I2128">
            <v>2019</v>
          </cell>
          <cell r="J2128">
            <v>135964.52129999999</v>
          </cell>
        </row>
        <row r="2129">
          <cell r="A2129" t="str">
            <v>Czech RepublicPrimary solid biofuels2020</v>
          </cell>
          <cell r="B2129" t="str">
            <v>TJ</v>
          </cell>
          <cell r="C2129" t="str">
            <v>Czech Republic</v>
          </cell>
          <cell r="D2129" t="str">
            <v>PRIMSBIO</v>
          </cell>
          <cell r="E2129" t="str">
            <v>Primary solid biofuels</v>
          </cell>
          <cell r="F2129" t="str">
            <v>TES</v>
          </cell>
          <cell r="G2129" t="str">
            <v>Total energy supply</v>
          </cell>
          <cell r="H2129">
            <v>2020</v>
          </cell>
          <cell r="I2129">
            <v>2020</v>
          </cell>
          <cell r="J2129">
            <v>139886.45180000001</v>
          </cell>
        </row>
        <row r="2130">
          <cell r="A2130" t="str">
            <v>Czech RepublicTotal2005</v>
          </cell>
          <cell r="B2130" t="str">
            <v>TJ</v>
          </cell>
          <cell r="C2130" t="str">
            <v>Czech Republic</v>
          </cell>
          <cell r="D2130" t="str">
            <v>TOTAL</v>
          </cell>
          <cell r="E2130" t="str">
            <v>Total</v>
          </cell>
          <cell r="F2130" t="str">
            <v>TES</v>
          </cell>
          <cell r="G2130" t="str">
            <v>Total energy supply</v>
          </cell>
          <cell r="H2130">
            <v>2005</v>
          </cell>
          <cell r="I2130">
            <v>2005</v>
          </cell>
          <cell r="J2130">
            <v>1894513.531</v>
          </cell>
        </row>
        <row r="2131">
          <cell r="A2131" t="str">
            <v>Czech RepublicTotal2006</v>
          </cell>
          <cell r="B2131" t="str">
            <v>TJ</v>
          </cell>
          <cell r="C2131" t="str">
            <v>Czech Republic</v>
          </cell>
          <cell r="D2131" t="str">
            <v>TOTAL</v>
          </cell>
          <cell r="E2131" t="str">
            <v>Total</v>
          </cell>
          <cell r="F2131" t="str">
            <v>TES</v>
          </cell>
          <cell r="G2131" t="str">
            <v>Total energy supply</v>
          </cell>
          <cell r="H2131">
            <v>2006</v>
          </cell>
          <cell r="I2131">
            <v>2006</v>
          </cell>
          <cell r="J2131">
            <v>1937412.3629999999</v>
          </cell>
        </row>
        <row r="2132">
          <cell r="A2132" t="str">
            <v>Czech RepublicTotal2007</v>
          </cell>
          <cell r="B2132" t="str">
            <v>TJ</v>
          </cell>
          <cell r="C2132" t="str">
            <v>Czech Republic</v>
          </cell>
          <cell r="D2132" t="str">
            <v>TOTAL</v>
          </cell>
          <cell r="E2132" t="str">
            <v>Total</v>
          </cell>
          <cell r="F2132" t="str">
            <v>TES</v>
          </cell>
          <cell r="G2132" t="str">
            <v>Total energy supply</v>
          </cell>
          <cell r="H2132">
            <v>2007</v>
          </cell>
          <cell r="I2132">
            <v>2007</v>
          </cell>
          <cell r="J2132">
            <v>1934100.047</v>
          </cell>
        </row>
        <row r="2133">
          <cell r="A2133" t="str">
            <v>Czech RepublicTotal2008</v>
          </cell>
          <cell r="B2133" t="str">
            <v>TJ</v>
          </cell>
          <cell r="C2133" t="str">
            <v>Czech Republic</v>
          </cell>
          <cell r="D2133" t="str">
            <v>TOTAL</v>
          </cell>
          <cell r="E2133" t="str">
            <v>Total</v>
          </cell>
          <cell r="F2133" t="str">
            <v>TES</v>
          </cell>
          <cell r="G2133" t="str">
            <v>Total energy supply</v>
          </cell>
          <cell r="H2133">
            <v>2008</v>
          </cell>
          <cell r="I2133">
            <v>2008</v>
          </cell>
          <cell r="J2133">
            <v>1895664.838</v>
          </cell>
        </row>
        <row r="2134">
          <cell r="A2134" t="str">
            <v>Czech RepublicTotal2009</v>
          </cell>
          <cell r="B2134" t="str">
            <v>TJ</v>
          </cell>
          <cell r="C2134" t="str">
            <v>Czech Republic</v>
          </cell>
          <cell r="D2134" t="str">
            <v>TOTAL</v>
          </cell>
          <cell r="E2134" t="str">
            <v>Total</v>
          </cell>
          <cell r="F2134" t="str">
            <v>TES</v>
          </cell>
          <cell r="G2134" t="str">
            <v>Total energy supply</v>
          </cell>
          <cell r="H2134">
            <v>2009</v>
          </cell>
          <cell r="I2134">
            <v>2009</v>
          </cell>
          <cell r="J2134">
            <v>1783041.3130000001</v>
          </cell>
        </row>
        <row r="2135">
          <cell r="A2135" t="str">
            <v>Czech RepublicTotal2010</v>
          </cell>
          <cell r="B2135" t="str">
            <v>TJ</v>
          </cell>
          <cell r="C2135" t="str">
            <v>Czech Republic</v>
          </cell>
          <cell r="D2135" t="str">
            <v>TOTAL</v>
          </cell>
          <cell r="E2135" t="str">
            <v>Total</v>
          </cell>
          <cell r="F2135" t="str">
            <v>TES</v>
          </cell>
          <cell r="G2135" t="str">
            <v>Total energy supply</v>
          </cell>
          <cell r="H2135">
            <v>2010</v>
          </cell>
          <cell r="I2135">
            <v>2010</v>
          </cell>
          <cell r="J2135">
            <v>1889492.013</v>
          </cell>
        </row>
        <row r="2136">
          <cell r="A2136" t="str">
            <v>Czech RepublicTotal2011</v>
          </cell>
          <cell r="B2136" t="str">
            <v>TJ</v>
          </cell>
          <cell r="C2136" t="str">
            <v>Czech Republic</v>
          </cell>
          <cell r="D2136" t="str">
            <v>TOTAL</v>
          </cell>
          <cell r="E2136" t="str">
            <v>Total</v>
          </cell>
          <cell r="F2136" t="str">
            <v>TES</v>
          </cell>
          <cell r="G2136" t="str">
            <v>Total energy supply</v>
          </cell>
          <cell r="H2136">
            <v>2011</v>
          </cell>
          <cell r="I2136">
            <v>2011</v>
          </cell>
          <cell r="J2136">
            <v>1821257.615</v>
          </cell>
        </row>
        <row r="2137">
          <cell r="A2137" t="str">
            <v>Czech RepublicTotal2012</v>
          </cell>
          <cell r="B2137" t="str">
            <v>TJ</v>
          </cell>
          <cell r="C2137" t="str">
            <v>Czech Republic</v>
          </cell>
          <cell r="D2137" t="str">
            <v>TOTAL</v>
          </cell>
          <cell r="E2137" t="str">
            <v>Total</v>
          </cell>
          <cell r="F2137" t="str">
            <v>TES</v>
          </cell>
          <cell r="G2137" t="str">
            <v>Total energy supply</v>
          </cell>
          <cell r="H2137">
            <v>2012</v>
          </cell>
          <cell r="I2137">
            <v>2012</v>
          </cell>
          <cell r="J2137">
            <v>1808469.327</v>
          </cell>
        </row>
        <row r="2138">
          <cell r="A2138" t="str">
            <v>Czech RepublicTotal2013</v>
          </cell>
          <cell r="B2138" t="str">
            <v>TJ</v>
          </cell>
          <cell r="C2138" t="str">
            <v>Czech Republic</v>
          </cell>
          <cell r="D2138" t="str">
            <v>TOTAL</v>
          </cell>
          <cell r="E2138" t="str">
            <v>Total</v>
          </cell>
          <cell r="F2138" t="str">
            <v>TES</v>
          </cell>
          <cell r="G2138" t="str">
            <v>Total energy supply</v>
          </cell>
          <cell r="H2138">
            <v>2013</v>
          </cell>
          <cell r="I2138">
            <v>2013</v>
          </cell>
          <cell r="J2138">
            <v>1809706.4720000001</v>
          </cell>
        </row>
        <row r="2139">
          <cell r="A2139" t="str">
            <v>Czech RepublicTotal2014</v>
          </cell>
          <cell r="B2139" t="str">
            <v>TJ</v>
          </cell>
          <cell r="C2139" t="str">
            <v>Czech Republic</v>
          </cell>
          <cell r="D2139" t="str">
            <v>TOTAL</v>
          </cell>
          <cell r="E2139" t="str">
            <v>Total</v>
          </cell>
          <cell r="F2139" t="str">
            <v>TES</v>
          </cell>
          <cell r="G2139" t="str">
            <v>Total energy supply</v>
          </cell>
          <cell r="H2139">
            <v>2014</v>
          </cell>
          <cell r="I2139">
            <v>2014</v>
          </cell>
          <cell r="J2139">
            <v>1755718.6529999999</v>
          </cell>
        </row>
        <row r="2140">
          <cell r="A2140" t="str">
            <v>Czech RepublicTotal2015</v>
          </cell>
          <cell r="B2140" t="str">
            <v>TJ</v>
          </cell>
          <cell r="C2140" t="str">
            <v>Czech Republic</v>
          </cell>
          <cell r="D2140" t="str">
            <v>TOTAL</v>
          </cell>
          <cell r="E2140" t="str">
            <v>Total</v>
          </cell>
          <cell r="F2140" t="str">
            <v>TES</v>
          </cell>
          <cell r="G2140" t="str">
            <v>Total energy supply</v>
          </cell>
          <cell r="H2140">
            <v>2015</v>
          </cell>
          <cell r="I2140">
            <v>2015</v>
          </cell>
          <cell r="J2140">
            <v>1758305.531</v>
          </cell>
        </row>
        <row r="2141">
          <cell r="A2141" t="str">
            <v>Czech RepublicTotal2016</v>
          </cell>
          <cell r="B2141" t="str">
            <v>TJ</v>
          </cell>
          <cell r="C2141" t="str">
            <v>Czech Republic</v>
          </cell>
          <cell r="D2141" t="str">
            <v>TOTAL</v>
          </cell>
          <cell r="E2141" t="str">
            <v>Total</v>
          </cell>
          <cell r="F2141" t="str">
            <v>TES</v>
          </cell>
          <cell r="G2141" t="str">
            <v>Total energy supply</v>
          </cell>
          <cell r="H2141">
            <v>2016</v>
          </cell>
          <cell r="I2141">
            <v>2016</v>
          </cell>
          <cell r="J2141">
            <v>1737591.2919999999</v>
          </cell>
        </row>
        <row r="2142">
          <cell r="A2142" t="str">
            <v>Czech RepublicTotal2017</v>
          </cell>
          <cell r="B2142" t="str">
            <v>TJ</v>
          </cell>
          <cell r="C2142" t="str">
            <v>Czech Republic</v>
          </cell>
          <cell r="D2142" t="str">
            <v>TOTAL</v>
          </cell>
          <cell r="E2142" t="str">
            <v>Total</v>
          </cell>
          <cell r="F2142" t="str">
            <v>TES</v>
          </cell>
          <cell r="G2142" t="str">
            <v>Total energy supply</v>
          </cell>
          <cell r="H2142">
            <v>2017</v>
          </cell>
          <cell r="I2142">
            <v>2017</v>
          </cell>
          <cell r="J2142">
            <v>1813956.02</v>
          </cell>
        </row>
        <row r="2143">
          <cell r="A2143" t="str">
            <v>Czech RepublicTotal2018</v>
          </cell>
          <cell r="B2143" t="str">
            <v>TJ</v>
          </cell>
          <cell r="C2143" t="str">
            <v>Czech Republic</v>
          </cell>
          <cell r="D2143" t="str">
            <v>TOTAL</v>
          </cell>
          <cell r="E2143" t="str">
            <v>Total</v>
          </cell>
          <cell r="F2143" t="str">
            <v>TES</v>
          </cell>
          <cell r="G2143" t="str">
            <v>Total energy supply</v>
          </cell>
          <cell r="H2143">
            <v>2018</v>
          </cell>
          <cell r="I2143">
            <v>2018</v>
          </cell>
          <cell r="J2143">
            <v>1816429.925</v>
          </cell>
        </row>
        <row r="2144">
          <cell r="A2144" t="str">
            <v>Czech RepublicTotal2019</v>
          </cell>
          <cell r="B2144" t="str">
            <v>TJ</v>
          </cell>
          <cell r="C2144" t="str">
            <v>Czech Republic</v>
          </cell>
          <cell r="D2144" t="str">
            <v>TOTAL</v>
          </cell>
          <cell r="E2144" t="str">
            <v>Total</v>
          </cell>
          <cell r="F2144" t="str">
            <v>TES</v>
          </cell>
          <cell r="G2144" t="str">
            <v>Total energy supply</v>
          </cell>
          <cell r="H2144">
            <v>2019</v>
          </cell>
          <cell r="I2144">
            <v>2019</v>
          </cell>
          <cell r="J2144">
            <v>1790213.28</v>
          </cell>
        </row>
        <row r="2145">
          <cell r="A2145" t="str">
            <v>Czech RepublicTotal2020</v>
          </cell>
          <cell r="B2145" t="str">
            <v>TJ</v>
          </cell>
          <cell r="C2145" t="str">
            <v>Czech Republic</v>
          </cell>
          <cell r="D2145" t="str">
            <v>TOTAL</v>
          </cell>
          <cell r="E2145" t="str">
            <v>Total</v>
          </cell>
          <cell r="F2145" t="str">
            <v>TES</v>
          </cell>
          <cell r="G2145" t="str">
            <v>Total energy supply</v>
          </cell>
          <cell r="H2145">
            <v>2020</v>
          </cell>
          <cell r="I2145">
            <v>2020</v>
          </cell>
          <cell r="J2145">
            <v>1680688.6310000001</v>
          </cell>
        </row>
        <row r="2146">
          <cell r="A2146" t="str">
            <v>Czech RepublicMemo: Renewables2005</v>
          </cell>
          <cell r="B2146" t="str">
            <v>TJ</v>
          </cell>
          <cell r="C2146" t="str">
            <v>Czech Republic</v>
          </cell>
          <cell r="D2146" t="str">
            <v>MRENEW</v>
          </cell>
          <cell r="E2146" t="str">
            <v>Memo: Renewables</v>
          </cell>
          <cell r="F2146" t="str">
            <v>TES</v>
          </cell>
          <cell r="G2146" t="str">
            <v>Total energy supply</v>
          </cell>
          <cell r="H2146">
            <v>2005</v>
          </cell>
          <cell r="I2146">
            <v>2005</v>
          </cell>
          <cell r="J2146">
            <v>87387.6014</v>
          </cell>
        </row>
        <row r="2147">
          <cell r="A2147" t="str">
            <v>Czech RepublicMemo: Renewables2006</v>
          </cell>
          <cell r="B2147" t="str">
            <v>TJ</v>
          </cell>
          <cell r="C2147" t="str">
            <v>Czech Republic</v>
          </cell>
          <cell r="D2147" t="str">
            <v>MRENEW</v>
          </cell>
          <cell r="E2147" t="str">
            <v>Memo: Renewables</v>
          </cell>
          <cell r="F2147" t="str">
            <v>TES</v>
          </cell>
          <cell r="G2147" t="str">
            <v>Total energy supply</v>
          </cell>
          <cell r="H2147">
            <v>2006</v>
          </cell>
          <cell r="I2147">
            <v>2006</v>
          </cell>
          <cell r="J2147">
            <v>92656.735199999996</v>
          </cell>
        </row>
        <row r="2148">
          <cell r="A2148" t="str">
            <v>Czech RepublicMemo: Renewables2007</v>
          </cell>
          <cell r="B2148" t="str">
            <v>TJ</v>
          </cell>
          <cell r="C2148" t="str">
            <v>Czech Republic</v>
          </cell>
          <cell r="D2148" t="str">
            <v>MRENEW</v>
          </cell>
          <cell r="E2148" t="str">
            <v>Memo: Renewables</v>
          </cell>
          <cell r="F2148" t="str">
            <v>TES</v>
          </cell>
          <cell r="G2148" t="str">
            <v>Total energy supply</v>
          </cell>
          <cell r="H2148">
            <v>2007</v>
          </cell>
          <cell r="I2148">
            <v>2007</v>
          </cell>
          <cell r="J2148">
            <v>97129.100099999996</v>
          </cell>
        </row>
        <row r="2149">
          <cell r="A2149" t="str">
            <v>Czech RepublicMemo: Renewables2008</v>
          </cell>
          <cell r="B2149" t="str">
            <v>TJ</v>
          </cell>
          <cell r="C2149" t="str">
            <v>Czech Republic</v>
          </cell>
          <cell r="D2149" t="str">
            <v>MRENEW</v>
          </cell>
          <cell r="E2149" t="str">
            <v>Memo: Renewables</v>
          </cell>
          <cell r="F2149" t="str">
            <v>TES</v>
          </cell>
          <cell r="G2149" t="str">
            <v>Total energy supply</v>
          </cell>
          <cell r="H2149">
            <v>2008</v>
          </cell>
          <cell r="I2149">
            <v>2008</v>
          </cell>
          <cell r="J2149">
            <v>105445.06879999999</v>
          </cell>
        </row>
        <row r="2150">
          <cell r="A2150" t="str">
            <v>Czech RepublicMemo: Renewables2009</v>
          </cell>
          <cell r="B2150" t="str">
            <v>TJ</v>
          </cell>
          <cell r="C2150" t="str">
            <v>Czech Republic</v>
          </cell>
          <cell r="D2150" t="str">
            <v>MRENEW</v>
          </cell>
          <cell r="E2150" t="str">
            <v>Memo: Renewables</v>
          </cell>
          <cell r="F2150" t="str">
            <v>TES</v>
          </cell>
          <cell r="G2150" t="str">
            <v>Total energy supply</v>
          </cell>
          <cell r="H2150">
            <v>2009</v>
          </cell>
          <cell r="I2150">
            <v>2009</v>
          </cell>
          <cell r="J2150">
            <v>119017.09600000001</v>
          </cell>
        </row>
        <row r="2151">
          <cell r="A2151" t="str">
            <v>Czech RepublicMemo: Renewables2010</v>
          </cell>
          <cell r="B2151" t="str">
            <v>TJ</v>
          </cell>
          <cell r="C2151" t="str">
            <v>Czech Republic</v>
          </cell>
          <cell r="D2151" t="str">
            <v>MRENEW</v>
          </cell>
          <cell r="E2151" t="str">
            <v>Memo: Renewables</v>
          </cell>
          <cell r="F2151" t="str">
            <v>TES</v>
          </cell>
          <cell r="G2151" t="str">
            <v>Total energy supply</v>
          </cell>
          <cell r="H2151">
            <v>2010</v>
          </cell>
          <cell r="I2151">
            <v>2010</v>
          </cell>
          <cell r="J2151">
            <v>131035.09600000001</v>
          </cell>
        </row>
        <row r="2152">
          <cell r="A2152" t="str">
            <v>Czech RepublicMemo: Renewables2011</v>
          </cell>
          <cell r="B2152" t="str">
            <v>TJ</v>
          </cell>
          <cell r="C2152" t="str">
            <v>Czech Republic</v>
          </cell>
          <cell r="D2152" t="str">
            <v>MRENEW</v>
          </cell>
          <cell r="E2152" t="str">
            <v>Memo: Renewables</v>
          </cell>
          <cell r="F2152" t="str">
            <v>TES</v>
          </cell>
          <cell r="G2152" t="str">
            <v>Total energy supply</v>
          </cell>
          <cell r="H2152">
            <v>2011</v>
          </cell>
          <cell r="I2152">
            <v>2011</v>
          </cell>
          <cell r="J2152">
            <v>144022.0723</v>
          </cell>
        </row>
        <row r="2153">
          <cell r="A2153" t="str">
            <v>Czech RepublicMemo: Renewables2012</v>
          </cell>
          <cell r="B2153" t="str">
            <v>TJ</v>
          </cell>
          <cell r="C2153" t="str">
            <v>Czech Republic</v>
          </cell>
          <cell r="D2153" t="str">
            <v>MRENEW</v>
          </cell>
          <cell r="E2153" t="str">
            <v>Memo: Renewables</v>
          </cell>
          <cell r="F2153" t="str">
            <v>TES</v>
          </cell>
          <cell r="G2153" t="str">
            <v>Total energy supply</v>
          </cell>
          <cell r="H2153">
            <v>2012</v>
          </cell>
          <cell r="I2153">
            <v>2012</v>
          </cell>
          <cell r="J2153">
            <v>154370.35560000001</v>
          </cell>
        </row>
        <row r="2154">
          <cell r="A2154" t="str">
            <v>Czech RepublicMemo: Renewables2013</v>
          </cell>
          <cell r="B2154" t="str">
            <v>TJ</v>
          </cell>
          <cell r="C2154" t="str">
            <v>Czech Republic</v>
          </cell>
          <cell r="D2154" t="str">
            <v>MRENEW</v>
          </cell>
          <cell r="E2154" t="str">
            <v>Memo: Renewables</v>
          </cell>
          <cell r="F2154" t="str">
            <v>TES</v>
          </cell>
          <cell r="G2154" t="str">
            <v>Total energy supply</v>
          </cell>
          <cell r="H2154">
            <v>2013</v>
          </cell>
          <cell r="I2154">
            <v>2013</v>
          </cell>
          <cell r="J2154">
            <v>169506.46660000001</v>
          </cell>
        </row>
        <row r="2155">
          <cell r="A2155" t="str">
            <v>Czech RepublicMemo: Renewables2014</v>
          </cell>
          <cell r="B2155" t="str">
            <v>TJ</v>
          </cell>
          <cell r="C2155" t="str">
            <v>Czech Republic</v>
          </cell>
          <cell r="D2155" t="str">
            <v>MRENEW</v>
          </cell>
          <cell r="E2155" t="str">
            <v>Memo: Renewables</v>
          </cell>
          <cell r="F2155" t="str">
            <v>TES</v>
          </cell>
          <cell r="G2155" t="str">
            <v>Total energy supply</v>
          </cell>
          <cell r="H2155">
            <v>2014</v>
          </cell>
          <cell r="I2155">
            <v>2014</v>
          </cell>
          <cell r="J2155">
            <v>174770.07389999999</v>
          </cell>
        </row>
        <row r="2156">
          <cell r="A2156" t="str">
            <v>Czech RepublicMemo: Renewables2015</v>
          </cell>
          <cell r="B2156" t="str">
            <v>TJ</v>
          </cell>
          <cell r="C2156" t="str">
            <v>Czech Republic</v>
          </cell>
          <cell r="D2156" t="str">
            <v>MRENEW</v>
          </cell>
          <cell r="E2156" t="str">
            <v>Memo: Renewables</v>
          </cell>
          <cell r="F2156" t="str">
            <v>TES</v>
          </cell>
          <cell r="G2156" t="str">
            <v>Total energy supply</v>
          </cell>
          <cell r="H2156">
            <v>2015</v>
          </cell>
          <cell r="I2156">
            <v>2015</v>
          </cell>
          <cell r="J2156">
            <v>179066.00700000001</v>
          </cell>
        </row>
        <row r="2157">
          <cell r="A2157" t="str">
            <v>Czech RepublicMemo: Renewables2016</v>
          </cell>
          <cell r="B2157" t="str">
            <v>TJ</v>
          </cell>
          <cell r="C2157" t="str">
            <v>Czech Republic</v>
          </cell>
          <cell r="D2157" t="str">
            <v>MRENEW</v>
          </cell>
          <cell r="E2157" t="str">
            <v>Memo: Renewables</v>
          </cell>
          <cell r="F2157" t="str">
            <v>TES</v>
          </cell>
          <cell r="G2157" t="str">
            <v>Total energy supply</v>
          </cell>
          <cell r="H2157">
            <v>2016</v>
          </cell>
          <cell r="I2157">
            <v>2016</v>
          </cell>
          <cell r="J2157">
            <v>180373.56140000001</v>
          </cell>
        </row>
        <row r="2158">
          <cell r="A2158" t="str">
            <v>Czech RepublicMemo: Renewables2017</v>
          </cell>
          <cell r="B2158" t="str">
            <v>TJ</v>
          </cell>
          <cell r="C2158" t="str">
            <v>Czech Republic</v>
          </cell>
          <cell r="D2158" t="str">
            <v>MRENEW</v>
          </cell>
          <cell r="E2158" t="str">
            <v>Memo: Renewables</v>
          </cell>
          <cell r="F2158" t="str">
            <v>TES</v>
          </cell>
          <cell r="G2158" t="str">
            <v>Total energy supply</v>
          </cell>
          <cell r="H2158">
            <v>2017</v>
          </cell>
          <cell r="I2158">
            <v>2017</v>
          </cell>
          <cell r="J2158">
            <v>183922.7787</v>
          </cell>
        </row>
        <row r="2159">
          <cell r="A2159" t="str">
            <v>Czech RepublicMemo: Renewables2018</v>
          </cell>
          <cell r="B2159" t="str">
            <v>TJ</v>
          </cell>
          <cell r="C2159" t="str">
            <v>Czech Republic</v>
          </cell>
          <cell r="D2159" t="str">
            <v>MRENEW</v>
          </cell>
          <cell r="E2159" t="str">
            <v>Memo: Renewables</v>
          </cell>
          <cell r="F2159" t="str">
            <v>TES</v>
          </cell>
          <cell r="G2159" t="str">
            <v>Total energy supply</v>
          </cell>
          <cell r="H2159">
            <v>2018</v>
          </cell>
          <cell r="I2159">
            <v>2018</v>
          </cell>
          <cell r="J2159">
            <v>183976.08929999999</v>
          </cell>
        </row>
        <row r="2160">
          <cell r="A2160" t="str">
            <v>Czech RepublicMemo: Renewables2019</v>
          </cell>
          <cell r="B2160" t="str">
            <v>TJ</v>
          </cell>
          <cell r="C2160" t="str">
            <v>Czech Republic</v>
          </cell>
          <cell r="D2160" t="str">
            <v>MRENEW</v>
          </cell>
          <cell r="E2160" t="str">
            <v>Memo: Renewables</v>
          </cell>
          <cell r="F2160" t="str">
            <v>TES</v>
          </cell>
          <cell r="G2160" t="str">
            <v>Total energy supply</v>
          </cell>
          <cell r="H2160">
            <v>2019</v>
          </cell>
          <cell r="I2160">
            <v>2019</v>
          </cell>
          <cell r="J2160">
            <v>197211.82430000001</v>
          </cell>
        </row>
        <row r="2161">
          <cell r="A2161" t="str">
            <v>Czech RepublicMemo: Renewables2020</v>
          </cell>
          <cell r="B2161" t="str">
            <v>TJ</v>
          </cell>
          <cell r="C2161" t="str">
            <v>Czech Republic</v>
          </cell>
          <cell r="D2161" t="str">
            <v>MRENEW</v>
          </cell>
          <cell r="E2161" t="str">
            <v>Memo: Renewables</v>
          </cell>
          <cell r="F2161" t="str">
            <v>TES</v>
          </cell>
          <cell r="G2161" t="str">
            <v>Total energy supply</v>
          </cell>
          <cell r="H2161">
            <v>2020</v>
          </cell>
          <cell r="I2161">
            <v>2020</v>
          </cell>
          <cell r="J2161">
            <v>203681.77840000001</v>
          </cell>
        </row>
        <row r="2162">
          <cell r="A2162" t="str">
            <v>Democratic People's Republic of KoreaPrimary solid biofuels2005</v>
          </cell>
          <cell r="B2162" t="str">
            <v>TJ</v>
          </cell>
          <cell r="C2162" t="str">
            <v>Democratic People's Republic of Korea</v>
          </cell>
          <cell r="D2162" t="str">
            <v>PRIMSBIO</v>
          </cell>
          <cell r="E2162" t="str">
            <v>Primary solid biofuels</v>
          </cell>
          <cell r="F2162" t="str">
            <v>TES</v>
          </cell>
          <cell r="G2162" t="str">
            <v>Total energy supply</v>
          </cell>
          <cell r="H2162">
            <v>2005</v>
          </cell>
          <cell r="I2162">
            <v>2005</v>
          </cell>
          <cell r="J2162">
            <v>43700.001300000004</v>
          </cell>
        </row>
        <row r="2163">
          <cell r="A2163" t="str">
            <v>Democratic People's Republic of KoreaPrimary solid biofuels2006</v>
          </cell>
          <cell r="B2163" t="str">
            <v>TJ</v>
          </cell>
          <cell r="C2163" t="str">
            <v>Democratic People's Republic of Korea</v>
          </cell>
          <cell r="D2163" t="str">
            <v>PRIMSBIO</v>
          </cell>
          <cell r="E2163" t="str">
            <v>Primary solid biofuels</v>
          </cell>
          <cell r="F2163" t="str">
            <v>TES</v>
          </cell>
          <cell r="G2163" t="str">
            <v>Total energy supply</v>
          </cell>
          <cell r="H2163">
            <v>2006</v>
          </cell>
          <cell r="I2163">
            <v>2006</v>
          </cell>
          <cell r="J2163">
            <v>43987.998699999996</v>
          </cell>
        </row>
        <row r="2164">
          <cell r="A2164" t="str">
            <v>Democratic People's Republic of KoreaPrimary solid biofuels2007</v>
          </cell>
          <cell r="B2164" t="str">
            <v>TJ</v>
          </cell>
          <cell r="C2164" t="str">
            <v>Democratic People's Republic of Korea</v>
          </cell>
          <cell r="D2164" t="str">
            <v>PRIMSBIO</v>
          </cell>
          <cell r="E2164" t="str">
            <v>Primary solid biofuels</v>
          </cell>
          <cell r="F2164" t="str">
            <v>TES</v>
          </cell>
          <cell r="G2164" t="str">
            <v>Total energy supply</v>
          </cell>
          <cell r="H2164">
            <v>2007</v>
          </cell>
          <cell r="I2164">
            <v>2007</v>
          </cell>
          <cell r="J2164">
            <v>44248.9997</v>
          </cell>
        </row>
        <row r="2165">
          <cell r="A2165" t="str">
            <v>Democratic People's Republic of KoreaPrimary solid biofuels2008</v>
          </cell>
          <cell r="B2165" t="str">
            <v>TJ</v>
          </cell>
          <cell r="C2165" t="str">
            <v>Democratic People's Republic of Korea</v>
          </cell>
          <cell r="D2165" t="str">
            <v>PRIMSBIO</v>
          </cell>
          <cell r="E2165" t="str">
            <v>Primary solid biofuels</v>
          </cell>
          <cell r="F2165" t="str">
            <v>TES</v>
          </cell>
          <cell r="G2165" t="str">
            <v>Total energy supply</v>
          </cell>
          <cell r="H2165">
            <v>2008</v>
          </cell>
          <cell r="I2165">
            <v>2008</v>
          </cell>
          <cell r="J2165">
            <v>44472.001199999999</v>
          </cell>
        </row>
        <row r="2166">
          <cell r="A2166" t="str">
            <v>Democratic People's Republic of KoreaPrimary solid biofuels2009</v>
          </cell>
          <cell r="B2166" t="str">
            <v>TJ</v>
          </cell>
          <cell r="C2166" t="str">
            <v>Democratic People's Republic of Korea</v>
          </cell>
          <cell r="D2166" t="str">
            <v>PRIMSBIO</v>
          </cell>
          <cell r="E2166" t="str">
            <v>Primary solid biofuels</v>
          </cell>
          <cell r="F2166" t="str">
            <v>TES</v>
          </cell>
          <cell r="G2166" t="str">
            <v>Total energy supply</v>
          </cell>
          <cell r="H2166">
            <v>2009</v>
          </cell>
          <cell r="I2166">
            <v>2009</v>
          </cell>
          <cell r="J2166">
            <v>44687.998200000002</v>
          </cell>
        </row>
        <row r="2167">
          <cell r="A2167" t="str">
            <v>Democratic People's Republic of KoreaPrimary solid biofuels2010</v>
          </cell>
          <cell r="B2167" t="str">
            <v>TJ</v>
          </cell>
          <cell r="C2167" t="str">
            <v>Democratic People's Republic of Korea</v>
          </cell>
          <cell r="D2167" t="str">
            <v>PRIMSBIO</v>
          </cell>
          <cell r="E2167" t="str">
            <v>Primary solid biofuels</v>
          </cell>
          <cell r="F2167" t="str">
            <v>TES</v>
          </cell>
          <cell r="G2167" t="str">
            <v>Total energy supply</v>
          </cell>
          <cell r="H2167">
            <v>2010</v>
          </cell>
          <cell r="I2167">
            <v>2010</v>
          </cell>
          <cell r="J2167">
            <v>44908.998399999997</v>
          </cell>
        </row>
        <row r="2168">
          <cell r="A2168" t="str">
            <v>Democratic People's Republic of KoreaPrimary solid biofuels2011</v>
          </cell>
          <cell r="B2168" t="str">
            <v>TJ</v>
          </cell>
          <cell r="C2168" t="str">
            <v>Democratic People's Republic of Korea</v>
          </cell>
          <cell r="D2168" t="str">
            <v>PRIMSBIO</v>
          </cell>
          <cell r="E2168" t="str">
            <v>Primary solid biofuels</v>
          </cell>
          <cell r="F2168" t="str">
            <v>TES</v>
          </cell>
          <cell r="G2168" t="str">
            <v>Total energy supply</v>
          </cell>
          <cell r="H2168">
            <v>2011</v>
          </cell>
          <cell r="I2168">
            <v>2011</v>
          </cell>
          <cell r="J2168">
            <v>45135.998399999997</v>
          </cell>
        </row>
        <row r="2169">
          <cell r="A2169" t="str">
            <v>Democratic People's Republic of KoreaPrimary solid biofuels2012</v>
          </cell>
          <cell r="B2169" t="str">
            <v>TJ</v>
          </cell>
          <cell r="C2169" t="str">
            <v>Democratic People's Republic of Korea</v>
          </cell>
          <cell r="D2169" t="str">
            <v>PRIMSBIO</v>
          </cell>
          <cell r="E2169" t="str">
            <v>Primary solid biofuels</v>
          </cell>
          <cell r="F2169" t="str">
            <v>TES</v>
          </cell>
          <cell r="G2169" t="str">
            <v>Total energy supply</v>
          </cell>
          <cell r="H2169">
            <v>2012</v>
          </cell>
          <cell r="I2169">
            <v>2012</v>
          </cell>
          <cell r="J2169">
            <v>45369.998599999999</v>
          </cell>
        </row>
        <row r="2170">
          <cell r="A2170" t="str">
            <v>Democratic People's Republic of KoreaPrimary solid biofuels2013</v>
          </cell>
          <cell r="B2170" t="str">
            <v>TJ</v>
          </cell>
          <cell r="C2170" t="str">
            <v>Democratic People's Republic of Korea</v>
          </cell>
          <cell r="D2170" t="str">
            <v>PRIMSBIO</v>
          </cell>
          <cell r="E2170" t="str">
            <v>Primary solid biofuels</v>
          </cell>
          <cell r="F2170" t="str">
            <v>TES</v>
          </cell>
          <cell r="G2170" t="str">
            <v>Total energy supply</v>
          </cell>
          <cell r="H2170">
            <v>2013</v>
          </cell>
          <cell r="I2170">
            <v>2013</v>
          </cell>
          <cell r="J2170">
            <v>45603.998899999999</v>
          </cell>
        </row>
        <row r="2171">
          <cell r="A2171" t="str">
            <v>Democratic People's Republic of KoreaPrimary solid biofuels2014</v>
          </cell>
          <cell r="B2171" t="str">
            <v>TJ</v>
          </cell>
          <cell r="C2171" t="str">
            <v>Democratic People's Republic of Korea</v>
          </cell>
          <cell r="D2171" t="str">
            <v>PRIMSBIO</v>
          </cell>
          <cell r="E2171" t="str">
            <v>Primary solid biofuels</v>
          </cell>
          <cell r="F2171" t="str">
            <v>TES</v>
          </cell>
          <cell r="G2171" t="str">
            <v>Total energy supply</v>
          </cell>
          <cell r="H2171">
            <v>2014</v>
          </cell>
          <cell r="I2171">
            <v>2014</v>
          </cell>
          <cell r="J2171">
            <v>45840.000399999997</v>
          </cell>
        </row>
        <row r="2172">
          <cell r="A2172" t="str">
            <v>Democratic People's Republic of KoreaPrimary solid biofuels2015</v>
          </cell>
          <cell r="B2172" t="str">
            <v>TJ</v>
          </cell>
          <cell r="C2172" t="str">
            <v>Democratic People's Republic of Korea</v>
          </cell>
          <cell r="D2172" t="str">
            <v>PRIMSBIO</v>
          </cell>
          <cell r="E2172" t="str">
            <v>Primary solid biofuels</v>
          </cell>
          <cell r="F2172" t="str">
            <v>TES</v>
          </cell>
          <cell r="G2172" t="str">
            <v>Total energy supply</v>
          </cell>
          <cell r="H2172">
            <v>2015</v>
          </cell>
          <cell r="I2172">
            <v>2015</v>
          </cell>
          <cell r="J2172">
            <v>46069.998099999997</v>
          </cell>
        </row>
        <row r="2173">
          <cell r="A2173" t="str">
            <v>Democratic People's Republic of KoreaPrimary solid biofuels2016</v>
          </cell>
          <cell r="B2173" t="str">
            <v>TJ</v>
          </cell>
          <cell r="C2173" t="str">
            <v>Democratic People's Republic of Korea</v>
          </cell>
          <cell r="D2173" t="str">
            <v>PRIMSBIO</v>
          </cell>
          <cell r="E2173" t="str">
            <v>Primary solid biofuels</v>
          </cell>
          <cell r="F2173" t="str">
            <v>TES</v>
          </cell>
          <cell r="G2173" t="str">
            <v>Total energy supply</v>
          </cell>
          <cell r="H2173">
            <v>2016</v>
          </cell>
          <cell r="I2173">
            <v>2016</v>
          </cell>
          <cell r="J2173">
            <v>46296.998</v>
          </cell>
        </row>
        <row r="2174">
          <cell r="A2174" t="str">
            <v>Democratic People's Republic of KoreaPrimary solid biofuels2017</v>
          </cell>
          <cell r="B2174" t="str">
            <v>TJ</v>
          </cell>
          <cell r="C2174" t="str">
            <v>Democratic People's Republic of Korea</v>
          </cell>
          <cell r="D2174" t="str">
            <v>PRIMSBIO</v>
          </cell>
          <cell r="E2174" t="str">
            <v>Primary solid biofuels</v>
          </cell>
          <cell r="F2174" t="str">
            <v>TES</v>
          </cell>
          <cell r="G2174" t="str">
            <v>Total energy supply</v>
          </cell>
          <cell r="H2174">
            <v>2017</v>
          </cell>
          <cell r="I2174">
            <v>2017</v>
          </cell>
          <cell r="J2174">
            <v>46520.179600000003</v>
          </cell>
        </row>
        <row r="2175">
          <cell r="A2175" t="str">
            <v>Democratic People's Republic of KoreaPrimary solid biofuels2018</v>
          </cell>
          <cell r="B2175" t="str">
            <v>TJ</v>
          </cell>
          <cell r="C2175" t="str">
            <v>Democratic People's Republic of Korea</v>
          </cell>
          <cell r="D2175" t="str">
            <v>PRIMSBIO</v>
          </cell>
          <cell r="E2175" t="str">
            <v>Primary solid biofuels</v>
          </cell>
          <cell r="F2175" t="str">
            <v>TES</v>
          </cell>
          <cell r="G2175" t="str">
            <v>Total energy supply</v>
          </cell>
          <cell r="H2175">
            <v>2018</v>
          </cell>
          <cell r="I2175">
            <v>2018</v>
          </cell>
          <cell r="J2175">
            <v>46739.7019</v>
          </cell>
        </row>
        <row r="2176">
          <cell r="A2176" t="str">
            <v>Democratic People's Republic of KoreaPrimary solid biofuels2019</v>
          </cell>
          <cell r="B2176" t="str">
            <v>TJ</v>
          </cell>
          <cell r="C2176" t="str">
            <v>Democratic People's Republic of Korea</v>
          </cell>
          <cell r="D2176" t="str">
            <v>PRIMSBIO</v>
          </cell>
          <cell r="E2176" t="str">
            <v>Primary solid biofuels</v>
          </cell>
          <cell r="F2176" t="str">
            <v>TES</v>
          </cell>
          <cell r="G2176" t="str">
            <v>Total energy supply</v>
          </cell>
          <cell r="H2176">
            <v>2019</v>
          </cell>
          <cell r="I2176">
            <v>2019</v>
          </cell>
          <cell r="J2176">
            <v>46951.905599999998</v>
          </cell>
        </row>
        <row r="2177">
          <cell r="A2177" t="str">
            <v>Democratic People's Republic of KoreaPrimary solid biofuels2020</v>
          </cell>
          <cell r="B2177" t="str">
            <v>TJ</v>
          </cell>
          <cell r="C2177" t="str">
            <v>Democratic People's Republic of Korea</v>
          </cell>
          <cell r="D2177" t="str">
            <v>PRIMSBIO</v>
          </cell>
          <cell r="E2177" t="str">
            <v>Primary solid biofuels</v>
          </cell>
          <cell r="F2177" t="str">
            <v>TES</v>
          </cell>
          <cell r="G2177" t="str">
            <v>Total energy supply</v>
          </cell>
          <cell r="H2177">
            <v>2020</v>
          </cell>
          <cell r="I2177">
            <v>2020</v>
          </cell>
          <cell r="K2177" t="str">
            <v>L</v>
          </cell>
          <cell r="L2177" t="str">
            <v>Missing value; data exist but were not collected</v>
          </cell>
        </row>
        <row r="2178">
          <cell r="A2178" t="str">
            <v>Democratic People's Republic of KoreaTotal2005</v>
          </cell>
          <cell r="B2178" t="str">
            <v>TJ</v>
          </cell>
          <cell r="C2178" t="str">
            <v>Democratic People's Republic of Korea</v>
          </cell>
          <cell r="D2178" t="str">
            <v>TOTAL</v>
          </cell>
          <cell r="E2178" t="str">
            <v>Total</v>
          </cell>
          <cell r="F2178" t="str">
            <v>TES</v>
          </cell>
          <cell r="G2178" t="str">
            <v>Total energy supply</v>
          </cell>
          <cell r="H2178">
            <v>2005</v>
          </cell>
          <cell r="I2178">
            <v>2005</v>
          </cell>
          <cell r="J2178">
            <v>893289.39289999998</v>
          </cell>
        </row>
        <row r="2179">
          <cell r="A2179" t="str">
            <v>Democratic People's Republic of KoreaTotal2006</v>
          </cell>
          <cell r="B2179" t="str">
            <v>TJ</v>
          </cell>
          <cell r="C2179" t="str">
            <v>Democratic People's Republic of Korea</v>
          </cell>
          <cell r="D2179" t="str">
            <v>TOTAL</v>
          </cell>
          <cell r="E2179" t="str">
            <v>Total</v>
          </cell>
          <cell r="F2179" t="str">
            <v>TES</v>
          </cell>
          <cell r="G2179" t="str">
            <v>Total energy supply</v>
          </cell>
          <cell r="H2179">
            <v>2006</v>
          </cell>
          <cell r="I2179">
            <v>2006</v>
          </cell>
          <cell r="J2179">
            <v>902244.69440000004</v>
          </cell>
        </row>
        <row r="2180">
          <cell r="A2180" t="str">
            <v>Democratic People's Republic of KoreaTotal2007</v>
          </cell>
          <cell r="B2180" t="str">
            <v>TJ</v>
          </cell>
          <cell r="C2180" t="str">
            <v>Democratic People's Republic of Korea</v>
          </cell>
          <cell r="D2180" t="str">
            <v>TOTAL</v>
          </cell>
          <cell r="E2180" t="str">
            <v>Total</v>
          </cell>
          <cell r="F2180" t="str">
            <v>TES</v>
          </cell>
          <cell r="G2180" t="str">
            <v>Total energy supply</v>
          </cell>
          <cell r="H2180">
            <v>2007</v>
          </cell>
          <cell r="I2180">
            <v>2007</v>
          </cell>
          <cell r="J2180">
            <v>766439.01190000004</v>
          </cell>
        </row>
        <row r="2181">
          <cell r="A2181" t="str">
            <v>Democratic People's Republic of KoreaTotal2008</v>
          </cell>
          <cell r="B2181" t="str">
            <v>TJ</v>
          </cell>
          <cell r="C2181" t="str">
            <v>Democratic People's Republic of Korea</v>
          </cell>
          <cell r="D2181" t="str">
            <v>TOTAL</v>
          </cell>
          <cell r="E2181" t="str">
            <v>Total</v>
          </cell>
          <cell r="F2181" t="str">
            <v>TES</v>
          </cell>
          <cell r="G2181" t="str">
            <v>Total energy supply</v>
          </cell>
          <cell r="H2181">
            <v>2008</v>
          </cell>
          <cell r="I2181">
            <v>2008</v>
          </cell>
          <cell r="J2181">
            <v>844498.12970000005</v>
          </cell>
        </row>
        <row r="2182">
          <cell r="A2182" t="str">
            <v>Democratic People's Republic of KoreaTotal2009</v>
          </cell>
          <cell r="B2182" t="str">
            <v>TJ</v>
          </cell>
          <cell r="C2182" t="str">
            <v>Democratic People's Republic of Korea</v>
          </cell>
          <cell r="D2182" t="str">
            <v>TOTAL</v>
          </cell>
          <cell r="E2182" t="str">
            <v>Total</v>
          </cell>
          <cell r="F2182" t="str">
            <v>TES</v>
          </cell>
          <cell r="G2182" t="str">
            <v>Total energy supply</v>
          </cell>
          <cell r="H2182">
            <v>2009</v>
          </cell>
          <cell r="I2182">
            <v>2009</v>
          </cell>
          <cell r="J2182">
            <v>654505.21109999996</v>
          </cell>
        </row>
        <row r="2183">
          <cell r="A2183" t="str">
            <v>Democratic People's Republic of KoreaTotal2010</v>
          </cell>
          <cell r="B2183" t="str">
            <v>TJ</v>
          </cell>
          <cell r="C2183" t="str">
            <v>Democratic People's Republic of Korea</v>
          </cell>
          <cell r="D2183" t="str">
            <v>TOTAL</v>
          </cell>
          <cell r="E2183" t="str">
            <v>Total</v>
          </cell>
          <cell r="F2183" t="str">
            <v>TES</v>
          </cell>
          <cell r="G2183" t="str">
            <v>Total energy supply</v>
          </cell>
          <cell r="H2183">
            <v>2010</v>
          </cell>
          <cell r="I2183">
            <v>2010</v>
          </cell>
          <cell r="J2183">
            <v>619617.87109999999</v>
          </cell>
        </row>
        <row r="2184">
          <cell r="A2184" t="str">
            <v>Democratic People's Republic of KoreaTotal2011</v>
          </cell>
          <cell r="B2184" t="str">
            <v>TJ</v>
          </cell>
          <cell r="C2184" t="str">
            <v>Democratic People's Republic of Korea</v>
          </cell>
          <cell r="D2184" t="str">
            <v>TOTAL</v>
          </cell>
          <cell r="E2184" t="str">
            <v>Total</v>
          </cell>
          <cell r="F2184" t="str">
            <v>TES</v>
          </cell>
          <cell r="G2184" t="str">
            <v>Total energy supply</v>
          </cell>
          <cell r="H2184">
            <v>2011</v>
          </cell>
          <cell r="I2184">
            <v>2011</v>
          </cell>
          <cell r="J2184">
            <v>465180.42210000003</v>
          </cell>
        </row>
        <row r="2185">
          <cell r="A2185" t="str">
            <v>Democratic People's Republic of KoreaTotal2012</v>
          </cell>
          <cell r="B2185" t="str">
            <v>TJ</v>
          </cell>
          <cell r="C2185" t="str">
            <v>Democratic People's Republic of Korea</v>
          </cell>
          <cell r="D2185" t="str">
            <v>TOTAL</v>
          </cell>
          <cell r="E2185" t="str">
            <v>Total</v>
          </cell>
          <cell r="F2185" t="str">
            <v>TES</v>
          </cell>
          <cell r="G2185" t="str">
            <v>Total energy supply</v>
          </cell>
          <cell r="H2185">
            <v>2012</v>
          </cell>
          <cell r="I2185">
            <v>2012</v>
          </cell>
          <cell r="J2185">
            <v>480980.10320000001</v>
          </cell>
        </row>
        <row r="2186">
          <cell r="A2186" t="str">
            <v>Democratic People's Republic of KoreaTotal2013</v>
          </cell>
          <cell r="B2186" t="str">
            <v>TJ</v>
          </cell>
          <cell r="C2186" t="str">
            <v>Democratic People's Republic of Korea</v>
          </cell>
          <cell r="D2186" t="str">
            <v>TOTAL</v>
          </cell>
          <cell r="E2186" t="str">
            <v>Total</v>
          </cell>
          <cell r="F2186" t="str">
            <v>TES</v>
          </cell>
          <cell r="G2186" t="str">
            <v>Total energy supply</v>
          </cell>
          <cell r="H2186">
            <v>2013</v>
          </cell>
          <cell r="I2186">
            <v>2013</v>
          </cell>
          <cell r="J2186">
            <v>367902.1421</v>
          </cell>
        </row>
        <row r="2187">
          <cell r="A2187" t="str">
            <v>Democratic People's Republic of KoreaTotal2014</v>
          </cell>
          <cell r="B2187" t="str">
            <v>TJ</v>
          </cell>
          <cell r="C2187" t="str">
            <v>Democratic People's Republic of Korea</v>
          </cell>
          <cell r="D2187" t="str">
            <v>TOTAL</v>
          </cell>
          <cell r="E2187" t="str">
            <v>Total</v>
          </cell>
          <cell r="F2187" t="str">
            <v>TES</v>
          </cell>
          <cell r="G2187" t="str">
            <v>Total energy supply</v>
          </cell>
          <cell r="H2187">
            <v>2014</v>
          </cell>
          <cell r="I2187">
            <v>2014</v>
          </cell>
          <cell r="J2187">
            <v>402116.33260000002</v>
          </cell>
        </row>
        <row r="2188">
          <cell r="A2188" t="str">
            <v>Democratic People's Republic of KoreaTotal2015</v>
          </cell>
          <cell r="B2188" t="str">
            <v>TJ</v>
          </cell>
          <cell r="C2188" t="str">
            <v>Democratic People's Republic of Korea</v>
          </cell>
          <cell r="D2188" t="str">
            <v>TOTAL</v>
          </cell>
          <cell r="E2188" t="str">
            <v>Total</v>
          </cell>
          <cell r="F2188" t="str">
            <v>TES</v>
          </cell>
          <cell r="G2188" t="str">
            <v>Total energy supply</v>
          </cell>
          <cell r="H2188">
            <v>2015</v>
          </cell>
          <cell r="I2188">
            <v>2015</v>
          </cell>
          <cell r="J2188">
            <v>328100.59169999999</v>
          </cell>
        </row>
        <row r="2189">
          <cell r="A2189" t="str">
            <v>Democratic People's Republic of KoreaTotal2016</v>
          </cell>
          <cell r="B2189" t="str">
            <v>TJ</v>
          </cell>
          <cell r="C2189" t="str">
            <v>Democratic People's Republic of Korea</v>
          </cell>
          <cell r="D2189" t="str">
            <v>TOTAL</v>
          </cell>
          <cell r="E2189" t="str">
            <v>Total</v>
          </cell>
          <cell r="F2189" t="str">
            <v>TES</v>
          </cell>
          <cell r="G2189" t="str">
            <v>Total energy supply</v>
          </cell>
          <cell r="H2189">
            <v>2016</v>
          </cell>
          <cell r="I2189">
            <v>2016</v>
          </cell>
          <cell r="J2189">
            <v>368637.02179999999</v>
          </cell>
        </row>
        <row r="2190">
          <cell r="A2190" t="str">
            <v>Democratic People's Republic of KoreaTotal2017</v>
          </cell>
          <cell r="B2190" t="str">
            <v>TJ</v>
          </cell>
          <cell r="C2190" t="str">
            <v>Democratic People's Republic of Korea</v>
          </cell>
          <cell r="D2190" t="str">
            <v>TOTAL</v>
          </cell>
          <cell r="E2190" t="str">
            <v>Total</v>
          </cell>
          <cell r="F2190" t="str">
            <v>TES</v>
          </cell>
          <cell r="G2190" t="str">
            <v>Total energy supply</v>
          </cell>
          <cell r="H2190">
            <v>2017</v>
          </cell>
          <cell r="I2190">
            <v>2017</v>
          </cell>
          <cell r="J2190">
            <v>637769.83880000003</v>
          </cell>
        </row>
        <row r="2191">
          <cell r="A2191" t="str">
            <v>Democratic People's Republic of KoreaTotal2018</v>
          </cell>
          <cell r="B2191" t="str">
            <v>TJ</v>
          </cell>
          <cell r="C2191" t="str">
            <v>Democratic People's Republic of Korea</v>
          </cell>
          <cell r="D2191" t="str">
            <v>TOTAL</v>
          </cell>
          <cell r="E2191" t="str">
            <v>Total</v>
          </cell>
          <cell r="F2191" t="str">
            <v>TES</v>
          </cell>
          <cell r="G2191" t="str">
            <v>Total energy supply</v>
          </cell>
          <cell r="H2191">
            <v>2018</v>
          </cell>
          <cell r="I2191">
            <v>2018</v>
          </cell>
          <cell r="J2191">
            <v>600683.08490000002</v>
          </cell>
        </row>
        <row r="2192">
          <cell r="A2192" t="str">
            <v>Democratic People's Republic of KoreaTotal2019</v>
          </cell>
          <cell r="B2192" t="str">
            <v>TJ</v>
          </cell>
          <cell r="C2192" t="str">
            <v>Democratic People's Republic of Korea</v>
          </cell>
          <cell r="D2192" t="str">
            <v>TOTAL</v>
          </cell>
          <cell r="E2192" t="str">
            <v>Total</v>
          </cell>
          <cell r="F2192" t="str">
            <v>TES</v>
          </cell>
          <cell r="G2192" t="str">
            <v>Total energy supply</v>
          </cell>
          <cell r="H2192">
            <v>2019</v>
          </cell>
          <cell r="I2192">
            <v>2019</v>
          </cell>
          <cell r="J2192">
            <v>652611.78529999999</v>
          </cell>
        </row>
        <row r="2193">
          <cell r="A2193" t="str">
            <v>Democratic People's Republic of KoreaTotal2020</v>
          </cell>
          <cell r="B2193" t="str">
            <v>TJ</v>
          </cell>
          <cell r="C2193" t="str">
            <v>Democratic People's Republic of Korea</v>
          </cell>
          <cell r="D2193" t="str">
            <v>TOTAL</v>
          </cell>
          <cell r="E2193" t="str">
            <v>Total</v>
          </cell>
          <cell r="F2193" t="str">
            <v>TES</v>
          </cell>
          <cell r="G2193" t="str">
            <v>Total energy supply</v>
          </cell>
          <cell r="H2193">
            <v>2020</v>
          </cell>
          <cell r="I2193">
            <v>2020</v>
          </cell>
          <cell r="K2193" t="str">
            <v>L</v>
          </cell>
          <cell r="L2193" t="str">
            <v>Missing value; data exist but were not collected</v>
          </cell>
        </row>
        <row r="2194">
          <cell r="A2194" t="str">
            <v>Democratic People's Republic of KoreaMemo: Renewables2005</v>
          </cell>
          <cell r="B2194" t="str">
            <v>TJ</v>
          </cell>
          <cell r="C2194" t="str">
            <v>Democratic People's Republic of Korea</v>
          </cell>
          <cell r="D2194" t="str">
            <v>MRENEW</v>
          </cell>
          <cell r="E2194" t="str">
            <v>Memo: Renewables</v>
          </cell>
          <cell r="F2194" t="str">
            <v>TES</v>
          </cell>
          <cell r="G2194" t="str">
            <v>Total energy supply</v>
          </cell>
          <cell r="H2194">
            <v>2005</v>
          </cell>
          <cell r="I2194">
            <v>2005</v>
          </cell>
          <cell r="J2194">
            <v>90975.203299999994</v>
          </cell>
        </row>
        <row r="2195">
          <cell r="A2195" t="str">
            <v>Democratic People's Republic of KoreaMemo: Renewables2006</v>
          </cell>
          <cell r="B2195" t="str">
            <v>TJ</v>
          </cell>
          <cell r="C2195" t="str">
            <v>Democratic People's Republic of Korea</v>
          </cell>
          <cell r="D2195" t="str">
            <v>MRENEW</v>
          </cell>
          <cell r="E2195" t="str">
            <v>Memo: Renewables</v>
          </cell>
          <cell r="F2195" t="str">
            <v>TES</v>
          </cell>
          <cell r="G2195" t="str">
            <v>Total energy supply</v>
          </cell>
          <cell r="H2195">
            <v>2006</v>
          </cell>
          <cell r="I2195">
            <v>2006</v>
          </cell>
          <cell r="J2195">
            <v>89423.600300000006</v>
          </cell>
        </row>
        <row r="2196">
          <cell r="A2196" t="str">
            <v>Democratic People's Republic of KoreaMemo: Renewables2007</v>
          </cell>
          <cell r="B2196" t="str">
            <v>TJ</v>
          </cell>
          <cell r="C2196" t="str">
            <v>Democratic People's Republic of Korea</v>
          </cell>
          <cell r="D2196" t="str">
            <v>MRENEW</v>
          </cell>
          <cell r="E2196" t="str">
            <v>Memo: Renewables</v>
          </cell>
          <cell r="F2196" t="str">
            <v>TES</v>
          </cell>
          <cell r="G2196" t="str">
            <v>Total energy supply</v>
          </cell>
          <cell r="H2196">
            <v>2007</v>
          </cell>
          <cell r="I2196">
            <v>2007</v>
          </cell>
          <cell r="J2196">
            <v>92060.601899999994</v>
          </cell>
        </row>
        <row r="2197">
          <cell r="A2197" t="str">
            <v>Democratic People's Republic of KoreaMemo: Renewables2008</v>
          </cell>
          <cell r="B2197" t="str">
            <v>TJ</v>
          </cell>
          <cell r="C2197" t="str">
            <v>Democratic People's Republic of Korea</v>
          </cell>
          <cell r="D2197" t="str">
            <v>MRENEW</v>
          </cell>
          <cell r="E2197" t="str">
            <v>Memo: Renewables</v>
          </cell>
          <cell r="F2197" t="str">
            <v>TES</v>
          </cell>
          <cell r="G2197" t="str">
            <v>Total energy supply</v>
          </cell>
          <cell r="H2197">
            <v>2008</v>
          </cell>
          <cell r="I2197">
            <v>2008</v>
          </cell>
          <cell r="J2197">
            <v>95120.403200000001</v>
          </cell>
        </row>
        <row r="2198">
          <cell r="A2198" t="str">
            <v>Democratic People's Republic of KoreaMemo: Renewables2009</v>
          </cell>
          <cell r="B2198" t="str">
            <v>TJ</v>
          </cell>
          <cell r="C2198" t="str">
            <v>Democratic People's Republic of Korea</v>
          </cell>
          <cell r="D2198" t="str">
            <v>MRENEW</v>
          </cell>
          <cell r="E2198" t="str">
            <v>Memo: Renewables</v>
          </cell>
          <cell r="F2198" t="str">
            <v>TES</v>
          </cell>
          <cell r="G2198" t="str">
            <v>Total energy supply</v>
          </cell>
          <cell r="H2198">
            <v>2009</v>
          </cell>
          <cell r="I2198">
            <v>2009</v>
          </cell>
          <cell r="J2198">
            <v>89691.597399999999</v>
          </cell>
        </row>
        <row r="2199">
          <cell r="A2199" t="str">
            <v>Democratic People's Republic of KoreaMemo: Renewables2010</v>
          </cell>
          <cell r="B2199" t="str">
            <v>TJ</v>
          </cell>
          <cell r="C2199" t="str">
            <v>Democratic People's Republic of Korea</v>
          </cell>
          <cell r="D2199" t="str">
            <v>MRENEW</v>
          </cell>
          <cell r="E2199" t="str">
            <v>Memo: Renewables</v>
          </cell>
          <cell r="F2199" t="str">
            <v>TES</v>
          </cell>
          <cell r="G2199" t="str">
            <v>Total energy supply</v>
          </cell>
          <cell r="H2199">
            <v>2010</v>
          </cell>
          <cell r="I2199">
            <v>2010</v>
          </cell>
          <cell r="J2199">
            <v>93152.598899999997</v>
          </cell>
        </row>
        <row r="2200">
          <cell r="A2200" t="str">
            <v>Democratic People's Republic of KoreaMemo: Renewables2011</v>
          </cell>
          <cell r="B2200" t="str">
            <v>TJ</v>
          </cell>
          <cell r="C2200" t="str">
            <v>Democratic People's Republic of Korea</v>
          </cell>
          <cell r="D2200" t="str">
            <v>MRENEW</v>
          </cell>
          <cell r="E2200" t="str">
            <v>Memo: Renewables</v>
          </cell>
          <cell r="F2200" t="str">
            <v>TES</v>
          </cell>
          <cell r="G2200" t="str">
            <v>Total energy supply</v>
          </cell>
          <cell r="H2200">
            <v>2011</v>
          </cell>
          <cell r="I2200">
            <v>2011</v>
          </cell>
          <cell r="J2200">
            <v>92666.800300000003</v>
          </cell>
        </row>
        <row r="2201">
          <cell r="A2201" t="str">
            <v>Democratic People's Republic of KoreaMemo: Renewables2012</v>
          </cell>
          <cell r="B2201" t="str">
            <v>TJ</v>
          </cell>
          <cell r="C2201" t="str">
            <v>Democratic People's Republic of Korea</v>
          </cell>
          <cell r="D2201" t="str">
            <v>MRENEW</v>
          </cell>
          <cell r="E2201" t="str">
            <v>Memo: Renewables</v>
          </cell>
          <cell r="F2201" t="str">
            <v>TES</v>
          </cell>
          <cell r="G2201" t="str">
            <v>Total energy supply</v>
          </cell>
          <cell r="H2201">
            <v>2012</v>
          </cell>
          <cell r="I2201">
            <v>2012</v>
          </cell>
          <cell r="J2201">
            <v>93980.802299999996</v>
          </cell>
        </row>
        <row r="2202">
          <cell r="A2202" t="str">
            <v>Democratic People's Republic of KoreaMemo: Renewables2013</v>
          </cell>
          <cell r="B2202" t="str">
            <v>TJ</v>
          </cell>
          <cell r="C2202" t="str">
            <v>Democratic People's Republic of Korea</v>
          </cell>
          <cell r="D2202" t="str">
            <v>MRENEW</v>
          </cell>
          <cell r="E2202" t="str">
            <v>Memo: Renewables</v>
          </cell>
          <cell r="F2202" t="str">
            <v>TES</v>
          </cell>
          <cell r="G2202" t="str">
            <v>Total energy supply</v>
          </cell>
          <cell r="H2202">
            <v>2013</v>
          </cell>
          <cell r="I2202">
            <v>2013</v>
          </cell>
          <cell r="J2202">
            <v>95661.999299999996</v>
          </cell>
        </row>
        <row r="2203">
          <cell r="A2203" t="str">
            <v>Democratic People's Republic of KoreaMemo: Renewables2014</v>
          </cell>
          <cell r="B2203" t="str">
            <v>TJ</v>
          </cell>
          <cell r="C2203" t="str">
            <v>Democratic People's Republic of Korea</v>
          </cell>
          <cell r="D2203" t="str">
            <v>MRENEW</v>
          </cell>
          <cell r="E2203" t="str">
            <v>Memo: Renewables</v>
          </cell>
          <cell r="F2203" t="str">
            <v>TES</v>
          </cell>
          <cell r="G2203" t="str">
            <v>Total energy supply</v>
          </cell>
          <cell r="H2203">
            <v>2014</v>
          </cell>
          <cell r="I2203">
            <v>2014</v>
          </cell>
          <cell r="J2203">
            <v>92665.200899999996</v>
          </cell>
        </row>
        <row r="2204">
          <cell r="A2204" t="str">
            <v>Democratic People's Republic of KoreaMemo: Renewables2015</v>
          </cell>
          <cell r="B2204" t="str">
            <v>TJ</v>
          </cell>
          <cell r="C2204" t="str">
            <v>Democratic People's Republic of Korea</v>
          </cell>
          <cell r="D2204" t="str">
            <v>MRENEW</v>
          </cell>
          <cell r="E2204" t="str">
            <v>Memo: Renewables</v>
          </cell>
          <cell r="F2204" t="str">
            <v>TES</v>
          </cell>
          <cell r="G2204" t="str">
            <v>Total energy supply</v>
          </cell>
          <cell r="H2204">
            <v>2015</v>
          </cell>
          <cell r="I2204">
            <v>2015</v>
          </cell>
          <cell r="J2204">
            <v>82109.595700000005</v>
          </cell>
        </row>
        <row r="2205">
          <cell r="A2205" t="str">
            <v>Democratic People's Republic of KoreaMemo: Renewables2016</v>
          </cell>
          <cell r="B2205" t="str">
            <v>TJ</v>
          </cell>
          <cell r="C2205" t="str">
            <v>Democratic People's Republic of Korea</v>
          </cell>
          <cell r="D2205" t="str">
            <v>MRENEW</v>
          </cell>
          <cell r="E2205" t="str">
            <v>Memo: Renewables</v>
          </cell>
          <cell r="F2205" t="str">
            <v>TES</v>
          </cell>
          <cell r="G2205" t="str">
            <v>Total energy supply</v>
          </cell>
          <cell r="H2205">
            <v>2016</v>
          </cell>
          <cell r="I2205">
            <v>2016</v>
          </cell>
          <cell r="J2205">
            <v>92423.7984</v>
          </cell>
        </row>
        <row r="2206">
          <cell r="A2206" t="str">
            <v>Democratic People's Republic of KoreaMemo: Renewables2017</v>
          </cell>
          <cell r="B2206" t="str">
            <v>TJ</v>
          </cell>
          <cell r="C2206" t="str">
            <v>Democratic People's Republic of Korea</v>
          </cell>
          <cell r="D2206" t="str">
            <v>MRENEW</v>
          </cell>
          <cell r="E2206" t="str">
            <v>Memo: Renewables</v>
          </cell>
          <cell r="F2206" t="str">
            <v>TES</v>
          </cell>
          <cell r="G2206" t="str">
            <v>Total energy supply</v>
          </cell>
          <cell r="H2206">
            <v>2017</v>
          </cell>
          <cell r="I2206">
            <v>2017</v>
          </cell>
          <cell r="J2206">
            <v>89409.867599999998</v>
          </cell>
        </row>
        <row r="2207">
          <cell r="A2207" t="str">
            <v>Democratic People's Republic of KoreaMemo: Renewables2018</v>
          </cell>
          <cell r="B2207" t="str">
            <v>TJ</v>
          </cell>
          <cell r="C2207" t="str">
            <v>Democratic People's Republic of Korea</v>
          </cell>
          <cell r="D2207" t="str">
            <v>MRENEW</v>
          </cell>
          <cell r="E2207" t="str">
            <v>Memo: Renewables</v>
          </cell>
          <cell r="F2207" t="str">
            <v>TES</v>
          </cell>
          <cell r="G2207" t="str">
            <v>Total energy supply</v>
          </cell>
          <cell r="H2207">
            <v>2018</v>
          </cell>
          <cell r="I2207">
            <v>2018</v>
          </cell>
          <cell r="J2207">
            <v>92873.6826</v>
          </cell>
        </row>
        <row r="2208">
          <cell r="A2208" t="str">
            <v>Democratic People's Republic of KoreaMemo: Renewables2019</v>
          </cell>
          <cell r="B2208" t="str">
            <v>TJ</v>
          </cell>
          <cell r="C2208" t="str">
            <v>Democratic People's Republic of Korea</v>
          </cell>
          <cell r="D2208" t="str">
            <v>MRENEW</v>
          </cell>
          <cell r="E2208" t="str">
            <v>Memo: Renewables</v>
          </cell>
          <cell r="F2208" t="str">
            <v>TES</v>
          </cell>
          <cell r="G2208" t="str">
            <v>Total energy supply</v>
          </cell>
          <cell r="H2208">
            <v>2019</v>
          </cell>
          <cell r="I2208">
            <v>2019</v>
          </cell>
          <cell r="J2208">
            <v>86610.175399999993</v>
          </cell>
        </row>
        <row r="2209">
          <cell r="A2209" t="str">
            <v>Democratic People's Republic of KoreaMemo: Renewables2020</v>
          </cell>
          <cell r="B2209" t="str">
            <v>TJ</v>
          </cell>
          <cell r="C2209" t="str">
            <v>Democratic People's Republic of Korea</v>
          </cell>
          <cell r="D2209" t="str">
            <v>MRENEW</v>
          </cell>
          <cell r="E2209" t="str">
            <v>Memo: Renewables</v>
          </cell>
          <cell r="F2209" t="str">
            <v>TES</v>
          </cell>
          <cell r="G2209" t="str">
            <v>Total energy supply</v>
          </cell>
          <cell r="H2209">
            <v>2020</v>
          </cell>
          <cell r="I2209">
            <v>2020</v>
          </cell>
          <cell r="K2209" t="str">
            <v>L</v>
          </cell>
          <cell r="L2209" t="str">
            <v>Missing value; data exist but were not collected</v>
          </cell>
        </row>
        <row r="2210">
          <cell r="A2210" t="str">
            <v>Democratic Republic of the CongoPrimary solid biofuels2005</v>
          </cell>
          <cell r="B2210" t="str">
            <v>TJ</v>
          </cell>
          <cell r="C2210" t="str">
            <v>Democratic Republic of the Congo</v>
          </cell>
          <cell r="D2210" t="str">
            <v>PRIMSBIO</v>
          </cell>
          <cell r="E2210" t="str">
            <v>Primary solid biofuels</v>
          </cell>
          <cell r="F2210" t="str">
            <v>TES</v>
          </cell>
          <cell r="G2210" t="str">
            <v>Total energy supply</v>
          </cell>
          <cell r="H2210">
            <v>2005</v>
          </cell>
          <cell r="I2210">
            <v>2005</v>
          </cell>
          <cell r="J2210">
            <v>659650.00120000006</v>
          </cell>
        </row>
        <row r="2211">
          <cell r="A2211" t="str">
            <v>Democratic Republic of the CongoPrimary solid biofuels2006</v>
          </cell>
          <cell r="B2211" t="str">
            <v>TJ</v>
          </cell>
          <cell r="C2211" t="str">
            <v>Democratic Republic of the Congo</v>
          </cell>
          <cell r="D2211" t="str">
            <v>PRIMSBIO</v>
          </cell>
          <cell r="E2211" t="str">
            <v>Primary solid biofuels</v>
          </cell>
          <cell r="F2211" t="str">
            <v>TES</v>
          </cell>
          <cell r="G2211" t="str">
            <v>Total energy supply</v>
          </cell>
          <cell r="H2211">
            <v>2006</v>
          </cell>
          <cell r="I2211">
            <v>2006</v>
          </cell>
          <cell r="J2211">
            <v>682739.00159999996</v>
          </cell>
        </row>
        <row r="2212">
          <cell r="A2212" t="str">
            <v>Democratic Republic of the CongoPrimary solid biofuels2007</v>
          </cell>
          <cell r="B2212" t="str">
            <v>TJ</v>
          </cell>
          <cell r="C2212" t="str">
            <v>Democratic Republic of the Congo</v>
          </cell>
          <cell r="D2212" t="str">
            <v>PRIMSBIO</v>
          </cell>
          <cell r="E2212" t="str">
            <v>Primary solid biofuels</v>
          </cell>
          <cell r="F2212" t="str">
            <v>TES</v>
          </cell>
          <cell r="G2212" t="str">
            <v>Total energy supply</v>
          </cell>
          <cell r="H2212">
            <v>2007</v>
          </cell>
          <cell r="I2212">
            <v>2007</v>
          </cell>
          <cell r="J2212">
            <v>705936.00049999997</v>
          </cell>
        </row>
        <row r="2213">
          <cell r="A2213" t="str">
            <v>Democratic Republic of the CongoPrimary solid biofuels2008</v>
          </cell>
          <cell r="B2213" t="str">
            <v>TJ</v>
          </cell>
          <cell r="C2213" t="str">
            <v>Democratic Republic of the Congo</v>
          </cell>
          <cell r="D2213" t="str">
            <v>PRIMSBIO</v>
          </cell>
          <cell r="E2213" t="str">
            <v>Primary solid biofuels</v>
          </cell>
          <cell r="F2213" t="str">
            <v>TES</v>
          </cell>
          <cell r="G2213" t="str">
            <v>Total energy supply</v>
          </cell>
          <cell r="H2213">
            <v>2008</v>
          </cell>
          <cell r="I2213">
            <v>2008</v>
          </cell>
          <cell r="J2213">
            <v>729954.00159999996</v>
          </cell>
        </row>
        <row r="2214">
          <cell r="A2214" t="str">
            <v>Democratic Republic of the CongoPrimary solid biofuels2009</v>
          </cell>
          <cell r="B2214" t="str">
            <v>TJ</v>
          </cell>
          <cell r="C2214" t="str">
            <v>Democratic Republic of the Congo</v>
          </cell>
          <cell r="D2214" t="str">
            <v>PRIMSBIO</v>
          </cell>
          <cell r="E2214" t="str">
            <v>Primary solid biofuels</v>
          </cell>
          <cell r="F2214" t="str">
            <v>TES</v>
          </cell>
          <cell r="G2214" t="str">
            <v>Total energy supply</v>
          </cell>
          <cell r="H2214">
            <v>2009</v>
          </cell>
          <cell r="I2214">
            <v>2009</v>
          </cell>
          <cell r="J2214">
            <v>754771.99959999998</v>
          </cell>
        </row>
        <row r="2215">
          <cell r="A2215" t="str">
            <v>Democratic Republic of the CongoPrimary solid biofuels2010</v>
          </cell>
          <cell r="B2215" t="str">
            <v>TJ</v>
          </cell>
          <cell r="C2215" t="str">
            <v>Democratic Republic of the Congo</v>
          </cell>
          <cell r="D2215" t="str">
            <v>PRIMSBIO</v>
          </cell>
          <cell r="E2215" t="str">
            <v>Primary solid biofuels</v>
          </cell>
          <cell r="F2215" t="str">
            <v>TES</v>
          </cell>
          <cell r="G2215" t="str">
            <v>Total energy supply</v>
          </cell>
          <cell r="H2215">
            <v>2010</v>
          </cell>
          <cell r="I2215">
            <v>2010</v>
          </cell>
          <cell r="J2215">
            <v>780752.99860000005</v>
          </cell>
        </row>
        <row r="2216">
          <cell r="A2216" t="str">
            <v>Democratic Republic of the CongoPrimary solid biofuels2011</v>
          </cell>
          <cell r="B2216" t="str">
            <v>TJ</v>
          </cell>
          <cell r="C2216" t="str">
            <v>Democratic Republic of the Congo</v>
          </cell>
          <cell r="D2216" t="str">
            <v>PRIMSBIO</v>
          </cell>
          <cell r="E2216" t="str">
            <v>Primary solid biofuels</v>
          </cell>
          <cell r="F2216" t="str">
            <v>TES</v>
          </cell>
          <cell r="G2216" t="str">
            <v>Total energy supply</v>
          </cell>
          <cell r="H2216">
            <v>2011</v>
          </cell>
          <cell r="I2216">
            <v>2011</v>
          </cell>
          <cell r="J2216">
            <v>822003.99829999998</v>
          </cell>
        </row>
        <row r="2217">
          <cell r="A2217" t="str">
            <v>Democratic Republic of the CongoPrimary solid biofuels2012</v>
          </cell>
          <cell r="B2217" t="str">
            <v>TJ</v>
          </cell>
          <cell r="C2217" t="str">
            <v>Democratic Republic of the Congo</v>
          </cell>
          <cell r="D2217" t="str">
            <v>PRIMSBIO</v>
          </cell>
          <cell r="E2217" t="str">
            <v>Primary solid biofuels</v>
          </cell>
          <cell r="F2217" t="str">
            <v>TES</v>
          </cell>
          <cell r="G2217" t="str">
            <v>Total energy supply</v>
          </cell>
          <cell r="H2217">
            <v>2012</v>
          </cell>
          <cell r="I2217">
            <v>2012</v>
          </cell>
          <cell r="J2217">
            <v>1029307.999</v>
          </cell>
        </row>
        <row r="2218">
          <cell r="A2218" t="str">
            <v>Democratic Republic of the CongoPrimary solid biofuels2013</v>
          </cell>
          <cell r="B2218" t="str">
            <v>TJ</v>
          </cell>
          <cell r="C2218" t="str">
            <v>Democratic Republic of the Congo</v>
          </cell>
          <cell r="D2218" t="str">
            <v>PRIMSBIO</v>
          </cell>
          <cell r="E2218" t="str">
            <v>Primary solid biofuels</v>
          </cell>
          <cell r="F2218" t="str">
            <v>TES</v>
          </cell>
          <cell r="G2218" t="str">
            <v>Total energy supply</v>
          </cell>
          <cell r="H2218">
            <v>2013</v>
          </cell>
          <cell r="I2218">
            <v>2013</v>
          </cell>
          <cell r="J2218">
            <v>1065950.9990000001</v>
          </cell>
        </row>
        <row r="2219">
          <cell r="A2219" t="str">
            <v>Democratic Republic of the CongoPrimary solid biofuels2014</v>
          </cell>
          <cell r="B2219" t="str">
            <v>TJ</v>
          </cell>
          <cell r="C2219" t="str">
            <v>Democratic Republic of the Congo</v>
          </cell>
          <cell r="D2219" t="str">
            <v>PRIMSBIO</v>
          </cell>
          <cell r="E2219" t="str">
            <v>Primary solid biofuels</v>
          </cell>
          <cell r="F2219" t="str">
            <v>TES</v>
          </cell>
          <cell r="G2219" t="str">
            <v>Total energy supply</v>
          </cell>
          <cell r="H2219">
            <v>2014</v>
          </cell>
          <cell r="I2219">
            <v>2014</v>
          </cell>
          <cell r="J2219">
            <v>1102612.0009999999</v>
          </cell>
        </row>
        <row r="2220">
          <cell r="A2220" t="str">
            <v>Democratic Republic of the CongoPrimary solid biofuels2015</v>
          </cell>
          <cell r="B2220" t="str">
            <v>TJ</v>
          </cell>
          <cell r="C2220" t="str">
            <v>Democratic Republic of the Congo</v>
          </cell>
          <cell r="D2220" t="str">
            <v>PRIMSBIO</v>
          </cell>
          <cell r="E2220" t="str">
            <v>Primary solid biofuels</v>
          </cell>
          <cell r="F2220" t="str">
            <v>TES</v>
          </cell>
          <cell r="G2220" t="str">
            <v>Total energy supply</v>
          </cell>
          <cell r="H2220">
            <v>2015</v>
          </cell>
          <cell r="I2220">
            <v>2015</v>
          </cell>
          <cell r="J2220">
            <v>1141204.0020000001</v>
          </cell>
        </row>
        <row r="2221">
          <cell r="A2221" t="str">
            <v>Democratic Republic of the CongoPrimary solid biofuels2016</v>
          </cell>
          <cell r="B2221" t="str">
            <v>TJ</v>
          </cell>
          <cell r="C2221" t="str">
            <v>Democratic Republic of the Congo</v>
          </cell>
          <cell r="D2221" t="str">
            <v>PRIMSBIO</v>
          </cell>
          <cell r="E2221" t="str">
            <v>Primary solid biofuels</v>
          </cell>
          <cell r="F2221" t="str">
            <v>TES</v>
          </cell>
          <cell r="G2221" t="str">
            <v>Total energy supply</v>
          </cell>
          <cell r="H2221">
            <v>2016</v>
          </cell>
          <cell r="I2221">
            <v>2016</v>
          </cell>
          <cell r="J2221">
            <v>1181048.0020000001</v>
          </cell>
        </row>
        <row r="2222">
          <cell r="A2222" t="str">
            <v>Democratic Republic of the CongoPrimary solid biofuels2017</v>
          </cell>
          <cell r="B2222" t="str">
            <v>TJ</v>
          </cell>
          <cell r="C2222" t="str">
            <v>Democratic Republic of the Congo</v>
          </cell>
          <cell r="D2222" t="str">
            <v>PRIMSBIO</v>
          </cell>
          <cell r="E2222" t="str">
            <v>Primary solid biofuels</v>
          </cell>
          <cell r="F2222" t="str">
            <v>TES</v>
          </cell>
          <cell r="G2222" t="str">
            <v>Total energy supply</v>
          </cell>
          <cell r="H2222">
            <v>2017</v>
          </cell>
          <cell r="I2222">
            <v>2017</v>
          </cell>
          <cell r="J2222">
            <v>1179530.371</v>
          </cell>
        </row>
        <row r="2223">
          <cell r="A2223" t="str">
            <v>Democratic Republic of the CongoPrimary solid biofuels2018</v>
          </cell>
          <cell r="B2223" t="str">
            <v>TJ</v>
          </cell>
          <cell r="C2223" t="str">
            <v>Democratic Republic of the Congo</v>
          </cell>
          <cell r="D2223" t="str">
            <v>PRIMSBIO</v>
          </cell>
          <cell r="E2223" t="str">
            <v>Primary solid biofuels</v>
          </cell>
          <cell r="F2223" t="str">
            <v>TES</v>
          </cell>
          <cell r="G2223" t="str">
            <v>Total energy supply</v>
          </cell>
          <cell r="H2223">
            <v>2018</v>
          </cell>
          <cell r="I2223">
            <v>2018</v>
          </cell>
          <cell r="J2223">
            <v>1195353.23</v>
          </cell>
        </row>
        <row r="2224">
          <cell r="A2224" t="str">
            <v>Democratic Republic of the CongoPrimary solid biofuels2019</v>
          </cell>
          <cell r="B2224" t="str">
            <v>TJ</v>
          </cell>
          <cell r="C2224" t="str">
            <v>Democratic Republic of the Congo</v>
          </cell>
          <cell r="D2224" t="str">
            <v>PRIMSBIO</v>
          </cell>
          <cell r="E2224" t="str">
            <v>Primary solid biofuels</v>
          </cell>
          <cell r="F2224" t="str">
            <v>TES</v>
          </cell>
          <cell r="G2224" t="str">
            <v>Total energy supply</v>
          </cell>
          <cell r="H2224">
            <v>2019</v>
          </cell>
          <cell r="I2224">
            <v>2019</v>
          </cell>
          <cell r="J2224">
            <v>1195353.23</v>
          </cell>
        </row>
        <row r="2225">
          <cell r="A2225" t="str">
            <v>Democratic Republic of the CongoPrimary solid biofuels2020</v>
          </cell>
          <cell r="B2225" t="str">
            <v>TJ</v>
          </cell>
          <cell r="C2225" t="str">
            <v>Democratic Republic of the Congo</v>
          </cell>
          <cell r="D2225" t="str">
            <v>PRIMSBIO</v>
          </cell>
          <cell r="E2225" t="str">
            <v>Primary solid biofuels</v>
          </cell>
          <cell r="F2225" t="str">
            <v>TES</v>
          </cell>
          <cell r="G2225" t="str">
            <v>Total energy supply</v>
          </cell>
          <cell r="H2225">
            <v>2020</v>
          </cell>
          <cell r="I2225">
            <v>2020</v>
          </cell>
          <cell r="K2225" t="str">
            <v>L</v>
          </cell>
          <cell r="L2225" t="str">
            <v>Missing value; data exist but were not collected</v>
          </cell>
        </row>
        <row r="2226">
          <cell r="A2226" t="str">
            <v>Democratic Republic of the CongoTotal2005</v>
          </cell>
          <cell r="B2226" t="str">
            <v>TJ</v>
          </cell>
          <cell r="C2226" t="str">
            <v>Democratic Republic of the Congo</v>
          </cell>
          <cell r="D2226" t="str">
            <v>TOTAL</v>
          </cell>
          <cell r="E2226" t="str">
            <v>Total</v>
          </cell>
          <cell r="F2226" t="str">
            <v>TES</v>
          </cell>
          <cell r="G2226" t="str">
            <v>Total energy supply</v>
          </cell>
          <cell r="H2226">
            <v>2005</v>
          </cell>
          <cell r="I2226">
            <v>2005</v>
          </cell>
          <cell r="J2226">
            <v>697945.80249999999</v>
          </cell>
        </row>
        <row r="2227">
          <cell r="A2227" t="str">
            <v>Democratic Republic of the CongoTotal2006</v>
          </cell>
          <cell r="B2227" t="str">
            <v>TJ</v>
          </cell>
          <cell r="C2227" t="str">
            <v>Democratic Republic of the Congo</v>
          </cell>
          <cell r="D2227" t="str">
            <v>TOTAL</v>
          </cell>
          <cell r="E2227" t="str">
            <v>Total</v>
          </cell>
          <cell r="F2227" t="str">
            <v>TES</v>
          </cell>
          <cell r="G2227" t="str">
            <v>Total energy supply</v>
          </cell>
          <cell r="H2227">
            <v>2006</v>
          </cell>
          <cell r="I2227">
            <v>2006</v>
          </cell>
          <cell r="J2227">
            <v>724410.70349999995</v>
          </cell>
        </row>
        <row r="2228">
          <cell r="A2228" t="str">
            <v>Democratic Republic of the CongoTotal2007</v>
          </cell>
          <cell r="B2228" t="str">
            <v>TJ</v>
          </cell>
          <cell r="C2228" t="str">
            <v>Democratic Republic of the Congo</v>
          </cell>
          <cell r="D2228" t="str">
            <v>TOTAL</v>
          </cell>
          <cell r="E2228" t="str">
            <v>Total</v>
          </cell>
          <cell r="F2228" t="str">
            <v>TES</v>
          </cell>
          <cell r="G2228" t="str">
            <v>Total energy supply</v>
          </cell>
          <cell r="H2228">
            <v>2007</v>
          </cell>
          <cell r="I2228">
            <v>2007</v>
          </cell>
          <cell r="J2228">
            <v>750790.59979999997</v>
          </cell>
        </row>
        <row r="2229">
          <cell r="A2229" t="str">
            <v>Democratic Republic of the CongoTotal2008</v>
          </cell>
          <cell r="B2229" t="str">
            <v>TJ</v>
          </cell>
          <cell r="C2229" t="str">
            <v>Democratic Republic of the Congo</v>
          </cell>
          <cell r="D2229" t="str">
            <v>TOTAL</v>
          </cell>
          <cell r="E2229" t="str">
            <v>Total</v>
          </cell>
          <cell r="F2229" t="str">
            <v>TES</v>
          </cell>
          <cell r="G2229" t="str">
            <v>Total energy supply</v>
          </cell>
          <cell r="H2229">
            <v>2008</v>
          </cell>
          <cell r="I2229">
            <v>2008</v>
          </cell>
          <cell r="J2229">
            <v>778523.50670000003</v>
          </cell>
        </row>
        <row r="2230">
          <cell r="A2230" t="str">
            <v>Democratic Republic of the CongoTotal2009</v>
          </cell>
          <cell r="B2230" t="str">
            <v>TJ</v>
          </cell>
          <cell r="C2230" t="str">
            <v>Democratic Republic of the Congo</v>
          </cell>
          <cell r="D2230" t="str">
            <v>TOTAL</v>
          </cell>
          <cell r="E2230" t="str">
            <v>Total</v>
          </cell>
          <cell r="F2230" t="str">
            <v>TES</v>
          </cell>
          <cell r="G2230" t="str">
            <v>Total energy supply</v>
          </cell>
          <cell r="H2230">
            <v>2009</v>
          </cell>
          <cell r="I2230">
            <v>2009</v>
          </cell>
          <cell r="J2230">
            <v>801903.58600000001</v>
          </cell>
        </row>
        <row r="2231">
          <cell r="A2231" t="str">
            <v>Democratic Republic of the CongoTotal2010</v>
          </cell>
          <cell r="B2231" t="str">
            <v>TJ</v>
          </cell>
          <cell r="C2231" t="str">
            <v>Democratic Republic of the Congo</v>
          </cell>
          <cell r="D2231" t="str">
            <v>TOTAL</v>
          </cell>
          <cell r="E2231" t="str">
            <v>Total</v>
          </cell>
          <cell r="F2231" t="str">
            <v>TES</v>
          </cell>
          <cell r="G2231" t="str">
            <v>Total energy supply</v>
          </cell>
          <cell r="H2231">
            <v>2010</v>
          </cell>
          <cell r="I2231">
            <v>2010</v>
          </cell>
          <cell r="J2231">
            <v>831763.70539999998</v>
          </cell>
        </row>
        <row r="2232">
          <cell r="A2232" t="str">
            <v>Democratic Republic of the CongoTotal2011</v>
          </cell>
          <cell r="B2232" t="str">
            <v>TJ</v>
          </cell>
          <cell r="C2232" t="str">
            <v>Democratic Republic of the Congo</v>
          </cell>
          <cell r="D2232" t="str">
            <v>TOTAL</v>
          </cell>
          <cell r="E2232" t="str">
            <v>Total</v>
          </cell>
          <cell r="F2232" t="str">
            <v>TES</v>
          </cell>
          <cell r="G2232" t="str">
            <v>Total energy supply</v>
          </cell>
          <cell r="H2232">
            <v>2011</v>
          </cell>
          <cell r="I2232">
            <v>2011</v>
          </cell>
          <cell r="J2232">
            <v>882246.8</v>
          </cell>
        </row>
        <row r="2233">
          <cell r="A2233" t="str">
            <v>Democratic Republic of the CongoTotal2012</v>
          </cell>
          <cell r="B2233" t="str">
            <v>TJ</v>
          </cell>
          <cell r="C2233" t="str">
            <v>Democratic Republic of the Congo</v>
          </cell>
          <cell r="D2233" t="str">
            <v>TOTAL</v>
          </cell>
          <cell r="E2233" t="str">
            <v>Total</v>
          </cell>
          <cell r="F2233" t="str">
            <v>TES</v>
          </cell>
          <cell r="G2233" t="str">
            <v>Total energy supply</v>
          </cell>
          <cell r="H2233">
            <v>2012</v>
          </cell>
          <cell r="I2233">
            <v>2012</v>
          </cell>
          <cell r="J2233">
            <v>1090143.108</v>
          </cell>
        </row>
        <row r="2234">
          <cell r="A2234" t="str">
            <v>Democratic Republic of the CongoTotal2013</v>
          </cell>
          <cell r="B2234" t="str">
            <v>TJ</v>
          </cell>
          <cell r="C2234" t="str">
            <v>Democratic Republic of the Congo</v>
          </cell>
          <cell r="D2234" t="str">
            <v>TOTAL</v>
          </cell>
          <cell r="E2234" t="str">
            <v>Total</v>
          </cell>
          <cell r="F2234" t="str">
            <v>TES</v>
          </cell>
          <cell r="G2234" t="str">
            <v>Total energy supply</v>
          </cell>
          <cell r="H2234">
            <v>2013</v>
          </cell>
          <cell r="I2234">
            <v>2013</v>
          </cell>
          <cell r="J2234">
            <v>1145722.5009999999</v>
          </cell>
        </row>
        <row r="2235">
          <cell r="A2235" t="str">
            <v>Democratic Republic of the CongoTotal2014</v>
          </cell>
          <cell r="B2235" t="str">
            <v>TJ</v>
          </cell>
          <cell r="C2235" t="str">
            <v>Democratic Republic of the Congo</v>
          </cell>
          <cell r="D2235" t="str">
            <v>TOTAL</v>
          </cell>
          <cell r="E2235" t="str">
            <v>Total</v>
          </cell>
          <cell r="F2235" t="str">
            <v>TES</v>
          </cell>
          <cell r="G2235" t="str">
            <v>Total energy supply</v>
          </cell>
          <cell r="H2235">
            <v>2014</v>
          </cell>
          <cell r="I2235">
            <v>2014</v>
          </cell>
          <cell r="J2235">
            <v>1202617.0060000001</v>
          </cell>
        </row>
        <row r="2236">
          <cell r="A2236" t="str">
            <v>Democratic Republic of the CongoTotal2015</v>
          </cell>
          <cell r="B2236" t="str">
            <v>TJ</v>
          </cell>
          <cell r="C2236" t="str">
            <v>Democratic Republic of the Congo</v>
          </cell>
          <cell r="D2236" t="str">
            <v>TOTAL</v>
          </cell>
          <cell r="E2236" t="str">
            <v>Total</v>
          </cell>
          <cell r="F2236" t="str">
            <v>TES</v>
          </cell>
          <cell r="G2236" t="str">
            <v>Total energy supply</v>
          </cell>
          <cell r="H2236">
            <v>2015</v>
          </cell>
          <cell r="I2236">
            <v>2015</v>
          </cell>
          <cell r="J2236">
            <v>1209664.0060000001</v>
          </cell>
        </row>
        <row r="2237">
          <cell r="A2237" t="str">
            <v>Democratic Republic of the CongoTotal2016</v>
          </cell>
          <cell r="B2237" t="str">
            <v>TJ</v>
          </cell>
          <cell r="C2237" t="str">
            <v>Democratic Republic of the Congo</v>
          </cell>
          <cell r="D2237" t="str">
            <v>TOTAL</v>
          </cell>
          <cell r="E2237" t="str">
            <v>Total</v>
          </cell>
          <cell r="F2237" t="str">
            <v>TES</v>
          </cell>
          <cell r="G2237" t="str">
            <v>Total energy supply</v>
          </cell>
          <cell r="H2237">
            <v>2016</v>
          </cell>
          <cell r="I2237">
            <v>2016</v>
          </cell>
          <cell r="J2237">
            <v>1239869</v>
          </cell>
        </row>
        <row r="2238">
          <cell r="A2238" t="str">
            <v>Democratic Republic of the CongoTotal2017</v>
          </cell>
          <cell r="B2238" t="str">
            <v>TJ</v>
          </cell>
          <cell r="C2238" t="str">
            <v>Democratic Republic of the Congo</v>
          </cell>
          <cell r="D2238" t="str">
            <v>TOTAL</v>
          </cell>
          <cell r="E2238" t="str">
            <v>Total</v>
          </cell>
          <cell r="F2238" t="str">
            <v>TES</v>
          </cell>
          <cell r="G2238" t="str">
            <v>Total energy supply</v>
          </cell>
          <cell r="H2238">
            <v>2017</v>
          </cell>
          <cell r="I2238">
            <v>2017</v>
          </cell>
          <cell r="J2238">
            <v>1246401.0900000001</v>
          </cell>
        </row>
        <row r="2239">
          <cell r="A2239" t="str">
            <v>Democratic Republic of the CongoTotal2018</v>
          </cell>
          <cell r="B2239" t="str">
            <v>TJ</v>
          </cell>
          <cell r="C2239" t="str">
            <v>Democratic Republic of the Congo</v>
          </cell>
          <cell r="D2239" t="str">
            <v>TOTAL</v>
          </cell>
          <cell r="E2239" t="str">
            <v>Total</v>
          </cell>
          <cell r="F2239" t="str">
            <v>TES</v>
          </cell>
          <cell r="G2239" t="str">
            <v>Total energy supply</v>
          </cell>
          <cell r="H2239">
            <v>2018</v>
          </cell>
          <cell r="I2239">
            <v>2018</v>
          </cell>
          <cell r="J2239">
            <v>1261998.0719999999</v>
          </cell>
        </row>
        <row r="2240">
          <cell r="A2240" t="str">
            <v>Democratic Republic of the CongoTotal2019</v>
          </cell>
          <cell r="B2240" t="str">
            <v>TJ</v>
          </cell>
          <cell r="C2240" t="str">
            <v>Democratic Republic of the Congo</v>
          </cell>
          <cell r="D2240" t="str">
            <v>TOTAL</v>
          </cell>
          <cell r="E2240" t="str">
            <v>Total</v>
          </cell>
          <cell r="F2240" t="str">
            <v>TES</v>
          </cell>
          <cell r="G2240" t="str">
            <v>Total energy supply</v>
          </cell>
          <cell r="H2240">
            <v>2019</v>
          </cell>
          <cell r="I2240">
            <v>2019</v>
          </cell>
          <cell r="J2240">
            <v>1266744.253</v>
          </cell>
        </row>
        <row r="2241">
          <cell r="A2241" t="str">
            <v>Democratic Republic of the CongoTotal2020</v>
          </cell>
          <cell r="B2241" t="str">
            <v>TJ</v>
          </cell>
          <cell r="C2241" t="str">
            <v>Democratic Republic of the Congo</v>
          </cell>
          <cell r="D2241" t="str">
            <v>TOTAL</v>
          </cell>
          <cell r="E2241" t="str">
            <v>Total</v>
          </cell>
          <cell r="F2241" t="str">
            <v>TES</v>
          </cell>
          <cell r="G2241" t="str">
            <v>Total energy supply</v>
          </cell>
          <cell r="H2241">
            <v>2020</v>
          </cell>
          <cell r="I2241">
            <v>2020</v>
          </cell>
          <cell r="K2241" t="str">
            <v>L</v>
          </cell>
          <cell r="L2241" t="str">
            <v>Missing value; data exist but were not collected</v>
          </cell>
        </row>
        <row r="2242">
          <cell r="A2242" t="str">
            <v>Democratic Republic of the CongoMemo: Renewables2005</v>
          </cell>
          <cell r="B2242" t="str">
            <v>TJ</v>
          </cell>
          <cell r="C2242" t="str">
            <v>Democratic Republic of the Congo</v>
          </cell>
          <cell r="D2242" t="str">
            <v>MRENEW</v>
          </cell>
          <cell r="E2242" t="str">
            <v>Memo: Renewables</v>
          </cell>
          <cell r="F2242" t="str">
            <v>TES</v>
          </cell>
          <cell r="G2242" t="str">
            <v>Total energy supply</v>
          </cell>
          <cell r="H2242">
            <v>2005</v>
          </cell>
          <cell r="I2242">
            <v>2005</v>
          </cell>
          <cell r="J2242">
            <v>686171.20209999999</v>
          </cell>
        </row>
        <row r="2243">
          <cell r="A2243" t="str">
            <v>Democratic Republic of the CongoMemo: Renewables2006</v>
          </cell>
          <cell r="B2243" t="str">
            <v>TJ</v>
          </cell>
          <cell r="C2243" t="str">
            <v>Democratic Republic of the Congo</v>
          </cell>
          <cell r="D2243" t="str">
            <v>MRENEW</v>
          </cell>
          <cell r="E2243" t="str">
            <v>Memo: Renewables</v>
          </cell>
          <cell r="F2243" t="str">
            <v>TES</v>
          </cell>
          <cell r="G2243" t="str">
            <v>Total energy supply</v>
          </cell>
          <cell r="H2243">
            <v>2006</v>
          </cell>
          <cell r="I2243">
            <v>2006</v>
          </cell>
          <cell r="J2243">
            <v>709728.20299999998</v>
          </cell>
        </row>
        <row r="2244">
          <cell r="A2244" t="str">
            <v>Democratic Republic of the CongoMemo: Renewables2007</v>
          </cell>
          <cell r="B2244" t="str">
            <v>TJ</v>
          </cell>
          <cell r="C2244" t="str">
            <v>Democratic Republic of the Congo</v>
          </cell>
          <cell r="D2244" t="str">
            <v>MRENEW</v>
          </cell>
          <cell r="E2244" t="str">
            <v>Memo: Renewables</v>
          </cell>
          <cell r="F2244" t="str">
            <v>TES</v>
          </cell>
          <cell r="G2244" t="str">
            <v>Total energy supply</v>
          </cell>
          <cell r="H2244">
            <v>2007</v>
          </cell>
          <cell r="I2244">
            <v>2007</v>
          </cell>
          <cell r="J2244">
            <v>733998.0024</v>
          </cell>
        </row>
        <row r="2245">
          <cell r="A2245" t="str">
            <v>Democratic Republic of the CongoMemo: Renewables2008</v>
          </cell>
          <cell r="B2245" t="str">
            <v>TJ</v>
          </cell>
          <cell r="C2245" t="str">
            <v>Democratic Republic of the Congo</v>
          </cell>
          <cell r="D2245" t="str">
            <v>MRENEW</v>
          </cell>
          <cell r="E2245" t="str">
            <v>Memo: Renewables</v>
          </cell>
          <cell r="F2245" t="str">
            <v>TES</v>
          </cell>
          <cell r="G2245" t="str">
            <v>Total energy supply</v>
          </cell>
          <cell r="H2245">
            <v>2008</v>
          </cell>
          <cell r="I2245">
            <v>2008</v>
          </cell>
          <cell r="J2245">
            <v>756781.20310000004</v>
          </cell>
        </row>
        <row r="2246">
          <cell r="A2246" t="str">
            <v>Democratic Republic of the CongoMemo: Renewables2009</v>
          </cell>
          <cell r="B2246" t="str">
            <v>TJ</v>
          </cell>
          <cell r="C2246" t="str">
            <v>Democratic Republic of the Congo</v>
          </cell>
          <cell r="D2246" t="str">
            <v>MRENEW</v>
          </cell>
          <cell r="E2246" t="str">
            <v>Memo: Renewables</v>
          </cell>
          <cell r="F2246" t="str">
            <v>TES</v>
          </cell>
          <cell r="G2246" t="str">
            <v>Total energy supply</v>
          </cell>
          <cell r="H2246">
            <v>2009</v>
          </cell>
          <cell r="I2246">
            <v>2009</v>
          </cell>
          <cell r="J2246">
            <v>782736.80079999997</v>
          </cell>
        </row>
        <row r="2247">
          <cell r="A2247" t="str">
            <v>Democratic Republic of the CongoMemo: Renewables2010</v>
          </cell>
          <cell r="B2247" t="str">
            <v>TJ</v>
          </cell>
          <cell r="C2247" t="str">
            <v>Democratic Republic of the Congo</v>
          </cell>
          <cell r="D2247" t="str">
            <v>MRENEW</v>
          </cell>
          <cell r="E2247" t="str">
            <v>Memo: Renewables</v>
          </cell>
          <cell r="F2247" t="str">
            <v>TES</v>
          </cell>
          <cell r="G2247" t="str">
            <v>Total energy supply</v>
          </cell>
          <cell r="H2247">
            <v>2010</v>
          </cell>
          <cell r="I2247">
            <v>2010</v>
          </cell>
          <cell r="J2247">
            <v>808901.39930000005</v>
          </cell>
        </row>
        <row r="2248">
          <cell r="A2248" t="str">
            <v>Democratic Republic of the CongoMemo: Renewables2011</v>
          </cell>
          <cell r="B2248" t="str">
            <v>TJ</v>
          </cell>
          <cell r="C2248" t="str">
            <v>Democratic Republic of the Congo</v>
          </cell>
          <cell r="D2248" t="str">
            <v>MRENEW</v>
          </cell>
          <cell r="E2248" t="str">
            <v>Memo: Renewables</v>
          </cell>
          <cell r="F2248" t="str">
            <v>TES</v>
          </cell>
          <cell r="G2248" t="str">
            <v>Total energy supply</v>
          </cell>
          <cell r="H2248">
            <v>2011</v>
          </cell>
          <cell r="I2248">
            <v>2011</v>
          </cell>
          <cell r="J2248">
            <v>850123.598</v>
          </cell>
        </row>
        <row r="2249">
          <cell r="A2249" t="str">
            <v>Democratic Republic of the CongoMemo: Renewables2012</v>
          </cell>
          <cell r="B2249" t="str">
            <v>TJ</v>
          </cell>
          <cell r="C2249" t="str">
            <v>Democratic Republic of the Congo</v>
          </cell>
          <cell r="D2249" t="str">
            <v>MRENEW</v>
          </cell>
          <cell r="E2249" t="str">
            <v>Memo: Renewables</v>
          </cell>
          <cell r="F2249" t="str">
            <v>TES</v>
          </cell>
          <cell r="G2249" t="str">
            <v>Total energy supply</v>
          </cell>
          <cell r="H2249">
            <v>2012</v>
          </cell>
          <cell r="I2249">
            <v>2012</v>
          </cell>
          <cell r="J2249">
            <v>1056617.6000000001</v>
          </cell>
        </row>
        <row r="2250">
          <cell r="A2250" t="str">
            <v>Democratic Republic of the CongoMemo: Renewables2013</v>
          </cell>
          <cell r="B2250" t="str">
            <v>TJ</v>
          </cell>
          <cell r="C2250" t="str">
            <v>Democratic Republic of the Congo</v>
          </cell>
          <cell r="D2250" t="str">
            <v>MRENEW</v>
          </cell>
          <cell r="E2250" t="str">
            <v>Memo: Renewables</v>
          </cell>
          <cell r="F2250" t="str">
            <v>TES</v>
          </cell>
          <cell r="G2250" t="str">
            <v>Total energy supply</v>
          </cell>
          <cell r="H2250">
            <v>2013</v>
          </cell>
          <cell r="I2250">
            <v>2013</v>
          </cell>
          <cell r="J2250">
            <v>1095578.9979999999</v>
          </cell>
        </row>
        <row r="2251">
          <cell r="A2251" t="str">
            <v>Democratic Republic of the CongoMemo: Renewables2014</v>
          </cell>
          <cell r="B2251" t="str">
            <v>TJ</v>
          </cell>
          <cell r="C2251" t="str">
            <v>Democratic Republic of the Congo</v>
          </cell>
          <cell r="D2251" t="str">
            <v>MRENEW</v>
          </cell>
          <cell r="E2251" t="str">
            <v>Memo: Renewables</v>
          </cell>
          <cell r="F2251" t="str">
            <v>TES</v>
          </cell>
          <cell r="G2251" t="str">
            <v>Total energy supply</v>
          </cell>
          <cell r="H2251">
            <v>2014</v>
          </cell>
          <cell r="I2251">
            <v>2014</v>
          </cell>
          <cell r="J2251">
            <v>1134367.602</v>
          </cell>
        </row>
        <row r="2252">
          <cell r="A2252" t="str">
            <v>Democratic Republic of the CongoMemo: Renewables2015</v>
          </cell>
          <cell r="B2252" t="str">
            <v>TJ</v>
          </cell>
          <cell r="C2252" t="str">
            <v>Democratic Republic of the Congo</v>
          </cell>
          <cell r="D2252" t="str">
            <v>MRENEW</v>
          </cell>
          <cell r="E2252" t="str">
            <v>Memo: Renewables</v>
          </cell>
          <cell r="F2252" t="str">
            <v>TES</v>
          </cell>
          <cell r="G2252" t="str">
            <v>Total energy supply</v>
          </cell>
          <cell r="H2252">
            <v>2015</v>
          </cell>
          <cell r="I2252">
            <v>2015</v>
          </cell>
          <cell r="J2252">
            <v>1173305.202</v>
          </cell>
        </row>
        <row r="2253">
          <cell r="A2253" t="str">
            <v>Democratic Republic of the CongoMemo: Renewables2016</v>
          </cell>
          <cell r="B2253" t="str">
            <v>TJ</v>
          </cell>
          <cell r="C2253" t="str">
            <v>Democratic Republic of the Congo</v>
          </cell>
          <cell r="D2253" t="str">
            <v>MRENEW</v>
          </cell>
          <cell r="E2253" t="str">
            <v>Memo: Renewables</v>
          </cell>
          <cell r="F2253" t="str">
            <v>TES</v>
          </cell>
          <cell r="G2253" t="str">
            <v>Total energy supply</v>
          </cell>
          <cell r="H2253">
            <v>2016</v>
          </cell>
          <cell r="I2253">
            <v>2016</v>
          </cell>
          <cell r="J2253">
            <v>1213822.402</v>
          </cell>
        </row>
        <row r="2254">
          <cell r="A2254" t="str">
            <v>Democratic Republic of the CongoMemo: Renewables2017</v>
          </cell>
          <cell r="B2254" t="str">
            <v>TJ</v>
          </cell>
          <cell r="C2254" t="str">
            <v>Democratic Republic of the Congo</v>
          </cell>
          <cell r="D2254" t="str">
            <v>MRENEW</v>
          </cell>
          <cell r="E2254" t="str">
            <v>Memo: Renewables</v>
          </cell>
          <cell r="F2254" t="str">
            <v>TES</v>
          </cell>
          <cell r="G2254" t="str">
            <v>Total energy supply</v>
          </cell>
          <cell r="H2254">
            <v>2017</v>
          </cell>
          <cell r="I2254">
            <v>2017</v>
          </cell>
          <cell r="J2254">
            <v>1213692.54</v>
          </cell>
        </row>
        <row r="2255">
          <cell r="A2255" t="str">
            <v>Democratic Republic of the CongoMemo: Renewables2018</v>
          </cell>
          <cell r="B2255" t="str">
            <v>TJ</v>
          </cell>
          <cell r="C2255" t="str">
            <v>Democratic Republic of the Congo</v>
          </cell>
          <cell r="D2255" t="str">
            <v>MRENEW</v>
          </cell>
          <cell r="E2255" t="str">
            <v>Memo: Renewables</v>
          </cell>
          <cell r="F2255" t="str">
            <v>TES</v>
          </cell>
          <cell r="G2255" t="str">
            <v>Total energy supply</v>
          </cell>
          <cell r="H2255">
            <v>2018</v>
          </cell>
          <cell r="I2255">
            <v>2018</v>
          </cell>
          <cell r="J2255">
            <v>1231998.7250000001</v>
          </cell>
        </row>
        <row r="2256">
          <cell r="A2256" t="str">
            <v>Democratic Republic of the CongoMemo: Renewables2019</v>
          </cell>
          <cell r="B2256" t="str">
            <v>TJ</v>
          </cell>
          <cell r="C2256" t="str">
            <v>Democratic Republic of the Congo</v>
          </cell>
          <cell r="D2256" t="str">
            <v>MRENEW</v>
          </cell>
          <cell r="E2256" t="str">
            <v>Memo: Renewables</v>
          </cell>
          <cell r="F2256" t="str">
            <v>TES</v>
          </cell>
          <cell r="G2256" t="str">
            <v>Total energy supply</v>
          </cell>
          <cell r="H2256">
            <v>2019</v>
          </cell>
          <cell r="I2256">
            <v>2019</v>
          </cell>
          <cell r="J2256">
            <v>1235220.919</v>
          </cell>
        </row>
        <row r="2257">
          <cell r="A2257" t="str">
            <v>Democratic Republic of the CongoMemo: Renewables2020</v>
          </cell>
          <cell r="B2257" t="str">
            <v>TJ</v>
          </cell>
          <cell r="C2257" t="str">
            <v>Democratic Republic of the Congo</v>
          </cell>
          <cell r="D2257" t="str">
            <v>MRENEW</v>
          </cell>
          <cell r="E2257" t="str">
            <v>Memo: Renewables</v>
          </cell>
          <cell r="F2257" t="str">
            <v>TES</v>
          </cell>
          <cell r="G2257" t="str">
            <v>Total energy supply</v>
          </cell>
          <cell r="H2257">
            <v>2020</v>
          </cell>
          <cell r="I2257">
            <v>2020</v>
          </cell>
          <cell r="K2257" t="str">
            <v>L</v>
          </cell>
          <cell r="L2257" t="str">
            <v>Missing value; data exist but were not collected</v>
          </cell>
        </row>
        <row r="2258">
          <cell r="A2258" t="str">
            <v>DenmarkPrimary solid biofuels2005</v>
          </cell>
          <cell r="B2258" t="str">
            <v>TJ</v>
          </cell>
          <cell r="C2258" t="str">
            <v>Denmark</v>
          </cell>
          <cell r="D2258" t="str">
            <v>PRIMSBIO</v>
          </cell>
          <cell r="E2258" t="str">
            <v>Primary solid biofuels</v>
          </cell>
          <cell r="F2258" t="str">
            <v>TES</v>
          </cell>
          <cell r="G2258" t="str">
            <v>Total energy supply</v>
          </cell>
          <cell r="H2258">
            <v>2005</v>
          </cell>
          <cell r="I2258">
            <v>2005</v>
          </cell>
          <cell r="J2258">
            <v>69041.998300000007</v>
          </cell>
        </row>
        <row r="2259">
          <cell r="A2259" t="str">
            <v>DenmarkPrimary solid biofuels2006</v>
          </cell>
          <cell r="B2259" t="str">
            <v>TJ</v>
          </cell>
          <cell r="C2259" t="str">
            <v>Denmark</v>
          </cell>
          <cell r="D2259" t="str">
            <v>PRIMSBIO</v>
          </cell>
          <cell r="E2259" t="str">
            <v>Primary solid biofuels</v>
          </cell>
          <cell r="F2259" t="str">
            <v>TES</v>
          </cell>
          <cell r="G2259" t="str">
            <v>Total energy supply</v>
          </cell>
          <cell r="H2259">
            <v>2006</v>
          </cell>
          <cell r="I2259">
            <v>2006</v>
          </cell>
          <cell r="J2259">
            <v>71838.998500000002</v>
          </cell>
        </row>
        <row r="2260">
          <cell r="A2260" t="str">
            <v>DenmarkPrimary solid biofuels2007</v>
          </cell>
          <cell r="B2260" t="str">
            <v>TJ</v>
          </cell>
          <cell r="C2260" t="str">
            <v>Denmark</v>
          </cell>
          <cell r="D2260" t="str">
            <v>PRIMSBIO</v>
          </cell>
          <cell r="E2260" t="str">
            <v>Primary solid biofuels</v>
          </cell>
          <cell r="F2260" t="str">
            <v>TES</v>
          </cell>
          <cell r="G2260" t="str">
            <v>Total energy supply</v>
          </cell>
          <cell r="H2260">
            <v>2007</v>
          </cell>
          <cell r="I2260">
            <v>2007</v>
          </cell>
          <cell r="J2260">
            <v>80312.997900000002</v>
          </cell>
        </row>
        <row r="2261">
          <cell r="A2261" t="str">
            <v>DenmarkPrimary solid biofuels2008</v>
          </cell>
          <cell r="B2261" t="str">
            <v>TJ</v>
          </cell>
          <cell r="C2261" t="str">
            <v>Denmark</v>
          </cell>
          <cell r="D2261" t="str">
            <v>PRIMSBIO</v>
          </cell>
          <cell r="E2261" t="str">
            <v>Primary solid biofuels</v>
          </cell>
          <cell r="F2261" t="str">
            <v>TES</v>
          </cell>
          <cell r="G2261" t="str">
            <v>Total energy supply</v>
          </cell>
          <cell r="H2261">
            <v>2008</v>
          </cell>
          <cell r="I2261">
            <v>2008</v>
          </cell>
          <cell r="J2261">
            <v>81372.999400000001</v>
          </cell>
        </row>
        <row r="2262">
          <cell r="A2262" t="str">
            <v>DenmarkPrimary solid biofuels2009</v>
          </cell>
          <cell r="B2262" t="str">
            <v>TJ</v>
          </cell>
          <cell r="C2262" t="str">
            <v>Denmark</v>
          </cell>
          <cell r="D2262" t="str">
            <v>PRIMSBIO</v>
          </cell>
          <cell r="E2262" t="str">
            <v>Primary solid biofuels</v>
          </cell>
          <cell r="F2262" t="str">
            <v>TES</v>
          </cell>
          <cell r="G2262" t="str">
            <v>Total energy supply</v>
          </cell>
          <cell r="H2262">
            <v>2009</v>
          </cell>
          <cell r="I2262">
            <v>2009</v>
          </cell>
          <cell r="J2262">
            <v>85251.998399999997</v>
          </cell>
        </row>
        <row r="2263">
          <cell r="A2263" t="str">
            <v>DenmarkPrimary solid biofuels2010</v>
          </cell>
          <cell r="B2263" t="str">
            <v>TJ</v>
          </cell>
          <cell r="C2263" t="str">
            <v>Denmark</v>
          </cell>
          <cell r="D2263" t="str">
            <v>PRIMSBIO</v>
          </cell>
          <cell r="E2263" t="str">
            <v>Primary solid biofuels</v>
          </cell>
          <cell r="F2263" t="str">
            <v>TES</v>
          </cell>
          <cell r="G2263" t="str">
            <v>Total energy supply</v>
          </cell>
          <cell r="H2263">
            <v>2010</v>
          </cell>
          <cell r="I2263">
            <v>2010</v>
          </cell>
          <cell r="J2263">
            <v>106789.15300000001</v>
          </cell>
        </row>
        <row r="2264">
          <cell r="A2264" t="str">
            <v>DenmarkPrimary solid biofuels2011</v>
          </cell>
          <cell r="B2264" t="str">
            <v>TJ</v>
          </cell>
          <cell r="C2264" t="str">
            <v>Denmark</v>
          </cell>
          <cell r="D2264" t="str">
            <v>PRIMSBIO</v>
          </cell>
          <cell r="E2264" t="str">
            <v>Primary solid biofuels</v>
          </cell>
          <cell r="F2264" t="str">
            <v>TES</v>
          </cell>
          <cell r="G2264" t="str">
            <v>Total energy supply</v>
          </cell>
          <cell r="H2264">
            <v>2011</v>
          </cell>
          <cell r="I2264">
            <v>2011</v>
          </cell>
          <cell r="J2264">
            <v>100120.9874</v>
          </cell>
        </row>
        <row r="2265">
          <cell r="A2265" t="str">
            <v>DenmarkPrimary solid biofuels2012</v>
          </cell>
          <cell r="B2265" t="str">
            <v>TJ</v>
          </cell>
          <cell r="C2265" t="str">
            <v>Denmark</v>
          </cell>
          <cell r="D2265" t="str">
            <v>PRIMSBIO</v>
          </cell>
          <cell r="E2265" t="str">
            <v>Primary solid biofuels</v>
          </cell>
          <cell r="F2265" t="str">
            <v>TES</v>
          </cell>
          <cell r="G2265" t="str">
            <v>Total energy supply</v>
          </cell>
          <cell r="H2265">
            <v>2012</v>
          </cell>
          <cell r="I2265">
            <v>2012</v>
          </cell>
          <cell r="J2265">
            <v>101415.4538</v>
          </cell>
        </row>
        <row r="2266">
          <cell r="A2266" t="str">
            <v>DenmarkPrimary solid biofuels2013</v>
          </cell>
          <cell r="B2266" t="str">
            <v>TJ</v>
          </cell>
          <cell r="C2266" t="str">
            <v>Denmark</v>
          </cell>
          <cell r="D2266" t="str">
            <v>PRIMSBIO</v>
          </cell>
          <cell r="E2266" t="str">
            <v>Primary solid biofuels</v>
          </cell>
          <cell r="F2266" t="str">
            <v>TES</v>
          </cell>
          <cell r="G2266" t="str">
            <v>Total energy supply</v>
          </cell>
          <cell r="H2266">
            <v>2013</v>
          </cell>
          <cell r="I2266">
            <v>2013</v>
          </cell>
          <cell r="J2266">
            <v>102574.7285</v>
          </cell>
        </row>
        <row r="2267">
          <cell r="A2267" t="str">
            <v>DenmarkPrimary solid biofuels2014</v>
          </cell>
          <cell r="B2267" t="str">
            <v>TJ</v>
          </cell>
          <cell r="C2267" t="str">
            <v>Denmark</v>
          </cell>
          <cell r="D2267" t="str">
            <v>PRIMSBIO</v>
          </cell>
          <cell r="E2267" t="str">
            <v>Primary solid biofuels</v>
          </cell>
          <cell r="F2267" t="str">
            <v>TES</v>
          </cell>
          <cell r="G2267" t="str">
            <v>Total energy supply</v>
          </cell>
          <cell r="H2267">
            <v>2014</v>
          </cell>
          <cell r="I2267">
            <v>2014</v>
          </cell>
          <cell r="J2267">
            <v>101084.7971</v>
          </cell>
        </row>
        <row r="2268">
          <cell r="A2268" t="str">
            <v>DenmarkPrimary solid biofuels2015</v>
          </cell>
          <cell r="B2268" t="str">
            <v>TJ</v>
          </cell>
          <cell r="C2268" t="str">
            <v>Denmark</v>
          </cell>
          <cell r="D2268" t="str">
            <v>PRIMSBIO</v>
          </cell>
          <cell r="E2268" t="str">
            <v>Primary solid biofuels</v>
          </cell>
          <cell r="F2268" t="str">
            <v>TES</v>
          </cell>
          <cell r="G2268" t="str">
            <v>Total energy supply</v>
          </cell>
          <cell r="H2268">
            <v>2015</v>
          </cell>
          <cell r="I2268">
            <v>2015</v>
          </cell>
          <cell r="J2268">
            <v>110557.77959999999</v>
          </cell>
        </row>
        <row r="2269">
          <cell r="A2269" t="str">
            <v>DenmarkPrimary solid biofuels2016</v>
          </cell>
          <cell r="B2269" t="str">
            <v>TJ</v>
          </cell>
          <cell r="C2269" t="str">
            <v>Denmark</v>
          </cell>
          <cell r="D2269" t="str">
            <v>PRIMSBIO</v>
          </cell>
          <cell r="E2269" t="str">
            <v>Primary solid biofuels</v>
          </cell>
          <cell r="F2269" t="str">
            <v>TES</v>
          </cell>
          <cell r="G2269" t="str">
            <v>Total energy supply</v>
          </cell>
          <cell r="H2269">
            <v>2016</v>
          </cell>
          <cell r="I2269">
            <v>2016</v>
          </cell>
          <cell r="J2269">
            <v>118403.9433</v>
          </cell>
        </row>
        <row r="2270">
          <cell r="A2270" t="str">
            <v>DenmarkPrimary solid biofuels2017</v>
          </cell>
          <cell r="B2270" t="str">
            <v>TJ</v>
          </cell>
          <cell r="C2270" t="str">
            <v>Denmark</v>
          </cell>
          <cell r="D2270" t="str">
            <v>PRIMSBIO</v>
          </cell>
          <cell r="E2270" t="str">
            <v>Primary solid biofuels</v>
          </cell>
          <cell r="F2270" t="str">
            <v>TES</v>
          </cell>
          <cell r="G2270" t="str">
            <v>Total energy supply</v>
          </cell>
          <cell r="H2270">
            <v>2017</v>
          </cell>
          <cell r="I2270">
            <v>2017</v>
          </cell>
          <cell r="J2270">
            <v>132340.77470000001</v>
          </cell>
        </row>
        <row r="2271">
          <cell r="A2271" t="str">
            <v>DenmarkPrimary solid biofuels2018</v>
          </cell>
          <cell r="B2271" t="str">
            <v>TJ</v>
          </cell>
          <cell r="C2271" t="str">
            <v>Denmark</v>
          </cell>
          <cell r="D2271" t="str">
            <v>PRIMSBIO</v>
          </cell>
          <cell r="E2271" t="str">
            <v>Primary solid biofuels</v>
          </cell>
          <cell r="F2271" t="str">
            <v>TES</v>
          </cell>
          <cell r="G2271" t="str">
            <v>Total energy supply</v>
          </cell>
          <cell r="H2271">
            <v>2018</v>
          </cell>
          <cell r="I2271">
            <v>2018</v>
          </cell>
          <cell r="J2271">
            <v>129540.19070000001</v>
          </cell>
        </row>
        <row r="2272">
          <cell r="A2272" t="str">
            <v>DenmarkPrimary solid biofuels2019</v>
          </cell>
          <cell r="B2272" t="str">
            <v>TJ</v>
          </cell>
          <cell r="C2272" t="str">
            <v>Denmark</v>
          </cell>
          <cell r="D2272" t="str">
            <v>PRIMSBIO</v>
          </cell>
          <cell r="E2272" t="str">
            <v>Primary solid biofuels</v>
          </cell>
          <cell r="F2272" t="str">
            <v>TES</v>
          </cell>
          <cell r="G2272" t="str">
            <v>Total energy supply</v>
          </cell>
          <cell r="H2272">
            <v>2019</v>
          </cell>
          <cell r="I2272">
            <v>2019</v>
          </cell>
          <cell r="J2272">
            <v>127647.04949999999</v>
          </cell>
        </row>
        <row r="2273">
          <cell r="A2273" t="str">
            <v>DenmarkPrimary solid biofuels2020</v>
          </cell>
          <cell r="B2273" t="str">
            <v>TJ</v>
          </cell>
          <cell r="C2273" t="str">
            <v>Denmark</v>
          </cell>
          <cell r="D2273" t="str">
            <v>PRIMSBIO</v>
          </cell>
          <cell r="E2273" t="str">
            <v>Primary solid biofuels</v>
          </cell>
          <cell r="F2273" t="str">
            <v>TES</v>
          </cell>
          <cell r="G2273" t="str">
            <v>Total energy supply</v>
          </cell>
          <cell r="H2273">
            <v>2020</v>
          </cell>
          <cell r="I2273">
            <v>2020</v>
          </cell>
          <cell r="J2273">
            <v>128421.81690000001</v>
          </cell>
        </row>
        <row r="2274">
          <cell r="A2274" t="str">
            <v>DenmarkTotal2005</v>
          </cell>
          <cell r="B2274" t="str">
            <v>TJ</v>
          </cell>
          <cell r="C2274" t="str">
            <v>Denmark</v>
          </cell>
          <cell r="D2274" t="str">
            <v>TOTAL</v>
          </cell>
          <cell r="E2274" t="str">
            <v>Total</v>
          </cell>
          <cell r="F2274" t="str">
            <v>TES</v>
          </cell>
          <cell r="G2274" t="str">
            <v>Total energy supply</v>
          </cell>
          <cell r="H2274">
            <v>2005</v>
          </cell>
          <cell r="I2274">
            <v>2005</v>
          </cell>
          <cell r="J2274">
            <v>790614.92229999998</v>
          </cell>
        </row>
        <row r="2275">
          <cell r="A2275" t="str">
            <v>DenmarkTotal2006</v>
          </cell>
          <cell r="B2275" t="str">
            <v>TJ</v>
          </cell>
          <cell r="C2275" t="str">
            <v>Denmark</v>
          </cell>
          <cell r="D2275" t="str">
            <v>TOTAL</v>
          </cell>
          <cell r="E2275" t="str">
            <v>Total</v>
          </cell>
          <cell r="F2275" t="str">
            <v>TES</v>
          </cell>
          <cell r="G2275" t="str">
            <v>Total energy supply</v>
          </cell>
          <cell r="H2275">
            <v>2006</v>
          </cell>
          <cell r="I2275">
            <v>2006</v>
          </cell>
          <cell r="J2275">
            <v>849057.1949</v>
          </cell>
        </row>
        <row r="2276">
          <cell r="A2276" t="str">
            <v>DenmarkTotal2007</v>
          </cell>
          <cell r="B2276" t="str">
            <v>TJ</v>
          </cell>
          <cell r="C2276" t="str">
            <v>Denmark</v>
          </cell>
          <cell r="D2276" t="str">
            <v>TOTAL</v>
          </cell>
          <cell r="E2276" t="str">
            <v>Total</v>
          </cell>
          <cell r="F2276" t="str">
            <v>TES</v>
          </cell>
          <cell r="G2276" t="str">
            <v>Total energy supply</v>
          </cell>
          <cell r="H2276">
            <v>2007</v>
          </cell>
          <cell r="I2276">
            <v>2007</v>
          </cell>
          <cell r="J2276">
            <v>829241.02020000003</v>
          </cell>
        </row>
        <row r="2277">
          <cell r="A2277" t="str">
            <v>DenmarkTotal2008</v>
          </cell>
          <cell r="B2277" t="str">
            <v>TJ</v>
          </cell>
          <cell r="C2277" t="str">
            <v>Denmark</v>
          </cell>
          <cell r="D2277" t="str">
            <v>TOTAL</v>
          </cell>
          <cell r="E2277" t="str">
            <v>Total</v>
          </cell>
          <cell r="F2277" t="str">
            <v>TES</v>
          </cell>
          <cell r="G2277" t="str">
            <v>Total energy supply</v>
          </cell>
          <cell r="H2277">
            <v>2008</v>
          </cell>
          <cell r="I2277">
            <v>2008</v>
          </cell>
          <cell r="J2277">
            <v>808186.07620000001</v>
          </cell>
        </row>
        <row r="2278">
          <cell r="A2278" t="str">
            <v>DenmarkTotal2009</v>
          </cell>
          <cell r="B2278" t="str">
            <v>TJ</v>
          </cell>
          <cell r="C2278" t="str">
            <v>Denmark</v>
          </cell>
          <cell r="D2278" t="str">
            <v>TOTAL</v>
          </cell>
          <cell r="E2278" t="str">
            <v>Total</v>
          </cell>
          <cell r="F2278" t="str">
            <v>TES</v>
          </cell>
          <cell r="G2278" t="str">
            <v>Total energy supply</v>
          </cell>
          <cell r="H2278">
            <v>2009</v>
          </cell>
          <cell r="I2278">
            <v>2009</v>
          </cell>
          <cell r="J2278">
            <v>770370.17420000001</v>
          </cell>
        </row>
        <row r="2279">
          <cell r="A2279" t="str">
            <v>DenmarkTotal2010</v>
          </cell>
          <cell r="B2279" t="str">
            <v>TJ</v>
          </cell>
          <cell r="C2279" t="str">
            <v>Denmark</v>
          </cell>
          <cell r="D2279" t="str">
            <v>TOTAL</v>
          </cell>
          <cell r="E2279" t="str">
            <v>Total</v>
          </cell>
          <cell r="F2279" t="str">
            <v>TES</v>
          </cell>
          <cell r="G2279" t="str">
            <v>Total energy supply</v>
          </cell>
          <cell r="H2279">
            <v>2010</v>
          </cell>
          <cell r="I2279">
            <v>2010</v>
          </cell>
          <cell r="J2279">
            <v>816238.14670000004</v>
          </cell>
        </row>
        <row r="2280">
          <cell r="A2280" t="str">
            <v>DenmarkTotal2011</v>
          </cell>
          <cell r="B2280" t="str">
            <v>TJ</v>
          </cell>
          <cell r="C2280" t="str">
            <v>Denmark</v>
          </cell>
          <cell r="D2280" t="str">
            <v>TOTAL</v>
          </cell>
          <cell r="E2280" t="str">
            <v>Total</v>
          </cell>
          <cell r="F2280" t="str">
            <v>TES</v>
          </cell>
          <cell r="G2280" t="str">
            <v>Total energy supply</v>
          </cell>
          <cell r="H2280">
            <v>2011</v>
          </cell>
          <cell r="I2280">
            <v>2011</v>
          </cell>
          <cell r="J2280">
            <v>753545.74029999995</v>
          </cell>
        </row>
        <row r="2281">
          <cell r="A2281" t="str">
            <v>DenmarkTotal2012</v>
          </cell>
          <cell r="B2281" t="str">
            <v>TJ</v>
          </cell>
          <cell r="C2281" t="str">
            <v>Denmark</v>
          </cell>
          <cell r="D2281" t="str">
            <v>TOTAL</v>
          </cell>
          <cell r="E2281" t="str">
            <v>Total</v>
          </cell>
          <cell r="F2281" t="str">
            <v>TES</v>
          </cell>
          <cell r="G2281" t="str">
            <v>Total energy supply</v>
          </cell>
          <cell r="H2281">
            <v>2012</v>
          </cell>
          <cell r="I2281">
            <v>2012</v>
          </cell>
          <cell r="J2281">
            <v>723131.51470000006</v>
          </cell>
        </row>
        <row r="2282">
          <cell r="A2282" t="str">
            <v>DenmarkTotal2013</v>
          </cell>
          <cell r="B2282" t="str">
            <v>TJ</v>
          </cell>
          <cell r="C2282" t="str">
            <v>Denmark</v>
          </cell>
          <cell r="D2282" t="str">
            <v>TOTAL</v>
          </cell>
          <cell r="E2282" t="str">
            <v>Total</v>
          </cell>
          <cell r="F2282" t="str">
            <v>TES</v>
          </cell>
          <cell r="G2282" t="str">
            <v>Total energy supply</v>
          </cell>
          <cell r="H2282">
            <v>2013</v>
          </cell>
          <cell r="I2282">
            <v>2013</v>
          </cell>
          <cell r="J2282">
            <v>723891.31839999999</v>
          </cell>
        </row>
        <row r="2283">
          <cell r="A2283" t="str">
            <v>DenmarkTotal2014</v>
          </cell>
          <cell r="B2283" t="str">
            <v>TJ</v>
          </cell>
          <cell r="C2283" t="str">
            <v>Denmark</v>
          </cell>
          <cell r="D2283" t="str">
            <v>TOTAL</v>
          </cell>
          <cell r="E2283" t="str">
            <v>Total</v>
          </cell>
          <cell r="F2283" t="str">
            <v>TES</v>
          </cell>
          <cell r="G2283" t="str">
            <v>Total energy supply</v>
          </cell>
          <cell r="H2283">
            <v>2014</v>
          </cell>
          <cell r="I2283">
            <v>2014</v>
          </cell>
          <cell r="J2283">
            <v>681240.5919</v>
          </cell>
        </row>
        <row r="2284">
          <cell r="A2284" t="str">
            <v>DenmarkTotal2015</v>
          </cell>
          <cell r="B2284" t="str">
            <v>TJ</v>
          </cell>
          <cell r="C2284" t="str">
            <v>Denmark</v>
          </cell>
          <cell r="D2284" t="str">
            <v>TOTAL</v>
          </cell>
          <cell r="E2284" t="str">
            <v>Total</v>
          </cell>
          <cell r="F2284" t="str">
            <v>TES</v>
          </cell>
          <cell r="G2284" t="str">
            <v>Total energy supply</v>
          </cell>
          <cell r="H2284">
            <v>2015</v>
          </cell>
          <cell r="I2284">
            <v>2015</v>
          </cell>
          <cell r="J2284">
            <v>682494.04870000004</v>
          </cell>
        </row>
        <row r="2285">
          <cell r="A2285" t="str">
            <v>DenmarkTotal2016</v>
          </cell>
          <cell r="B2285" t="str">
            <v>TJ</v>
          </cell>
          <cell r="C2285" t="str">
            <v>Denmark</v>
          </cell>
          <cell r="D2285" t="str">
            <v>TOTAL</v>
          </cell>
          <cell r="E2285" t="str">
            <v>Total</v>
          </cell>
          <cell r="F2285" t="str">
            <v>TES</v>
          </cell>
          <cell r="G2285" t="str">
            <v>Total energy supply</v>
          </cell>
          <cell r="H2285">
            <v>2016</v>
          </cell>
          <cell r="I2285">
            <v>2016</v>
          </cell>
          <cell r="J2285">
            <v>697905.88560000004</v>
          </cell>
        </row>
        <row r="2286">
          <cell r="A2286" t="str">
            <v>DenmarkTotal2017</v>
          </cell>
          <cell r="B2286" t="str">
            <v>TJ</v>
          </cell>
          <cell r="C2286" t="str">
            <v>Denmark</v>
          </cell>
          <cell r="D2286" t="str">
            <v>TOTAL</v>
          </cell>
          <cell r="E2286" t="str">
            <v>Total</v>
          </cell>
          <cell r="F2286" t="str">
            <v>TES</v>
          </cell>
          <cell r="G2286" t="str">
            <v>Total energy supply</v>
          </cell>
          <cell r="H2286">
            <v>2017</v>
          </cell>
          <cell r="I2286">
            <v>2017</v>
          </cell>
          <cell r="J2286">
            <v>700310.50719999999</v>
          </cell>
        </row>
        <row r="2287">
          <cell r="A2287" t="str">
            <v>DenmarkTotal2018</v>
          </cell>
          <cell r="B2287" t="str">
            <v>TJ</v>
          </cell>
          <cell r="C2287" t="str">
            <v>Denmark</v>
          </cell>
          <cell r="D2287" t="str">
            <v>TOTAL</v>
          </cell>
          <cell r="E2287" t="str">
            <v>Total</v>
          </cell>
          <cell r="F2287" t="str">
            <v>TES</v>
          </cell>
          <cell r="G2287" t="str">
            <v>Total energy supply</v>
          </cell>
          <cell r="H2287">
            <v>2018</v>
          </cell>
          <cell r="I2287">
            <v>2018</v>
          </cell>
          <cell r="J2287">
            <v>697274.28170000005</v>
          </cell>
        </row>
        <row r="2288">
          <cell r="A2288" t="str">
            <v>DenmarkTotal2019</v>
          </cell>
          <cell r="B2288" t="str">
            <v>TJ</v>
          </cell>
          <cell r="C2288" t="str">
            <v>Denmark</v>
          </cell>
          <cell r="D2288" t="str">
            <v>TOTAL</v>
          </cell>
          <cell r="E2288" t="str">
            <v>Total</v>
          </cell>
          <cell r="F2288" t="str">
            <v>TES</v>
          </cell>
          <cell r="G2288" t="str">
            <v>Total energy supply</v>
          </cell>
          <cell r="H2288">
            <v>2019</v>
          </cell>
          <cell r="I2288">
            <v>2019</v>
          </cell>
          <cell r="J2288">
            <v>669759.26009999996</v>
          </cell>
        </row>
        <row r="2289">
          <cell r="A2289" t="str">
            <v>DenmarkTotal2020</v>
          </cell>
          <cell r="B2289" t="str">
            <v>TJ</v>
          </cell>
          <cell r="C2289" t="str">
            <v>Denmark</v>
          </cell>
          <cell r="D2289" t="str">
            <v>TOTAL</v>
          </cell>
          <cell r="E2289" t="str">
            <v>Total</v>
          </cell>
          <cell r="F2289" t="str">
            <v>TES</v>
          </cell>
          <cell r="G2289" t="str">
            <v>Total energy supply</v>
          </cell>
          <cell r="H2289">
            <v>2020</v>
          </cell>
          <cell r="I2289">
            <v>2020</v>
          </cell>
          <cell r="J2289">
            <v>643079.11990000005</v>
          </cell>
        </row>
        <row r="2290">
          <cell r="A2290" t="str">
            <v>DenmarkMemo: Renewables2005</v>
          </cell>
          <cell r="B2290" t="str">
            <v>TJ</v>
          </cell>
          <cell r="C2290" t="str">
            <v>Denmark</v>
          </cell>
          <cell r="D2290" t="str">
            <v>MRENEW</v>
          </cell>
          <cell r="E2290" t="str">
            <v>Memo: Renewables</v>
          </cell>
          <cell r="F2290" t="str">
            <v>TES</v>
          </cell>
          <cell r="G2290" t="str">
            <v>Total energy supply</v>
          </cell>
          <cell r="H2290">
            <v>2005</v>
          </cell>
          <cell r="I2290">
            <v>2005</v>
          </cell>
          <cell r="J2290">
            <v>118901.7706</v>
          </cell>
        </row>
        <row r="2291">
          <cell r="A2291" t="str">
            <v>DenmarkMemo: Renewables2006</v>
          </cell>
          <cell r="B2291" t="str">
            <v>TJ</v>
          </cell>
          <cell r="C2291" t="str">
            <v>Denmark</v>
          </cell>
          <cell r="D2291" t="str">
            <v>MRENEW</v>
          </cell>
          <cell r="E2291" t="str">
            <v>Memo: Renewables</v>
          </cell>
          <cell r="F2291" t="str">
            <v>TES</v>
          </cell>
          <cell r="G2291" t="str">
            <v>Total energy supply</v>
          </cell>
          <cell r="H2291">
            <v>2006</v>
          </cell>
          <cell r="I2291">
            <v>2006</v>
          </cell>
          <cell r="J2291">
            <v>120968.3039</v>
          </cell>
        </row>
        <row r="2292">
          <cell r="A2292" t="str">
            <v>DenmarkMemo: Renewables2007</v>
          </cell>
          <cell r="B2292" t="str">
            <v>TJ</v>
          </cell>
          <cell r="C2292" t="str">
            <v>Denmark</v>
          </cell>
          <cell r="D2292" t="str">
            <v>MRENEW</v>
          </cell>
          <cell r="E2292" t="str">
            <v>Memo: Renewables</v>
          </cell>
          <cell r="F2292" t="str">
            <v>TES</v>
          </cell>
          <cell r="G2292" t="str">
            <v>Total energy supply</v>
          </cell>
          <cell r="H2292">
            <v>2007</v>
          </cell>
          <cell r="I2292">
            <v>2007</v>
          </cell>
          <cell r="J2292">
            <v>134210.09719999999</v>
          </cell>
        </row>
        <row r="2293">
          <cell r="A2293" t="str">
            <v>DenmarkMemo: Renewables2008</v>
          </cell>
          <cell r="B2293" t="str">
            <v>TJ</v>
          </cell>
          <cell r="C2293" t="str">
            <v>Denmark</v>
          </cell>
          <cell r="D2293" t="str">
            <v>MRENEW</v>
          </cell>
          <cell r="E2293" t="str">
            <v>Memo: Renewables</v>
          </cell>
          <cell r="F2293" t="str">
            <v>TES</v>
          </cell>
          <cell r="G2293" t="str">
            <v>Total energy supply</v>
          </cell>
          <cell r="H2293">
            <v>2008</v>
          </cell>
          <cell r="I2293">
            <v>2008</v>
          </cell>
          <cell r="J2293">
            <v>135971.2746</v>
          </cell>
        </row>
        <row r="2294">
          <cell r="A2294" t="str">
            <v>DenmarkMemo: Renewables2009</v>
          </cell>
          <cell r="B2294" t="str">
            <v>TJ</v>
          </cell>
          <cell r="C2294" t="str">
            <v>Denmark</v>
          </cell>
          <cell r="D2294" t="str">
            <v>MRENEW</v>
          </cell>
          <cell r="E2294" t="str">
            <v>Memo: Renewables</v>
          </cell>
          <cell r="F2294" t="str">
            <v>TES</v>
          </cell>
          <cell r="G2294" t="str">
            <v>Total energy supply</v>
          </cell>
          <cell r="H2294">
            <v>2009</v>
          </cell>
          <cell r="I2294">
            <v>2009</v>
          </cell>
          <cell r="J2294">
            <v>138177.86470000001</v>
          </cell>
        </row>
        <row r="2295">
          <cell r="A2295" t="str">
            <v>DenmarkMemo: Renewables2010</v>
          </cell>
          <cell r="B2295" t="str">
            <v>TJ</v>
          </cell>
          <cell r="C2295" t="str">
            <v>Denmark</v>
          </cell>
          <cell r="D2295" t="str">
            <v>MRENEW</v>
          </cell>
          <cell r="E2295" t="str">
            <v>Memo: Renewables</v>
          </cell>
          <cell r="F2295" t="str">
            <v>TES</v>
          </cell>
          <cell r="G2295" t="str">
            <v>Total energy supply</v>
          </cell>
          <cell r="H2295">
            <v>2010</v>
          </cell>
          <cell r="I2295">
            <v>2010</v>
          </cell>
          <cell r="J2295">
            <v>164228.55300000001</v>
          </cell>
        </row>
        <row r="2296">
          <cell r="A2296" t="str">
            <v>DenmarkMemo: Renewables2011</v>
          </cell>
          <cell r="B2296" t="str">
            <v>TJ</v>
          </cell>
          <cell r="C2296" t="str">
            <v>Denmark</v>
          </cell>
          <cell r="D2296" t="str">
            <v>MRENEW</v>
          </cell>
          <cell r="E2296" t="str">
            <v>Memo: Renewables</v>
          </cell>
          <cell r="F2296" t="str">
            <v>TES</v>
          </cell>
          <cell r="G2296" t="str">
            <v>Total energy supply</v>
          </cell>
          <cell r="H2296">
            <v>2011</v>
          </cell>
          <cell r="I2296">
            <v>2011</v>
          </cell>
          <cell r="J2296">
            <v>167549.125</v>
          </cell>
        </row>
        <row r="2297">
          <cell r="A2297" t="str">
            <v>DenmarkMemo: Renewables2012</v>
          </cell>
          <cell r="B2297" t="str">
            <v>TJ</v>
          </cell>
          <cell r="C2297" t="str">
            <v>Denmark</v>
          </cell>
          <cell r="D2297" t="str">
            <v>MRENEW</v>
          </cell>
          <cell r="E2297" t="str">
            <v>Memo: Renewables</v>
          </cell>
          <cell r="F2297" t="str">
            <v>TES</v>
          </cell>
          <cell r="G2297" t="str">
            <v>Total energy supply</v>
          </cell>
          <cell r="H2297">
            <v>2012</v>
          </cell>
          <cell r="I2297">
            <v>2012</v>
          </cell>
          <cell r="J2297">
            <v>174402.45610000001</v>
          </cell>
        </row>
        <row r="2298">
          <cell r="A2298" t="str">
            <v>DenmarkMemo: Renewables2013</v>
          </cell>
          <cell r="B2298" t="str">
            <v>TJ</v>
          </cell>
          <cell r="C2298" t="str">
            <v>Denmark</v>
          </cell>
          <cell r="D2298" t="str">
            <v>MRENEW</v>
          </cell>
          <cell r="E2298" t="str">
            <v>Memo: Renewables</v>
          </cell>
          <cell r="F2298" t="str">
            <v>TES</v>
          </cell>
          <cell r="G2298" t="str">
            <v>Total energy supply</v>
          </cell>
          <cell r="H2298">
            <v>2013</v>
          </cell>
          <cell r="I2298">
            <v>2013</v>
          </cell>
          <cell r="J2298">
            <v>180060.93299999999</v>
          </cell>
        </row>
        <row r="2299">
          <cell r="A2299" t="str">
            <v>DenmarkMemo: Renewables2014</v>
          </cell>
          <cell r="B2299" t="str">
            <v>TJ</v>
          </cell>
          <cell r="C2299" t="str">
            <v>Denmark</v>
          </cell>
          <cell r="D2299" t="str">
            <v>MRENEW</v>
          </cell>
          <cell r="E2299" t="str">
            <v>Memo: Renewables</v>
          </cell>
          <cell r="F2299" t="str">
            <v>TES</v>
          </cell>
          <cell r="G2299" t="str">
            <v>Total energy supply</v>
          </cell>
          <cell r="H2299">
            <v>2014</v>
          </cell>
          <cell r="I2299">
            <v>2014</v>
          </cell>
          <cell r="J2299">
            <v>188378.522</v>
          </cell>
        </row>
        <row r="2300">
          <cell r="A2300" t="str">
            <v>DenmarkMemo: Renewables2015</v>
          </cell>
          <cell r="B2300" t="str">
            <v>TJ</v>
          </cell>
          <cell r="C2300" t="str">
            <v>Denmark</v>
          </cell>
          <cell r="D2300" t="str">
            <v>MRENEW</v>
          </cell>
          <cell r="E2300" t="str">
            <v>Memo: Renewables</v>
          </cell>
          <cell r="F2300" t="str">
            <v>TES</v>
          </cell>
          <cell r="G2300" t="str">
            <v>Total energy supply</v>
          </cell>
          <cell r="H2300">
            <v>2015</v>
          </cell>
          <cell r="I2300">
            <v>2015</v>
          </cell>
          <cell r="J2300">
            <v>202686.0318</v>
          </cell>
        </row>
        <row r="2301">
          <cell r="A2301" t="str">
            <v>DenmarkMemo: Renewables2016</v>
          </cell>
          <cell r="B2301" t="str">
            <v>TJ</v>
          </cell>
          <cell r="C2301" t="str">
            <v>Denmark</v>
          </cell>
          <cell r="D2301" t="str">
            <v>MRENEW</v>
          </cell>
          <cell r="E2301" t="str">
            <v>Memo: Renewables</v>
          </cell>
          <cell r="F2301" t="str">
            <v>TES</v>
          </cell>
          <cell r="G2301" t="str">
            <v>Total energy supply</v>
          </cell>
          <cell r="H2301">
            <v>2016</v>
          </cell>
          <cell r="I2301">
            <v>2016</v>
          </cell>
          <cell r="J2301">
            <v>209100.59460000001</v>
          </cell>
        </row>
        <row r="2302">
          <cell r="A2302" t="str">
            <v>DenmarkMemo: Renewables2017</v>
          </cell>
          <cell r="B2302" t="str">
            <v>TJ</v>
          </cell>
          <cell r="C2302" t="str">
            <v>Denmark</v>
          </cell>
          <cell r="D2302" t="str">
            <v>MRENEW</v>
          </cell>
          <cell r="E2302" t="str">
            <v>Memo: Renewables</v>
          </cell>
          <cell r="F2302" t="str">
            <v>TES</v>
          </cell>
          <cell r="G2302" t="str">
            <v>Total energy supply</v>
          </cell>
          <cell r="H2302">
            <v>2017</v>
          </cell>
          <cell r="I2302">
            <v>2017</v>
          </cell>
          <cell r="J2302">
            <v>232082.42550000001</v>
          </cell>
        </row>
        <row r="2303">
          <cell r="A2303" t="str">
            <v>DenmarkMemo: Renewables2018</v>
          </cell>
          <cell r="B2303" t="str">
            <v>TJ</v>
          </cell>
          <cell r="C2303" t="str">
            <v>Denmark</v>
          </cell>
          <cell r="D2303" t="str">
            <v>MRENEW</v>
          </cell>
          <cell r="E2303" t="str">
            <v>Memo: Renewables</v>
          </cell>
          <cell r="F2303" t="str">
            <v>TES</v>
          </cell>
          <cell r="G2303" t="str">
            <v>Total energy supply</v>
          </cell>
          <cell r="H2303">
            <v>2018</v>
          </cell>
          <cell r="I2303">
            <v>2018</v>
          </cell>
          <cell r="J2303">
            <v>229259.6347</v>
          </cell>
        </row>
        <row r="2304">
          <cell r="A2304" t="str">
            <v>DenmarkMemo: Renewables2019</v>
          </cell>
          <cell r="B2304" t="str">
            <v>TJ</v>
          </cell>
          <cell r="C2304" t="str">
            <v>Denmark</v>
          </cell>
          <cell r="D2304" t="str">
            <v>MRENEW</v>
          </cell>
          <cell r="E2304" t="str">
            <v>Memo: Renewables</v>
          </cell>
          <cell r="F2304" t="str">
            <v>TES</v>
          </cell>
          <cell r="G2304" t="str">
            <v>Total energy supply</v>
          </cell>
          <cell r="H2304">
            <v>2019</v>
          </cell>
          <cell r="I2304">
            <v>2019</v>
          </cell>
          <cell r="J2304">
            <v>239805.38</v>
          </cell>
        </row>
        <row r="2305">
          <cell r="A2305" t="str">
            <v>DenmarkMemo: Renewables2020</v>
          </cell>
          <cell r="B2305" t="str">
            <v>TJ</v>
          </cell>
          <cell r="C2305" t="str">
            <v>Denmark</v>
          </cell>
          <cell r="D2305" t="str">
            <v>MRENEW</v>
          </cell>
          <cell r="E2305" t="str">
            <v>Memo: Renewables</v>
          </cell>
          <cell r="F2305" t="str">
            <v>TES</v>
          </cell>
          <cell r="G2305" t="str">
            <v>Total energy supply</v>
          </cell>
          <cell r="H2305">
            <v>2020</v>
          </cell>
          <cell r="I2305">
            <v>2020</v>
          </cell>
          <cell r="J2305">
            <v>250994.46059999999</v>
          </cell>
        </row>
        <row r="2306">
          <cell r="A2306" t="str">
            <v>Dominican RepublicPrimary solid biofuels2005</v>
          </cell>
          <cell r="B2306" t="str">
            <v>TJ</v>
          </cell>
          <cell r="C2306" t="str">
            <v>Dominican Republic</v>
          </cell>
          <cell r="D2306" t="str">
            <v>PRIMSBIO</v>
          </cell>
          <cell r="E2306" t="str">
            <v>Primary solid biofuels</v>
          </cell>
          <cell r="F2306" t="str">
            <v>TES</v>
          </cell>
          <cell r="G2306" t="str">
            <v>Total energy supply</v>
          </cell>
          <cell r="H2306">
            <v>2005</v>
          </cell>
          <cell r="I2306">
            <v>2005</v>
          </cell>
          <cell r="J2306">
            <v>34856.998200000002</v>
          </cell>
        </row>
        <row r="2307">
          <cell r="A2307" t="str">
            <v>Dominican RepublicPrimary solid biofuels2006</v>
          </cell>
          <cell r="B2307" t="str">
            <v>TJ</v>
          </cell>
          <cell r="C2307" t="str">
            <v>Dominican Republic</v>
          </cell>
          <cell r="D2307" t="str">
            <v>PRIMSBIO</v>
          </cell>
          <cell r="E2307" t="str">
            <v>Primary solid biofuels</v>
          </cell>
          <cell r="F2307" t="str">
            <v>TES</v>
          </cell>
          <cell r="G2307" t="str">
            <v>Total energy supply</v>
          </cell>
          <cell r="H2307">
            <v>2006</v>
          </cell>
          <cell r="I2307">
            <v>2006</v>
          </cell>
          <cell r="J2307">
            <v>34787.999799999998</v>
          </cell>
        </row>
        <row r="2308">
          <cell r="A2308" t="str">
            <v>Dominican RepublicPrimary solid biofuels2007</v>
          </cell>
          <cell r="B2308" t="str">
            <v>TJ</v>
          </cell>
          <cell r="C2308" t="str">
            <v>Dominican Republic</v>
          </cell>
          <cell r="D2308" t="str">
            <v>PRIMSBIO</v>
          </cell>
          <cell r="E2308" t="str">
            <v>Primary solid biofuels</v>
          </cell>
          <cell r="F2308" t="str">
            <v>TES</v>
          </cell>
          <cell r="G2308" t="str">
            <v>Total energy supply</v>
          </cell>
          <cell r="H2308">
            <v>2007</v>
          </cell>
          <cell r="I2308">
            <v>2007</v>
          </cell>
          <cell r="J2308">
            <v>35362.998099999997</v>
          </cell>
        </row>
        <row r="2309">
          <cell r="A2309" t="str">
            <v>Dominican RepublicPrimary solid biofuels2008</v>
          </cell>
          <cell r="B2309" t="str">
            <v>TJ</v>
          </cell>
          <cell r="C2309" t="str">
            <v>Dominican Republic</v>
          </cell>
          <cell r="D2309" t="str">
            <v>PRIMSBIO</v>
          </cell>
          <cell r="E2309" t="str">
            <v>Primary solid biofuels</v>
          </cell>
          <cell r="F2309" t="str">
            <v>TES</v>
          </cell>
          <cell r="G2309" t="str">
            <v>Total energy supply</v>
          </cell>
          <cell r="H2309">
            <v>2008</v>
          </cell>
          <cell r="I2309">
            <v>2008</v>
          </cell>
          <cell r="J2309">
            <v>34830.001799999998</v>
          </cell>
        </row>
        <row r="2310">
          <cell r="A2310" t="str">
            <v>Dominican RepublicPrimary solid biofuels2009</v>
          </cell>
          <cell r="B2310" t="str">
            <v>TJ</v>
          </cell>
          <cell r="C2310" t="str">
            <v>Dominican Republic</v>
          </cell>
          <cell r="D2310" t="str">
            <v>PRIMSBIO</v>
          </cell>
          <cell r="E2310" t="str">
            <v>Primary solid biofuels</v>
          </cell>
          <cell r="F2310" t="str">
            <v>TES</v>
          </cell>
          <cell r="G2310" t="str">
            <v>Total energy supply</v>
          </cell>
          <cell r="H2310">
            <v>2009</v>
          </cell>
          <cell r="I2310">
            <v>2009</v>
          </cell>
          <cell r="J2310">
            <v>34131.999400000001</v>
          </cell>
        </row>
        <row r="2311">
          <cell r="A2311" t="str">
            <v>Dominican RepublicPrimary solid biofuels2010</v>
          </cell>
          <cell r="B2311" t="str">
            <v>TJ</v>
          </cell>
          <cell r="C2311" t="str">
            <v>Dominican Republic</v>
          </cell>
          <cell r="D2311" t="str">
            <v>PRIMSBIO</v>
          </cell>
          <cell r="E2311" t="str">
            <v>Primary solid biofuels</v>
          </cell>
          <cell r="F2311" t="str">
            <v>TES</v>
          </cell>
          <cell r="G2311" t="str">
            <v>Total energy supply</v>
          </cell>
          <cell r="H2311">
            <v>2010</v>
          </cell>
          <cell r="I2311">
            <v>2010</v>
          </cell>
          <cell r="J2311">
            <v>34544.997900000002</v>
          </cell>
        </row>
        <row r="2312">
          <cell r="A2312" t="str">
            <v>Dominican RepublicPrimary solid biofuels2011</v>
          </cell>
          <cell r="B2312" t="str">
            <v>TJ</v>
          </cell>
          <cell r="C2312" t="str">
            <v>Dominican Republic</v>
          </cell>
          <cell r="D2312" t="str">
            <v>PRIMSBIO</v>
          </cell>
          <cell r="E2312" t="str">
            <v>Primary solid biofuels</v>
          </cell>
          <cell r="F2312" t="str">
            <v>TES</v>
          </cell>
          <cell r="G2312" t="str">
            <v>Total energy supply</v>
          </cell>
          <cell r="H2312">
            <v>2011</v>
          </cell>
          <cell r="I2312">
            <v>2011</v>
          </cell>
          <cell r="J2312">
            <v>33778.001300000004</v>
          </cell>
        </row>
        <row r="2313">
          <cell r="A2313" t="str">
            <v>Dominican RepublicPrimary solid biofuels2012</v>
          </cell>
          <cell r="B2313" t="str">
            <v>TJ</v>
          </cell>
          <cell r="C2313" t="str">
            <v>Dominican Republic</v>
          </cell>
          <cell r="D2313" t="str">
            <v>PRIMSBIO</v>
          </cell>
          <cell r="E2313" t="str">
            <v>Primary solid biofuels</v>
          </cell>
          <cell r="F2313" t="str">
            <v>TES</v>
          </cell>
          <cell r="G2313" t="str">
            <v>Total energy supply</v>
          </cell>
          <cell r="H2313">
            <v>2012</v>
          </cell>
          <cell r="I2313">
            <v>2012</v>
          </cell>
          <cell r="J2313">
            <v>34695.999000000003</v>
          </cell>
        </row>
        <row r="2314">
          <cell r="A2314" t="str">
            <v>Dominican RepublicPrimary solid biofuels2013</v>
          </cell>
          <cell r="B2314" t="str">
            <v>TJ</v>
          </cell>
          <cell r="C2314" t="str">
            <v>Dominican Republic</v>
          </cell>
          <cell r="D2314" t="str">
            <v>PRIMSBIO</v>
          </cell>
          <cell r="E2314" t="str">
            <v>Primary solid biofuels</v>
          </cell>
          <cell r="F2314" t="str">
            <v>TES</v>
          </cell>
          <cell r="G2314" t="str">
            <v>Total energy supply</v>
          </cell>
          <cell r="H2314">
            <v>2013</v>
          </cell>
          <cell r="I2314">
            <v>2013</v>
          </cell>
          <cell r="J2314">
            <v>34018.001199999999</v>
          </cell>
        </row>
        <row r="2315">
          <cell r="A2315" t="str">
            <v>Dominican RepublicPrimary solid biofuels2014</v>
          </cell>
          <cell r="B2315" t="str">
            <v>TJ</v>
          </cell>
          <cell r="C2315" t="str">
            <v>Dominican Republic</v>
          </cell>
          <cell r="D2315" t="str">
            <v>PRIMSBIO</v>
          </cell>
          <cell r="E2315" t="str">
            <v>Primary solid biofuels</v>
          </cell>
          <cell r="F2315" t="str">
            <v>TES</v>
          </cell>
          <cell r="G2315" t="str">
            <v>Total energy supply</v>
          </cell>
          <cell r="H2315">
            <v>2014</v>
          </cell>
          <cell r="I2315">
            <v>2014</v>
          </cell>
          <cell r="J2315">
            <v>35013.999100000001</v>
          </cell>
        </row>
        <row r="2316">
          <cell r="A2316" t="str">
            <v>Dominican RepublicPrimary solid biofuels2015</v>
          </cell>
          <cell r="B2316" t="str">
            <v>TJ</v>
          </cell>
          <cell r="C2316" t="str">
            <v>Dominican Republic</v>
          </cell>
          <cell r="D2316" t="str">
            <v>PRIMSBIO</v>
          </cell>
          <cell r="E2316" t="str">
            <v>Primary solid biofuels</v>
          </cell>
          <cell r="F2316" t="str">
            <v>TES</v>
          </cell>
          <cell r="G2316" t="str">
            <v>Total energy supply</v>
          </cell>
          <cell r="H2316">
            <v>2015</v>
          </cell>
          <cell r="I2316">
            <v>2015</v>
          </cell>
          <cell r="J2316">
            <v>33597.001700000001</v>
          </cell>
        </row>
        <row r="2317">
          <cell r="A2317" t="str">
            <v>Dominican RepublicPrimary solid biofuels2016</v>
          </cell>
          <cell r="B2317" t="str">
            <v>TJ</v>
          </cell>
          <cell r="C2317" t="str">
            <v>Dominican Republic</v>
          </cell>
          <cell r="D2317" t="str">
            <v>PRIMSBIO</v>
          </cell>
          <cell r="E2317" t="str">
            <v>Primary solid biofuels</v>
          </cell>
          <cell r="F2317" t="str">
            <v>TES</v>
          </cell>
          <cell r="G2317" t="str">
            <v>Total energy supply</v>
          </cell>
          <cell r="H2317">
            <v>2016</v>
          </cell>
          <cell r="I2317">
            <v>2016</v>
          </cell>
          <cell r="J2317">
            <v>35379.000099999997</v>
          </cell>
        </row>
        <row r="2318">
          <cell r="A2318" t="str">
            <v>Dominican RepublicPrimary solid biofuels2017</v>
          </cell>
          <cell r="B2318" t="str">
            <v>TJ</v>
          </cell>
          <cell r="C2318" t="str">
            <v>Dominican Republic</v>
          </cell>
          <cell r="D2318" t="str">
            <v>PRIMSBIO</v>
          </cell>
          <cell r="E2318" t="str">
            <v>Primary solid biofuels</v>
          </cell>
          <cell r="F2318" t="str">
            <v>TES</v>
          </cell>
          <cell r="G2318" t="str">
            <v>Total energy supply</v>
          </cell>
          <cell r="H2318">
            <v>2017</v>
          </cell>
          <cell r="I2318">
            <v>2017</v>
          </cell>
          <cell r="J2318">
            <v>38303.375200000002</v>
          </cell>
        </row>
        <row r="2319">
          <cell r="A2319" t="str">
            <v>Dominican RepublicPrimary solid biofuels2018</v>
          </cell>
          <cell r="B2319" t="str">
            <v>TJ</v>
          </cell>
          <cell r="C2319" t="str">
            <v>Dominican Republic</v>
          </cell>
          <cell r="D2319" t="str">
            <v>PRIMSBIO</v>
          </cell>
          <cell r="E2319" t="str">
            <v>Primary solid biofuels</v>
          </cell>
          <cell r="F2319" t="str">
            <v>TES</v>
          </cell>
          <cell r="G2319" t="str">
            <v>Total energy supply</v>
          </cell>
          <cell r="H2319">
            <v>2018</v>
          </cell>
          <cell r="I2319">
            <v>2018</v>
          </cell>
          <cell r="J2319">
            <v>38944.558499999999</v>
          </cell>
        </row>
        <row r="2320">
          <cell r="A2320" t="str">
            <v>Dominican RepublicPrimary solid biofuels2019</v>
          </cell>
          <cell r="B2320" t="str">
            <v>TJ</v>
          </cell>
          <cell r="C2320" t="str">
            <v>Dominican Republic</v>
          </cell>
          <cell r="D2320" t="str">
            <v>PRIMSBIO</v>
          </cell>
          <cell r="E2320" t="str">
            <v>Primary solid biofuels</v>
          </cell>
          <cell r="F2320" t="str">
            <v>TES</v>
          </cell>
          <cell r="G2320" t="str">
            <v>Total energy supply</v>
          </cell>
          <cell r="H2320">
            <v>2019</v>
          </cell>
          <cell r="I2320">
            <v>2019</v>
          </cell>
          <cell r="J2320">
            <v>38696.674800000001</v>
          </cell>
        </row>
        <row r="2321">
          <cell r="A2321" t="str">
            <v>Dominican RepublicPrimary solid biofuels2020</v>
          </cell>
          <cell r="B2321" t="str">
            <v>TJ</v>
          </cell>
          <cell r="C2321" t="str">
            <v>Dominican Republic</v>
          </cell>
          <cell r="D2321" t="str">
            <v>PRIMSBIO</v>
          </cell>
          <cell r="E2321" t="str">
            <v>Primary solid biofuels</v>
          </cell>
          <cell r="F2321" t="str">
            <v>TES</v>
          </cell>
          <cell r="G2321" t="str">
            <v>Total energy supply</v>
          </cell>
          <cell r="H2321">
            <v>2020</v>
          </cell>
          <cell r="I2321">
            <v>2020</v>
          </cell>
          <cell r="K2321" t="str">
            <v>L</v>
          </cell>
          <cell r="L2321" t="str">
            <v>Missing value; data exist but were not collected</v>
          </cell>
        </row>
        <row r="2322">
          <cell r="A2322" t="str">
            <v>Dominican RepublicTotal2005</v>
          </cell>
          <cell r="B2322" t="str">
            <v>TJ</v>
          </cell>
          <cell r="C2322" t="str">
            <v>Dominican Republic</v>
          </cell>
          <cell r="D2322" t="str">
            <v>TOTAL</v>
          </cell>
          <cell r="E2322" t="str">
            <v>Total</v>
          </cell>
          <cell r="F2322" t="str">
            <v>TES</v>
          </cell>
          <cell r="G2322" t="str">
            <v>Total energy supply</v>
          </cell>
          <cell r="H2322">
            <v>2005</v>
          </cell>
          <cell r="I2322">
            <v>2005</v>
          </cell>
          <cell r="J2322">
            <v>298187.90279999998</v>
          </cell>
        </row>
        <row r="2323">
          <cell r="A2323" t="str">
            <v>Dominican RepublicTotal2006</v>
          </cell>
          <cell r="B2323" t="str">
            <v>TJ</v>
          </cell>
          <cell r="C2323" t="str">
            <v>Dominican Republic</v>
          </cell>
          <cell r="D2323" t="str">
            <v>TOTAL</v>
          </cell>
          <cell r="E2323" t="str">
            <v>Total</v>
          </cell>
          <cell r="F2323" t="str">
            <v>TES</v>
          </cell>
          <cell r="G2323" t="str">
            <v>Total energy supply</v>
          </cell>
          <cell r="H2323">
            <v>2006</v>
          </cell>
          <cell r="I2323">
            <v>2006</v>
          </cell>
          <cell r="J2323">
            <v>309987.91710000002</v>
          </cell>
        </row>
        <row r="2324">
          <cell r="A2324" t="str">
            <v>Dominican RepublicTotal2007</v>
          </cell>
          <cell r="B2324" t="str">
            <v>TJ</v>
          </cell>
          <cell r="C2324" t="str">
            <v>Dominican Republic</v>
          </cell>
          <cell r="D2324" t="str">
            <v>TOTAL</v>
          </cell>
          <cell r="E2324" t="str">
            <v>Total</v>
          </cell>
          <cell r="F2324" t="str">
            <v>TES</v>
          </cell>
          <cell r="G2324" t="str">
            <v>Total energy supply</v>
          </cell>
          <cell r="H2324">
            <v>2007</v>
          </cell>
          <cell r="I2324">
            <v>2007</v>
          </cell>
          <cell r="J2324">
            <v>321573.10249999998</v>
          </cell>
        </row>
        <row r="2325">
          <cell r="A2325" t="str">
            <v>Dominican RepublicTotal2008</v>
          </cell>
          <cell r="B2325" t="str">
            <v>TJ</v>
          </cell>
          <cell r="C2325" t="str">
            <v>Dominican Republic</v>
          </cell>
          <cell r="D2325" t="str">
            <v>TOTAL</v>
          </cell>
          <cell r="E2325" t="str">
            <v>Total</v>
          </cell>
          <cell r="F2325" t="str">
            <v>TES</v>
          </cell>
          <cell r="G2325" t="str">
            <v>Total energy supply</v>
          </cell>
          <cell r="H2325">
            <v>2008</v>
          </cell>
          <cell r="I2325">
            <v>2008</v>
          </cell>
          <cell r="J2325">
            <v>309654.52639999997</v>
          </cell>
        </row>
        <row r="2326">
          <cell r="A2326" t="str">
            <v>Dominican RepublicTotal2009</v>
          </cell>
          <cell r="B2326" t="str">
            <v>TJ</v>
          </cell>
          <cell r="C2326" t="str">
            <v>Dominican Republic</v>
          </cell>
          <cell r="D2326" t="str">
            <v>TOTAL</v>
          </cell>
          <cell r="E2326" t="str">
            <v>Total</v>
          </cell>
          <cell r="F2326" t="str">
            <v>TES</v>
          </cell>
          <cell r="G2326" t="str">
            <v>Total energy supply</v>
          </cell>
          <cell r="H2326">
            <v>2009</v>
          </cell>
          <cell r="I2326">
            <v>2009</v>
          </cell>
          <cell r="J2326">
            <v>301838.7254</v>
          </cell>
        </row>
        <row r="2327">
          <cell r="A2327" t="str">
            <v>Dominican RepublicTotal2010</v>
          </cell>
          <cell r="B2327" t="str">
            <v>TJ</v>
          </cell>
          <cell r="C2327" t="str">
            <v>Dominican Republic</v>
          </cell>
          <cell r="D2327" t="str">
            <v>TOTAL</v>
          </cell>
          <cell r="E2327" t="str">
            <v>Total</v>
          </cell>
          <cell r="F2327" t="str">
            <v>TES</v>
          </cell>
          <cell r="G2327" t="str">
            <v>Total energy supply</v>
          </cell>
          <cell r="H2327">
            <v>2010</v>
          </cell>
          <cell r="I2327">
            <v>2010</v>
          </cell>
          <cell r="J2327">
            <v>317986.9325</v>
          </cell>
        </row>
        <row r="2328">
          <cell r="A2328" t="str">
            <v>Dominican RepublicTotal2011</v>
          </cell>
          <cell r="B2328" t="str">
            <v>TJ</v>
          </cell>
          <cell r="C2328" t="str">
            <v>Dominican Republic</v>
          </cell>
          <cell r="D2328" t="str">
            <v>TOTAL</v>
          </cell>
          <cell r="E2328" t="str">
            <v>Total</v>
          </cell>
          <cell r="F2328" t="str">
            <v>TES</v>
          </cell>
          <cell r="G2328" t="str">
            <v>Total energy supply</v>
          </cell>
          <cell r="H2328">
            <v>2011</v>
          </cell>
          <cell r="I2328">
            <v>2011</v>
          </cell>
          <cell r="J2328">
            <v>324829.39880000002</v>
          </cell>
        </row>
        <row r="2329">
          <cell r="A2329" t="str">
            <v>Dominican RepublicTotal2012</v>
          </cell>
          <cell r="B2329" t="str">
            <v>TJ</v>
          </cell>
          <cell r="C2329" t="str">
            <v>Dominican Republic</v>
          </cell>
          <cell r="D2329" t="str">
            <v>TOTAL</v>
          </cell>
          <cell r="E2329" t="str">
            <v>Total</v>
          </cell>
          <cell r="F2329" t="str">
            <v>TES</v>
          </cell>
          <cell r="G2329" t="str">
            <v>Total energy supply</v>
          </cell>
          <cell r="H2329">
            <v>2012</v>
          </cell>
          <cell r="I2329">
            <v>2012</v>
          </cell>
          <cell r="J2329">
            <v>333689.19089999999</v>
          </cell>
        </row>
        <row r="2330">
          <cell r="A2330" t="str">
            <v>Dominican RepublicTotal2013</v>
          </cell>
          <cell r="B2330" t="str">
            <v>TJ</v>
          </cell>
          <cell r="C2330" t="str">
            <v>Dominican Republic</v>
          </cell>
          <cell r="D2330" t="str">
            <v>TOTAL</v>
          </cell>
          <cell r="E2330" t="str">
            <v>Total</v>
          </cell>
          <cell r="F2330" t="str">
            <v>TES</v>
          </cell>
          <cell r="G2330" t="str">
            <v>Total energy supply</v>
          </cell>
          <cell r="H2330">
            <v>2013</v>
          </cell>
          <cell r="I2330">
            <v>2013</v>
          </cell>
          <cell r="J2330">
            <v>325370.86920000002</v>
          </cell>
        </row>
        <row r="2331">
          <cell r="A2331" t="str">
            <v>Dominican RepublicTotal2014</v>
          </cell>
          <cell r="B2331" t="str">
            <v>TJ</v>
          </cell>
          <cell r="C2331" t="str">
            <v>Dominican Republic</v>
          </cell>
          <cell r="D2331" t="str">
            <v>TOTAL</v>
          </cell>
          <cell r="E2331" t="str">
            <v>Total</v>
          </cell>
          <cell r="F2331" t="str">
            <v>TES</v>
          </cell>
          <cell r="G2331" t="str">
            <v>Total energy supply</v>
          </cell>
          <cell r="H2331">
            <v>2014</v>
          </cell>
          <cell r="I2331">
            <v>2014</v>
          </cell>
          <cell r="J2331">
            <v>322098.70079999999</v>
          </cell>
        </row>
        <row r="2332">
          <cell r="A2332" t="str">
            <v>Dominican RepublicTotal2015</v>
          </cell>
          <cell r="B2332" t="str">
            <v>TJ</v>
          </cell>
          <cell r="C2332" t="str">
            <v>Dominican Republic</v>
          </cell>
          <cell r="D2332" t="str">
            <v>TOTAL</v>
          </cell>
          <cell r="E2332" t="str">
            <v>Total</v>
          </cell>
          <cell r="F2332" t="str">
            <v>TES</v>
          </cell>
          <cell r="G2332" t="str">
            <v>Total energy supply</v>
          </cell>
          <cell r="H2332">
            <v>2015</v>
          </cell>
          <cell r="I2332">
            <v>2015</v>
          </cell>
          <cell r="J2332">
            <v>348601.41700000002</v>
          </cell>
        </row>
        <row r="2333">
          <cell r="A2333" t="str">
            <v>Dominican RepublicTotal2016</v>
          </cell>
          <cell r="B2333" t="str">
            <v>TJ</v>
          </cell>
          <cell r="C2333" t="str">
            <v>Dominican Republic</v>
          </cell>
          <cell r="D2333" t="str">
            <v>TOTAL</v>
          </cell>
          <cell r="E2333" t="str">
            <v>Total</v>
          </cell>
          <cell r="F2333" t="str">
            <v>TES</v>
          </cell>
          <cell r="G2333" t="str">
            <v>Total energy supply</v>
          </cell>
          <cell r="H2333">
            <v>2016</v>
          </cell>
          <cell r="I2333">
            <v>2016</v>
          </cell>
          <cell r="J2333">
            <v>372250.29719999997</v>
          </cell>
        </row>
        <row r="2334">
          <cell r="A2334" t="str">
            <v>Dominican RepublicTotal2017</v>
          </cell>
          <cell r="B2334" t="str">
            <v>TJ</v>
          </cell>
          <cell r="C2334" t="str">
            <v>Dominican Republic</v>
          </cell>
          <cell r="D2334" t="str">
            <v>TOTAL</v>
          </cell>
          <cell r="E2334" t="str">
            <v>Total</v>
          </cell>
          <cell r="F2334" t="str">
            <v>TES</v>
          </cell>
          <cell r="G2334" t="str">
            <v>Total energy supply</v>
          </cell>
          <cell r="H2334">
            <v>2017</v>
          </cell>
          <cell r="I2334">
            <v>2017</v>
          </cell>
          <cell r="J2334">
            <v>368175.74530000001</v>
          </cell>
        </row>
        <row r="2335">
          <cell r="A2335" t="str">
            <v>Dominican RepublicTotal2018</v>
          </cell>
          <cell r="B2335" t="str">
            <v>TJ</v>
          </cell>
          <cell r="C2335" t="str">
            <v>Dominican Republic</v>
          </cell>
          <cell r="D2335" t="str">
            <v>TOTAL</v>
          </cell>
          <cell r="E2335" t="str">
            <v>Total</v>
          </cell>
          <cell r="F2335" t="str">
            <v>TES</v>
          </cell>
          <cell r="G2335" t="str">
            <v>Total energy supply</v>
          </cell>
          <cell r="H2335">
            <v>2018</v>
          </cell>
          <cell r="I2335">
            <v>2018</v>
          </cell>
          <cell r="J2335">
            <v>388614.14120000001</v>
          </cell>
        </row>
        <row r="2336">
          <cell r="A2336" t="str">
            <v>Dominican RepublicTotal2019</v>
          </cell>
          <cell r="B2336" t="str">
            <v>TJ</v>
          </cell>
          <cell r="C2336" t="str">
            <v>Dominican Republic</v>
          </cell>
          <cell r="D2336" t="str">
            <v>TOTAL</v>
          </cell>
          <cell r="E2336" t="str">
            <v>Total</v>
          </cell>
          <cell r="F2336" t="str">
            <v>TES</v>
          </cell>
          <cell r="G2336" t="str">
            <v>Total energy supply</v>
          </cell>
          <cell r="H2336">
            <v>2019</v>
          </cell>
          <cell r="I2336">
            <v>2019</v>
          </cell>
          <cell r="J2336">
            <v>411503.53169999999</v>
          </cell>
        </row>
        <row r="2337">
          <cell r="A2337" t="str">
            <v>Dominican RepublicTotal2020</v>
          </cell>
          <cell r="B2337" t="str">
            <v>TJ</v>
          </cell>
          <cell r="C2337" t="str">
            <v>Dominican Republic</v>
          </cell>
          <cell r="D2337" t="str">
            <v>TOTAL</v>
          </cell>
          <cell r="E2337" t="str">
            <v>Total</v>
          </cell>
          <cell r="F2337" t="str">
            <v>TES</v>
          </cell>
          <cell r="G2337" t="str">
            <v>Total energy supply</v>
          </cell>
          <cell r="H2337">
            <v>2020</v>
          </cell>
          <cell r="I2337">
            <v>2020</v>
          </cell>
          <cell r="K2337" t="str">
            <v>L</v>
          </cell>
          <cell r="L2337" t="str">
            <v>Missing value; data exist but were not collected</v>
          </cell>
        </row>
        <row r="2338">
          <cell r="A2338" t="str">
            <v>Dominican RepublicMemo: Renewables2005</v>
          </cell>
          <cell r="B2338" t="str">
            <v>TJ</v>
          </cell>
          <cell r="C2338" t="str">
            <v>Dominican Republic</v>
          </cell>
          <cell r="D2338" t="str">
            <v>MRENEW</v>
          </cell>
          <cell r="E2338" t="str">
            <v>Memo: Renewables</v>
          </cell>
          <cell r="F2338" t="str">
            <v>TES</v>
          </cell>
          <cell r="G2338" t="str">
            <v>Total energy supply</v>
          </cell>
          <cell r="H2338">
            <v>2005</v>
          </cell>
          <cell r="I2338">
            <v>2005</v>
          </cell>
          <cell r="J2338">
            <v>41866.195500000002</v>
          </cell>
        </row>
        <row r="2339">
          <cell r="A2339" t="str">
            <v>Dominican RepublicMemo: Renewables2006</v>
          </cell>
          <cell r="B2339" t="str">
            <v>TJ</v>
          </cell>
          <cell r="C2339" t="str">
            <v>Dominican Republic</v>
          </cell>
          <cell r="D2339" t="str">
            <v>MRENEW</v>
          </cell>
          <cell r="E2339" t="str">
            <v>Memo: Renewables</v>
          </cell>
          <cell r="F2339" t="str">
            <v>TES</v>
          </cell>
          <cell r="G2339" t="str">
            <v>Total energy supply</v>
          </cell>
          <cell r="H2339">
            <v>2006</v>
          </cell>
          <cell r="I2339">
            <v>2006</v>
          </cell>
          <cell r="J2339">
            <v>41326.399700000002</v>
          </cell>
        </row>
        <row r="2340">
          <cell r="A2340" t="str">
            <v>Dominican RepublicMemo: Renewables2007</v>
          </cell>
          <cell r="B2340" t="str">
            <v>TJ</v>
          </cell>
          <cell r="C2340" t="str">
            <v>Dominican Republic</v>
          </cell>
          <cell r="D2340" t="str">
            <v>MRENEW</v>
          </cell>
          <cell r="E2340" t="str">
            <v>Memo: Renewables</v>
          </cell>
          <cell r="F2340" t="str">
            <v>TES</v>
          </cell>
          <cell r="G2340" t="str">
            <v>Total energy supply</v>
          </cell>
          <cell r="H2340">
            <v>2007</v>
          </cell>
          <cell r="I2340">
            <v>2007</v>
          </cell>
          <cell r="J2340">
            <v>41606.999100000001</v>
          </cell>
        </row>
        <row r="2341">
          <cell r="A2341" t="str">
            <v>Dominican RepublicMemo: Renewables2008</v>
          </cell>
          <cell r="B2341" t="str">
            <v>TJ</v>
          </cell>
          <cell r="C2341" t="str">
            <v>Dominican Republic</v>
          </cell>
          <cell r="D2341" t="str">
            <v>MRENEW</v>
          </cell>
          <cell r="E2341" t="str">
            <v>Memo: Renewables</v>
          </cell>
          <cell r="F2341" t="str">
            <v>TES</v>
          </cell>
          <cell r="G2341" t="str">
            <v>Total energy supply</v>
          </cell>
          <cell r="H2341">
            <v>2008</v>
          </cell>
          <cell r="I2341">
            <v>2008</v>
          </cell>
          <cell r="J2341">
            <v>40012.803800000002</v>
          </cell>
        </row>
        <row r="2342">
          <cell r="A2342" t="str">
            <v>Dominican RepublicMemo: Renewables2009</v>
          </cell>
          <cell r="B2342" t="str">
            <v>TJ</v>
          </cell>
          <cell r="C2342" t="str">
            <v>Dominican Republic</v>
          </cell>
          <cell r="D2342" t="str">
            <v>MRENEW</v>
          </cell>
          <cell r="E2342" t="str">
            <v>Memo: Renewables</v>
          </cell>
          <cell r="F2342" t="str">
            <v>TES</v>
          </cell>
          <cell r="G2342" t="str">
            <v>Total energy supply</v>
          </cell>
          <cell r="H2342">
            <v>2009</v>
          </cell>
          <cell r="I2342">
            <v>2009</v>
          </cell>
          <cell r="J2342">
            <v>39579.398800000003</v>
          </cell>
        </row>
        <row r="2343">
          <cell r="A2343" t="str">
            <v>Dominican RepublicMemo: Renewables2010</v>
          </cell>
          <cell r="B2343" t="str">
            <v>TJ</v>
          </cell>
          <cell r="C2343" t="str">
            <v>Dominican Republic</v>
          </cell>
          <cell r="D2343" t="str">
            <v>MRENEW</v>
          </cell>
          <cell r="E2343" t="str">
            <v>Memo: Renewables</v>
          </cell>
          <cell r="F2343" t="str">
            <v>TES</v>
          </cell>
          <cell r="G2343" t="str">
            <v>Total energy supply</v>
          </cell>
          <cell r="H2343">
            <v>2010</v>
          </cell>
          <cell r="I2343">
            <v>2010</v>
          </cell>
          <cell r="J2343">
            <v>40088.999400000001</v>
          </cell>
        </row>
        <row r="2344">
          <cell r="A2344" t="str">
            <v>Dominican RepublicMemo: Renewables2011</v>
          </cell>
          <cell r="B2344" t="str">
            <v>TJ</v>
          </cell>
          <cell r="C2344" t="str">
            <v>Dominican Republic</v>
          </cell>
          <cell r="D2344" t="str">
            <v>MRENEW</v>
          </cell>
          <cell r="E2344" t="str">
            <v>Memo: Renewables</v>
          </cell>
          <cell r="F2344" t="str">
            <v>TES</v>
          </cell>
          <cell r="G2344" t="str">
            <v>Total energy supply</v>
          </cell>
          <cell r="H2344">
            <v>2011</v>
          </cell>
          <cell r="I2344">
            <v>2011</v>
          </cell>
          <cell r="J2344">
            <v>39736.202899999997</v>
          </cell>
        </row>
        <row r="2345">
          <cell r="A2345" t="str">
            <v>Dominican RepublicMemo: Renewables2012</v>
          </cell>
          <cell r="B2345" t="str">
            <v>TJ</v>
          </cell>
          <cell r="C2345" t="str">
            <v>Dominican Republic</v>
          </cell>
          <cell r="D2345" t="str">
            <v>MRENEW</v>
          </cell>
          <cell r="E2345" t="str">
            <v>Memo: Renewables</v>
          </cell>
          <cell r="F2345" t="str">
            <v>TES</v>
          </cell>
          <cell r="G2345" t="str">
            <v>Total energy supply</v>
          </cell>
          <cell r="H2345">
            <v>2012</v>
          </cell>
          <cell r="I2345">
            <v>2012</v>
          </cell>
          <cell r="J2345">
            <v>41729.6011</v>
          </cell>
        </row>
        <row r="2346">
          <cell r="A2346" t="str">
            <v>Dominican RepublicMemo: Renewables2013</v>
          </cell>
          <cell r="B2346" t="str">
            <v>TJ</v>
          </cell>
          <cell r="C2346" t="str">
            <v>Dominican Republic</v>
          </cell>
          <cell r="D2346" t="str">
            <v>MRENEW</v>
          </cell>
          <cell r="E2346" t="str">
            <v>Memo: Renewables</v>
          </cell>
          <cell r="F2346" t="str">
            <v>TES</v>
          </cell>
          <cell r="G2346" t="str">
            <v>Total energy supply</v>
          </cell>
          <cell r="H2346">
            <v>2013</v>
          </cell>
          <cell r="I2346">
            <v>2013</v>
          </cell>
          <cell r="J2346">
            <v>41911.404600000002</v>
          </cell>
        </row>
        <row r="2347">
          <cell r="A2347" t="str">
            <v>Dominican RepublicMemo: Renewables2014</v>
          </cell>
          <cell r="B2347" t="str">
            <v>TJ</v>
          </cell>
          <cell r="C2347" t="str">
            <v>Dominican Republic</v>
          </cell>
          <cell r="D2347" t="str">
            <v>MRENEW</v>
          </cell>
          <cell r="E2347" t="str">
            <v>Memo: Renewables</v>
          </cell>
          <cell r="F2347" t="str">
            <v>TES</v>
          </cell>
          <cell r="G2347" t="str">
            <v>Total energy supply</v>
          </cell>
          <cell r="H2347">
            <v>2014</v>
          </cell>
          <cell r="I2347">
            <v>2014</v>
          </cell>
          <cell r="J2347">
            <v>40747.595600000001</v>
          </cell>
        </row>
        <row r="2348">
          <cell r="A2348" t="str">
            <v>Dominican RepublicMemo: Renewables2015</v>
          </cell>
          <cell r="B2348" t="str">
            <v>TJ</v>
          </cell>
          <cell r="C2348" t="str">
            <v>Dominican Republic</v>
          </cell>
          <cell r="D2348" t="str">
            <v>MRENEW</v>
          </cell>
          <cell r="E2348" t="str">
            <v>Memo: Renewables</v>
          </cell>
          <cell r="F2348" t="str">
            <v>TES</v>
          </cell>
          <cell r="G2348" t="str">
            <v>Total energy supply</v>
          </cell>
          <cell r="H2348">
            <v>2015</v>
          </cell>
          <cell r="I2348">
            <v>2015</v>
          </cell>
          <cell r="J2348">
            <v>38316.0026</v>
          </cell>
        </row>
        <row r="2349">
          <cell r="A2349" t="str">
            <v>Dominican RepublicMemo: Renewables2016</v>
          </cell>
          <cell r="B2349" t="str">
            <v>TJ</v>
          </cell>
          <cell r="C2349" t="str">
            <v>Dominican Republic</v>
          </cell>
          <cell r="D2349" t="str">
            <v>MRENEW</v>
          </cell>
          <cell r="E2349" t="str">
            <v>Memo: Renewables</v>
          </cell>
          <cell r="F2349" t="str">
            <v>TES</v>
          </cell>
          <cell r="G2349" t="str">
            <v>Total energy supply</v>
          </cell>
          <cell r="H2349">
            <v>2016</v>
          </cell>
          <cell r="I2349">
            <v>2016</v>
          </cell>
          <cell r="J2349">
            <v>42450.999300000003</v>
          </cell>
        </row>
        <row r="2350">
          <cell r="A2350" t="str">
            <v>Dominican RepublicMemo: Renewables2017</v>
          </cell>
          <cell r="B2350" t="str">
            <v>TJ</v>
          </cell>
          <cell r="C2350" t="str">
            <v>Dominican Republic</v>
          </cell>
          <cell r="D2350" t="str">
            <v>MRENEW</v>
          </cell>
          <cell r="E2350" t="str">
            <v>Memo: Renewables</v>
          </cell>
          <cell r="F2350" t="str">
            <v>TES</v>
          </cell>
          <cell r="G2350" t="str">
            <v>Total energy supply</v>
          </cell>
          <cell r="H2350">
            <v>2017</v>
          </cell>
          <cell r="I2350">
            <v>2017</v>
          </cell>
          <cell r="J2350">
            <v>48315.734799999998</v>
          </cell>
        </row>
        <row r="2351">
          <cell r="A2351" t="str">
            <v>Dominican RepublicMemo: Renewables2018</v>
          </cell>
          <cell r="B2351" t="str">
            <v>TJ</v>
          </cell>
          <cell r="C2351" t="str">
            <v>Dominican Republic</v>
          </cell>
          <cell r="D2351" t="str">
            <v>MRENEW</v>
          </cell>
          <cell r="E2351" t="str">
            <v>Memo: Renewables</v>
          </cell>
          <cell r="F2351" t="str">
            <v>TES</v>
          </cell>
          <cell r="G2351" t="str">
            <v>Total energy supply</v>
          </cell>
          <cell r="H2351">
            <v>2018</v>
          </cell>
          <cell r="I2351">
            <v>2018</v>
          </cell>
          <cell r="J2351">
            <v>48185.2448</v>
          </cell>
        </row>
        <row r="2352">
          <cell r="A2352" t="str">
            <v>Dominican RepublicMemo: Renewables2019</v>
          </cell>
          <cell r="B2352" t="str">
            <v>TJ</v>
          </cell>
          <cell r="C2352" t="str">
            <v>Dominican Republic</v>
          </cell>
          <cell r="D2352" t="str">
            <v>MRENEW</v>
          </cell>
          <cell r="E2352" t="str">
            <v>Memo: Renewables</v>
          </cell>
          <cell r="F2352" t="str">
            <v>TES</v>
          </cell>
          <cell r="G2352" t="str">
            <v>Total energy supply</v>
          </cell>
          <cell r="H2352">
            <v>2019</v>
          </cell>
          <cell r="I2352">
            <v>2019</v>
          </cell>
          <cell r="J2352">
            <v>45169.568099999997</v>
          </cell>
        </row>
        <row r="2353">
          <cell r="A2353" t="str">
            <v>Dominican RepublicMemo: Renewables2020</v>
          </cell>
          <cell r="B2353" t="str">
            <v>TJ</v>
          </cell>
          <cell r="C2353" t="str">
            <v>Dominican Republic</v>
          </cell>
          <cell r="D2353" t="str">
            <v>MRENEW</v>
          </cell>
          <cell r="E2353" t="str">
            <v>Memo: Renewables</v>
          </cell>
          <cell r="F2353" t="str">
            <v>TES</v>
          </cell>
          <cell r="G2353" t="str">
            <v>Total energy supply</v>
          </cell>
          <cell r="H2353">
            <v>2020</v>
          </cell>
          <cell r="I2353">
            <v>2020</v>
          </cell>
          <cell r="K2353" t="str">
            <v>L</v>
          </cell>
          <cell r="L2353" t="str">
            <v>Missing value; data exist but were not collected</v>
          </cell>
        </row>
        <row r="2354">
          <cell r="A2354" t="str">
            <v>EcuadorPrimary solid biofuels2005</v>
          </cell>
          <cell r="B2354" t="str">
            <v>TJ</v>
          </cell>
          <cell r="C2354" t="str">
            <v>Ecuador</v>
          </cell>
          <cell r="D2354" t="str">
            <v>PRIMSBIO</v>
          </cell>
          <cell r="E2354" t="str">
            <v>Primary solid biofuels</v>
          </cell>
          <cell r="F2354" t="str">
            <v>TES</v>
          </cell>
          <cell r="G2354" t="str">
            <v>Total energy supply</v>
          </cell>
          <cell r="H2354">
            <v>2005</v>
          </cell>
          <cell r="I2354">
            <v>2005</v>
          </cell>
          <cell r="J2354">
            <v>31116.0003</v>
          </cell>
        </row>
        <row r="2355">
          <cell r="A2355" t="str">
            <v>EcuadorPrimary solid biofuels2006</v>
          </cell>
          <cell r="B2355" t="str">
            <v>TJ</v>
          </cell>
          <cell r="C2355" t="str">
            <v>Ecuador</v>
          </cell>
          <cell r="D2355" t="str">
            <v>PRIMSBIO</v>
          </cell>
          <cell r="E2355" t="str">
            <v>Primary solid biofuels</v>
          </cell>
          <cell r="F2355" t="str">
            <v>TES</v>
          </cell>
          <cell r="G2355" t="str">
            <v>Total energy supply</v>
          </cell>
          <cell r="H2355">
            <v>2006</v>
          </cell>
          <cell r="I2355">
            <v>2006</v>
          </cell>
          <cell r="J2355">
            <v>25069.000899999999</v>
          </cell>
        </row>
        <row r="2356">
          <cell r="A2356" t="str">
            <v>EcuadorPrimary solid biofuels2007</v>
          </cell>
          <cell r="B2356" t="str">
            <v>TJ</v>
          </cell>
          <cell r="C2356" t="str">
            <v>Ecuador</v>
          </cell>
          <cell r="D2356" t="str">
            <v>PRIMSBIO</v>
          </cell>
          <cell r="E2356" t="str">
            <v>Primary solid biofuels</v>
          </cell>
          <cell r="F2356" t="str">
            <v>TES</v>
          </cell>
          <cell r="G2356" t="str">
            <v>Total energy supply</v>
          </cell>
          <cell r="H2356">
            <v>2007</v>
          </cell>
          <cell r="I2356">
            <v>2007</v>
          </cell>
          <cell r="J2356">
            <v>29490.998599999999</v>
          </cell>
        </row>
        <row r="2357">
          <cell r="A2357" t="str">
            <v>EcuadorPrimary solid biofuels2008</v>
          </cell>
          <cell r="B2357" t="str">
            <v>TJ</v>
          </cell>
          <cell r="C2357" t="str">
            <v>Ecuador</v>
          </cell>
          <cell r="D2357" t="str">
            <v>PRIMSBIO</v>
          </cell>
          <cell r="E2357" t="str">
            <v>Primary solid biofuels</v>
          </cell>
          <cell r="F2357" t="str">
            <v>TES</v>
          </cell>
          <cell r="G2357" t="str">
            <v>Total energy supply</v>
          </cell>
          <cell r="H2357">
            <v>2008</v>
          </cell>
          <cell r="I2357">
            <v>2008</v>
          </cell>
          <cell r="J2357">
            <v>24181.998</v>
          </cell>
        </row>
        <row r="2358">
          <cell r="A2358" t="str">
            <v>EcuadorPrimary solid biofuels2009</v>
          </cell>
          <cell r="B2358" t="str">
            <v>TJ</v>
          </cell>
          <cell r="C2358" t="str">
            <v>Ecuador</v>
          </cell>
          <cell r="D2358" t="str">
            <v>PRIMSBIO</v>
          </cell>
          <cell r="E2358" t="str">
            <v>Primary solid biofuels</v>
          </cell>
          <cell r="F2358" t="str">
            <v>TES</v>
          </cell>
          <cell r="G2358" t="str">
            <v>Total energy supply</v>
          </cell>
          <cell r="H2358">
            <v>2009</v>
          </cell>
          <cell r="I2358">
            <v>2009</v>
          </cell>
          <cell r="J2358">
            <v>20086.0013</v>
          </cell>
        </row>
        <row r="2359">
          <cell r="A2359" t="str">
            <v>EcuadorPrimary solid biofuels2010</v>
          </cell>
          <cell r="B2359" t="str">
            <v>TJ</v>
          </cell>
          <cell r="C2359" t="str">
            <v>Ecuador</v>
          </cell>
          <cell r="D2359" t="str">
            <v>PRIMSBIO</v>
          </cell>
          <cell r="E2359" t="str">
            <v>Primary solid biofuels</v>
          </cell>
          <cell r="F2359" t="str">
            <v>TES</v>
          </cell>
          <cell r="G2359" t="str">
            <v>Total energy supply</v>
          </cell>
          <cell r="H2359">
            <v>2010</v>
          </cell>
          <cell r="I2359">
            <v>2010</v>
          </cell>
          <cell r="J2359">
            <v>19931.001799999998</v>
          </cell>
        </row>
        <row r="2360">
          <cell r="A2360" t="str">
            <v>EcuadorPrimary solid biofuels2011</v>
          </cell>
          <cell r="B2360" t="str">
            <v>TJ</v>
          </cell>
          <cell r="C2360" t="str">
            <v>Ecuador</v>
          </cell>
          <cell r="D2360" t="str">
            <v>PRIMSBIO</v>
          </cell>
          <cell r="E2360" t="str">
            <v>Primary solid biofuels</v>
          </cell>
          <cell r="F2360" t="str">
            <v>TES</v>
          </cell>
          <cell r="G2360" t="str">
            <v>Total energy supply</v>
          </cell>
          <cell r="H2360">
            <v>2011</v>
          </cell>
          <cell r="I2360">
            <v>2011</v>
          </cell>
          <cell r="J2360">
            <v>20873.999</v>
          </cell>
        </row>
        <row r="2361">
          <cell r="A2361" t="str">
            <v>EcuadorPrimary solid biofuels2012</v>
          </cell>
          <cell r="B2361" t="str">
            <v>TJ</v>
          </cell>
          <cell r="C2361" t="str">
            <v>Ecuador</v>
          </cell>
          <cell r="D2361" t="str">
            <v>PRIMSBIO</v>
          </cell>
          <cell r="E2361" t="str">
            <v>Primary solid biofuels</v>
          </cell>
          <cell r="F2361" t="str">
            <v>TES</v>
          </cell>
          <cell r="G2361" t="str">
            <v>Total energy supply</v>
          </cell>
          <cell r="H2361">
            <v>2012</v>
          </cell>
          <cell r="I2361">
            <v>2012</v>
          </cell>
          <cell r="J2361">
            <v>20723.002</v>
          </cell>
        </row>
        <row r="2362">
          <cell r="A2362" t="str">
            <v>EcuadorPrimary solid biofuels2013</v>
          </cell>
          <cell r="B2362" t="str">
            <v>TJ</v>
          </cell>
          <cell r="C2362" t="str">
            <v>Ecuador</v>
          </cell>
          <cell r="D2362" t="str">
            <v>PRIMSBIO</v>
          </cell>
          <cell r="E2362" t="str">
            <v>Primary solid biofuels</v>
          </cell>
          <cell r="F2362" t="str">
            <v>TES</v>
          </cell>
          <cell r="G2362" t="str">
            <v>Total energy supply</v>
          </cell>
          <cell r="H2362">
            <v>2013</v>
          </cell>
          <cell r="I2362">
            <v>2013</v>
          </cell>
          <cell r="J2362">
            <v>20033.000599999999</v>
          </cell>
        </row>
        <row r="2363">
          <cell r="A2363" t="str">
            <v>EcuadorPrimary solid biofuels2014</v>
          </cell>
          <cell r="B2363" t="str">
            <v>TJ</v>
          </cell>
          <cell r="C2363" t="str">
            <v>Ecuador</v>
          </cell>
          <cell r="D2363" t="str">
            <v>PRIMSBIO</v>
          </cell>
          <cell r="E2363" t="str">
            <v>Primary solid biofuels</v>
          </cell>
          <cell r="F2363" t="str">
            <v>TES</v>
          </cell>
          <cell r="G2363" t="str">
            <v>Total energy supply</v>
          </cell>
          <cell r="H2363">
            <v>2014</v>
          </cell>
          <cell r="I2363">
            <v>2014</v>
          </cell>
          <cell r="J2363">
            <v>22756.9997</v>
          </cell>
        </row>
        <row r="2364">
          <cell r="A2364" t="str">
            <v>EcuadorPrimary solid biofuels2015</v>
          </cell>
          <cell r="B2364" t="str">
            <v>TJ</v>
          </cell>
          <cell r="C2364" t="str">
            <v>Ecuador</v>
          </cell>
          <cell r="D2364" t="str">
            <v>PRIMSBIO</v>
          </cell>
          <cell r="E2364" t="str">
            <v>Primary solid biofuels</v>
          </cell>
          <cell r="F2364" t="str">
            <v>TES</v>
          </cell>
          <cell r="G2364" t="str">
            <v>Total energy supply</v>
          </cell>
          <cell r="H2364">
            <v>2015</v>
          </cell>
          <cell r="I2364">
            <v>2015</v>
          </cell>
          <cell r="J2364">
            <v>22299.001499999998</v>
          </cell>
        </row>
        <row r="2365">
          <cell r="A2365" t="str">
            <v>EcuadorPrimary solid biofuels2016</v>
          </cell>
          <cell r="B2365" t="str">
            <v>TJ</v>
          </cell>
          <cell r="C2365" t="str">
            <v>Ecuador</v>
          </cell>
          <cell r="D2365" t="str">
            <v>PRIMSBIO</v>
          </cell>
          <cell r="E2365" t="str">
            <v>Primary solid biofuels</v>
          </cell>
          <cell r="F2365" t="str">
            <v>TES</v>
          </cell>
          <cell r="G2365" t="str">
            <v>Total energy supply</v>
          </cell>
          <cell r="H2365">
            <v>2016</v>
          </cell>
          <cell r="I2365">
            <v>2016</v>
          </cell>
          <cell r="J2365">
            <v>22351.998</v>
          </cell>
        </row>
        <row r="2366">
          <cell r="A2366" t="str">
            <v>EcuadorPrimary solid biofuels2017</v>
          </cell>
          <cell r="B2366" t="str">
            <v>TJ</v>
          </cell>
          <cell r="C2366" t="str">
            <v>Ecuador</v>
          </cell>
          <cell r="D2366" t="str">
            <v>PRIMSBIO</v>
          </cell>
          <cell r="E2366" t="str">
            <v>Primary solid biofuels</v>
          </cell>
          <cell r="F2366" t="str">
            <v>TES</v>
          </cell>
          <cell r="G2366" t="str">
            <v>Total energy supply</v>
          </cell>
          <cell r="H2366">
            <v>2017</v>
          </cell>
          <cell r="I2366">
            <v>2017</v>
          </cell>
          <cell r="J2366">
            <v>23092.655500000001</v>
          </cell>
        </row>
        <row r="2367">
          <cell r="A2367" t="str">
            <v>EcuadorPrimary solid biofuels2018</v>
          </cell>
          <cell r="B2367" t="str">
            <v>TJ</v>
          </cell>
          <cell r="C2367" t="str">
            <v>Ecuador</v>
          </cell>
          <cell r="D2367" t="str">
            <v>PRIMSBIO</v>
          </cell>
          <cell r="E2367" t="str">
            <v>Primary solid biofuels</v>
          </cell>
          <cell r="F2367" t="str">
            <v>TES</v>
          </cell>
          <cell r="G2367" t="str">
            <v>Total energy supply</v>
          </cell>
          <cell r="H2367">
            <v>2018</v>
          </cell>
          <cell r="I2367">
            <v>2018</v>
          </cell>
          <cell r="J2367">
            <v>21078.159899999999</v>
          </cell>
        </row>
        <row r="2368">
          <cell r="A2368" t="str">
            <v>EcuadorPrimary solid biofuels2019</v>
          </cell>
          <cell r="B2368" t="str">
            <v>TJ</v>
          </cell>
          <cell r="C2368" t="str">
            <v>Ecuador</v>
          </cell>
          <cell r="D2368" t="str">
            <v>PRIMSBIO</v>
          </cell>
          <cell r="E2368" t="str">
            <v>Primary solid biofuels</v>
          </cell>
          <cell r="F2368" t="str">
            <v>TES</v>
          </cell>
          <cell r="G2368" t="str">
            <v>Total energy supply</v>
          </cell>
          <cell r="H2368">
            <v>2019</v>
          </cell>
          <cell r="I2368">
            <v>2019</v>
          </cell>
          <cell r="J2368">
            <v>21730.3796</v>
          </cell>
        </row>
        <row r="2369">
          <cell r="A2369" t="str">
            <v>EcuadorPrimary solid biofuels2020</v>
          </cell>
          <cell r="B2369" t="str">
            <v>TJ</v>
          </cell>
          <cell r="C2369" t="str">
            <v>Ecuador</v>
          </cell>
          <cell r="D2369" t="str">
            <v>PRIMSBIO</v>
          </cell>
          <cell r="E2369" t="str">
            <v>Primary solid biofuels</v>
          </cell>
          <cell r="F2369" t="str">
            <v>TES</v>
          </cell>
          <cell r="G2369" t="str">
            <v>Total energy supply</v>
          </cell>
          <cell r="H2369">
            <v>2020</v>
          </cell>
          <cell r="I2369">
            <v>2020</v>
          </cell>
          <cell r="K2369" t="str">
            <v>L</v>
          </cell>
          <cell r="L2369" t="str">
            <v>Missing value; data exist but were not collected</v>
          </cell>
        </row>
        <row r="2370">
          <cell r="A2370" t="str">
            <v>EcuadorTotal2005</v>
          </cell>
          <cell r="B2370" t="str">
            <v>TJ</v>
          </cell>
          <cell r="C2370" t="str">
            <v>Ecuador</v>
          </cell>
          <cell r="D2370" t="str">
            <v>TOTAL</v>
          </cell>
          <cell r="E2370" t="str">
            <v>Total</v>
          </cell>
          <cell r="F2370" t="str">
            <v>TES</v>
          </cell>
          <cell r="G2370" t="str">
            <v>Total energy supply</v>
          </cell>
          <cell r="H2370">
            <v>2005</v>
          </cell>
          <cell r="I2370">
            <v>2005</v>
          </cell>
          <cell r="J2370">
            <v>479495.8616</v>
          </cell>
        </row>
        <row r="2371">
          <cell r="A2371" t="str">
            <v>EcuadorTotal2006</v>
          </cell>
          <cell r="B2371" t="str">
            <v>TJ</v>
          </cell>
          <cell r="C2371" t="str">
            <v>Ecuador</v>
          </cell>
          <cell r="D2371" t="str">
            <v>TOTAL</v>
          </cell>
          <cell r="E2371" t="str">
            <v>Total</v>
          </cell>
          <cell r="F2371" t="str">
            <v>TES</v>
          </cell>
          <cell r="G2371" t="str">
            <v>Total energy supply</v>
          </cell>
          <cell r="H2371">
            <v>2006</v>
          </cell>
          <cell r="I2371">
            <v>2006</v>
          </cell>
          <cell r="J2371">
            <v>470758.1482</v>
          </cell>
        </row>
        <row r="2372">
          <cell r="A2372" t="str">
            <v>EcuadorTotal2007</v>
          </cell>
          <cell r="B2372" t="str">
            <v>TJ</v>
          </cell>
          <cell r="C2372" t="str">
            <v>Ecuador</v>
          </cell>
          <cell r="D2372" t="str">
            <v>TOTAL</v>
          </cell>
          <cell r="E2372" t="str">
            <v>Total</v>
          </cell>
          <cell r="F2372" t="str">
            <v>TES</v>
          </cell>
          <cell r="G2372" t="str">
            <v>Total energy supply</v>
          </cell>
          <cell r="H2372">
            <v>2007</v>
          </cell>
          <cell r="I2372">
            <v>2007</v>
          </cell>
          <cell r="J2372">
            <v>517021.42570000002</v>
          </cell>
        </row>
        <row r="2373">
          <cell r="A2373" t="str">
            <v>EcuadorTotal2008</v>
          </cell>
          <cell r="B2373" t="str">
            <v>TJ</v>
          </cell>
          <cell r="C2373" t="str">
            <v>Ecuador</v>
          </cell>
          <cell r="D2373" t="str">
            <v>TOTAL</v>
          </cell>
          <cell r="E2373" t="str">
            <v>Total</v>
          </cell>
          <cell r="F2373" t="str">
            <v>TES</v>
          </cell>
          <cell r="G2373" t="str">
            <v>Total energy supply</v>
          </cell>
          <cell r="H2373">
            <v>2008</v>
          </cell>
          <cell r="I2373">
            <v>2008</v>
          </cell>
          <cell r="J2373">
            <v>457502.12809999997</v>
          </cell>
        </row>
        <row r="2374">
          <cell r="A2374" t="str">
            <v>EcuadorTotal2009</v>
          </cell>
          <cell r="B2374" t="str">
            <v>TJ</v>
          </cell>
          <cell r="C2374" t="str">
            <v>Ecuador</v>
          </cell>
          <cell r="D2374" t="str">
            <v>TOTAL</v>
          </cell>
          <cell r="E2374" t="str">
            <v>Total</v>
          </cell>
          <cell r="F2374" t="str">
            <v>TES</v>
          </cell>
          <cell r="G2374" t="str">
            <v>Total energy supply</v>
          </cell>
          <cell r="H2374">
            <v>2009</v>
          </cell>
          <cell r="I2374">
            <v>2009</v>
          </cell>
          <cell r="J2374">
            <v>508190.25030000001</v>
          </cell>
        </row>
        <row r="2375">
          <cell r="A2375" t="str">
            <v>EcuadorTotal2010</v>
          </cell>
          <cell r="B2375" t="str">
            <v>TJ</v>
          </cell>
          <cell r="C2375" t="str">
            <v>Ecuador</v>
          </cell>
          <cell r="D2375" t="str">
            <v>TOTAL</v>
          </cell>
          <cell r="E2375" t="str">
            <v>Total</v>
          </cell>
          <cell r="F2375" t="str">
            <v>TES</v>
          </cell>
          <cell r="G2375" t="str">
            <v>Total energy supply</v>
          </cell>
          <cell r="H2375">
            <v>2010</v>
          </cell>
          <cell r="I2375">
            <v>2010</v>
          </cell>
          <cell r="J2375">
            <v>538835.47010000004</v>
          </cell>
        </row>
        <row r="2376">
          <cell r="A2376" t="str">
            <v>EcuadorTotal2011</v>
          </cell>
          <cell r="B2376" t="str">
            <v>TJ</v>
          </cell>
          <cell r="C2376" t="str">
            <v>Ecuador</v>
          </cell>
          <cell r="D2376" t="str">
            <v>TOTAL</v>
          </cell>
          <cell r="E2376" t="str">
            <v>Total</v>
          </cell>
          <cell r="F2376" t="str">
            <v>TES</v>
          </cell>
          <cell r="G2376" t="str">
            <v>Total energy supply</v>
          </cell>
          <cell r="H2376">
            <v>2011</v>
          </cell>
          <cell r="I2376">
            <v>2011</v>
          </cell>
          <cell r="J2376">
            <v>566294.23789999995</v>
          </cell>
        </row>
        <row r="2377">
          <cell r="A2377" t="str">
            <v>EcuadorTotal2012</v>
          </cell>
          <cell r="B2377" t="str">
            <v>TJ</v>
          </cell>
          <cell r="C2377" t="str">
            <v>Ecuador</v>
          </cell>
          <cell r="D2377" t="str">
            <v>TOTAL</v>
          </cell>
          <cell r="E2377" t="str">
            <v>Total</v>
          </cell>
          <cell r="F2377" t="str">
            <v>TES</v>
          </cell>
          <cell r="G2377" t="str">
            <v>Total energy supply</v>
          </cell>
          <cell r="H2377">
            <v>2012</v>
          </cell>
          <cell r="I2377">
            <v>2012</v>
          </cell>
          <cell r="J2377">
            <v>561592.90949999995</v>
          </cell>
        </row>
        <row r="2378">
          <cell r="A2378" t="str">
            <v>EcuadorTotal2013</v>
          </cell>
          <cell r="B2378" t="str">
            <v>TJ</v>
          </cell>
          <cell r="C2378" t="str">
            <v>Ecuador</v>
          </cell>
          <cell r="D2378" t="str">
            <v>TOTAL</v>
          </cell>
          <cell r="E2378" t="str">
            <v>Total</v>
          </cell>
          <cell r="F2378" t="str">
            <v>TES</v>
          </cell>
          <cell r="G2378" t="str">
            <v>Total energy supply</v>
          </cell>
          <cell r="H2378">
            <v>2013</v>
          </cell>
          <cell r="I2378">
            <v>2013</v>
          </cell>
          <cell r="J2378">
            <v>595315.21369999996</v>
          </cell>
        </row>
        <row r="2379">
          <cell r="A2379" t="str">
            <v>EcuadorTotal2014</v>
          </cell>
          <cell r="B2379" t="str">
            <v>TJ</v>
          </cell>
          <cell r="C2379" t="str">
            <v>Ecuador</v>
          </cell>
          <cell r="D2379" t="str">
            <v>TOTAL</v>
          </cell>
          <cell r="E2379" t="str">
            <v>Total</v>
          </cell>
          <cell r="F2379" t="str">
            <v>TES</v>
          </cell>
          <cell r="G2379" t="str">
            <v>Total energy supply</v>
          </cell>
          <cell r="H2379">
            <v>2014</v>
          </cell>
          <cell r="I2379">
            <v>2014</v>
          </cell>
          <cell r="J2379">
            <v>651337.82990000001</v>
          </cell>
        </row>
        <row r="2380">
          <cell r="A2380" t="str">
            <v>EcuadorTotal2015</v>
          </cell>
          <cell r="B2380" t="str">
            <v>TJ</v>
          </cell>
          <cell r="C2380" t="str">
            <v>Ecuador</v>
          </cell>
          <cell r="D2380" t="str">
            <v>TOTAL</v>
          </cell>
          <cell r="E2380" t="str">
            <v>Total</v>
          </cell>
          <cell r="F2380" t="str">
            <v>TES</v>
          </cell>
          <cell r="G2380" t="str">
            <v>Total energy supply</v>
          </cell>
          <cell r="H2380">
            <v>2015</v>
          </cell>
          <cell r="I2380">
            <v>2015</v>
          </cell>
          <cell r="J2380">
            <v>628245.92390000005</v>
          </cell>
        </row>
        <row r="2381">
          <cell r="A2381" t="str">
            <v>EcuadorTotal2016</v>
          </cell>
          <cell r="B2381" t="str">
            <v>TJ</v>
          </cell>
          <cell r="C2381" t="str">
            <v>Ecuador</v>
          </cell>
          <cell r="D2381" t="str">
            <v>TOTAL</v>
          </cell>
          <cell r="E2381" t="str">
            <v>Total</v>
          </cell>
          <cell r="F2381" t="str">
            <v>TES</v>
          </cell>
          <cell r="G2381" t="str">
            <v>Total energy supply</v>
          </cell>
          <cell r="H2381">
            <v>2016</v>
          </cell>
          <cell r="I2381">
            <v>2016</v>
          </cell>
          <cell r="J2381">
            <v>602023.15399999998</v>
          </cell>
        </row>
        <row r="2382">
          <cell r="A2382" t="str">
            <v>EcuadorTotal2017</v>
          </cell>
          <cell r="B2382" t="str">
            <v>TJ</v>
          </cell>
          <cell r="C2382" t="str">
            <v>Ecuador</v>
          </cell>
          <cell r="D2382" t="str">
            <v>TOTAL</v>
          </cell>
          <cell r="E2382" t="str">
            <v>Total</v>
          </cell>
          <cell r="F2382" t="str">
            <v>TES</v>
          </cell>
          <cell r="G2382" t="str">
            <v>Total energy supply</v>
          </cell>
          <cell r="H2382">
            <v>2017</v>
          </cell>
          <cell r="I2382">
            <v>2017</v>
          </cell>
          <cell r="J2382">
            <v>619833.90170000005</v>
          </cell>
        </row>
        <row r="2383">
          <cell r="A2383" t="str">
            <v>EcuadorTotal2018</v>
          </cell>
          <cell r="B2383" t="str">
            <v>TJ</v>
          </cell>
          <cell r="C2383" t="str">
            <v>Ecuador</v>
          </cell>
          <cell r="D2383" t="str">
            <v>TOTAL</v>
          </cell>
          <cell r="E2383" t="str">
            <v>Total</v>
          </cell>
          <cell r="F2383" t="str">
            <v>TES</v>
          </cell>
          <cell r="G2383" t="str">
            <v>Total energy supply</v>
          </cell>
          <cell r="H2383">
            <v>2018</v>
          </cell>
          <cell r="I2383">
            <v>2018</v>
          </cell>
          <cell r="J2383">
            <v>612205.79070000001</v>
          </cell>
        </row>
        <row r="2384">
          <cell r="A2384" t="str">
            <v>EcuadorTotal2019</v>
          </cell>
          <cell r="B2384" t="str">
            <v>TJ</v>
          </cell>
          <cell r="C2384" t="str">
            <v>Ecuador</v>
          </cell>
          <cell r="D2384" t="str">
            <v>TOTAL</v>
          </cell>
          <cell r="E2384" t="str">
            <v>Total</v>
          </cell>
          <cell r="F2384" t="str">
            <v>TES</v>
          </cell>
          <cell r="G2384" t="str">
            <v>Total energy supply</v>
          </cell>
          <cell r="H2384">
            <v>2019</v>
          </cell>
          <cell r="I2384">
            <v>2019</v>
          </cell>
          <cell r="J2384">
            <v>644055.64080000005</v>
          </cell>
        </row>
        <row r="2385">
          <cell r="A2385" t="str">
            <v>EcuadorTotal2020</v>
          </cell>
          <cell r="B2385" t="str">
            <v>TJ</v>
          </cell>
          <cell r="C2385" t="str">
            <v>Ecuador</v>
          </cell>
          <cell r="D2385" t="str">
            <v>TOTAL</v>
          </cell>
          <cell r="E2385" t="str">
            <v>Total</v>
          </cell>
          <cell r="F2385" t="str">
            <v>TES</v>
          </cell>
          <cell r="G2385" t="str">
            <v>Total energy supply</v>
          </cell>
          <cell r="H2385">
            <v>2020</v>
          </cell>
          <cell r="I2385">
            <v>2020</v>
          </cell>
          <cell r="K2385" t="str">
            <v>L</v>
          </cell>
          <cell r="L2385" t="str">
            <v>Missing value; data exist but were not collected</v>
          </cell>
        </row>
        <row r="2386">
          <cell r="A2386" t="str">
            <v>EcuadorMemo: Renewables2005</v>
          </cell>
          <cell r="B2386" t="str">
            <v>TJ</v>
          </cell>
          <cell r="C2386" t="str">
            <v>Ecuador</v>
          </cell>
          <cell r="D2386" t="str">
            <v>MRENEW</v>
          </cell>
          <cell r="E2386" t="str">
            <v>Memo: Renewables</v>
          </cell>
          <cell r="F2386" t="str">
            <v>TES</v>
          </cell>
          <cell r="G2386" t="str">
            <v>Total energy supply</v>
          </cell>
          <cell r="H2386">
            <v>2005</v>
          </cell>
          <cell r="I2386">
            <v>2005</v>
          </cell>
          <cell r="J2386">
            <v>55993.199800000002</v>
          </cell>
        </row>
        <row r="2387">
          <cell r="A2387" t="str">
            <v>EcuadorMemo: Renewables2006</v>
          </cell>
          <cell r="B2387" t="str">
            <v>TJ</v>
          </cell>
          <cell r="C2387" t="str">
            <v>Ecuador</v>
          </cell>
          <cell r="D2387" t="str">
            <v>MRENEW</v>
          </cell>
          <cell r="E2387" t="str">
            <v>Memo: Renewables</v>
          </cell>
          <cell r="F2387" t="str">
            <v>TES</v>
          </cell>
          <cell r="G2387" t="str">
            <v>Total energy supply</v>
          </cell>
          <cell r="H2387">
            <v>2006</v>
          </cell>
          <cell r="I2387">
            <v>2006</v>
          </cell>
          <cell r="J2387">
            <v>50838.9977</v>
          </cell>
        </row>
        <row r="2388">
          <cell r="A2388" t="str">
            <v>EcuadorMemo: Renewables2007</v>
          </cell>
          <cell r="B2388" t="str">
            <v>TJ</v>
          </cell>
          <cell r="C2388" t="str">
            <v>Ecuador</v>
          </cell>
          <cell r="D2388" t="str">
            <v>MRENEW</v>
          </cell>
          <cell r="E2388" t="str">
            <v>Memo: Renewables</v>
          </cell>
          <cell r="F2388" t="str">
            <v>TES</v>
          </cell>
          <cell r="G2388" t="str">
            <v>Total energy supply</v>
          </cell>
          <cell r="H2388">
            <v>2007</v>
          </cell>
          <cell r="I2388">
            <v>2007</v>
          </cell>
          <cell r="J2388">
            <v>62129.796699999999</v>
          </cell>
        </row>
        <row r="2389">
          <cell r="A2389" t="str">
            <v>EcuadorMemo: Renewables2008</v>
          </cell>
          <cell r="B2389" t="str">
            <v>TJ</v>
          </cell>
          <cell r="C2389" t="str">
            <v>Ecuador</v>
          </cell>
          <cell r="D2389" t="str">
            <v>MRENEW</v>
          </cell>
          <cell r="E2389" t="str">
            <v>Memo: Renewables</v>
          </cell>
          <cell r="F2389" t="str">
            <v>TES</v>
          </cell>
          <cell r="G2389" t="str">
            <v>Total energy supply</v>
          </cell>
          <cell r="H2389">
            <v>2008</v>
          </cell>
          <cell r="I2389">
            <v>2008</v>
          </cell>
          <cell r="J2389">
            <v>64949.598100000003</v>
          </cell>
        </row>
        <row r="2390">
          <cell r="A2390" t="str">
            <v>EcuadorMemo: Renewables2009</v>
          </cell>
          <cell r="B2390" t="str">
            <v>TJ</v>
          </cell>
          <cell r="C2390" t="str">
            <v>Ecuador</v>
          </cell>
          <cell r="D2390" t="str">
            <v>MRENEW</v>
          </cell>
          <cell r="E2390" t="str">
            <v>Memo: Renewables</v>
          </cell>
          <cell r="F2390" t="str">
            <v>TES</v>
          </cell>
          <cell r="G2390" t="str">
            <v>Total energy supply</v>
          </cell>
          <cell r="H2390">
            <v>2009</v>
          </cell>
          <cell r="I2390">
            <v>2009</v>
          </cell>
          <cell r="J2390">
            <v>53408.801200000002</v>
          </cell>
        </row>
        <row r="2391">
          <cell r="A2391" t="str">
            <v>EcuadorMemo: Renewables2010</v>
          </cell>
          <cell r="B2391" t="str">
            <v>TJ</v>
          </cell>
          <cell r="C2391" t="str">
            <v>Ecuador</v>
          </cell>
          <cell r="D2391" t="str">
            <v>MRENEW</v>
          </cell>
          <cell r="E2391" t="str">
            <v>Memo: Renewables</v>
          </cell>
          <cell r="F2391" t="str">
            <v>TES</v>
          </cell>
          <cell r="G2391" t="str">
            <v>Total energy supply</v>
          </cell>
          <cell r="H2391">
            <v>2010</v>
          </cell>
          <cell r="I2391">
            <v>2010</v>
          </cell>
          <cell r="J2391">
            <v>51240.599800000004</v>
          </cell>
        </row>
        <row r="2392">
          <cell r="A2392" t="str">
            <v>EcuadorMemo: Renewables2011</v>
          </cell>
          <cell r="B2392" t="str">
            <v>TJ</v>
          </cell>
          <cell r="C2392" t="str">
            <v>Ecuador</v>
          </cell>
          <cell r="D2392" t="str">
            <v>MRENEW</v>
          </cell>
          <cell r="E2392" t="str">
            <v>Memo: Renewables</v>
          </cell>
          <cell r="F2392" t="str">
            <v>TES</v>
          </cell>
          <cell r="G2392" t="str">
            <v>Total energy supply</v>
          </cell>
          <cell r="H2392">
            <v>2011</v>
          </cell>
          <cell r="I2392">
            <v>2011</v>
          </cell>
          <cell r="J2392">
            <v>60839.998500000002</v>
          </cell>
        </row>
        <row r="2393">
          <cell r="A2393" t="str">
            <v>EcuadorMemo: Renewables2012</v>
          </cell>
          <cell r="B2393" t="str">
            <v>TJ</v>
          </cell>
          <cell r="C2393" t="str">
            <v>Ecuador</v>
          </cell>
          <cell r="D2393" t="str">
            <v>MRENEW</v>
          </cell>
          <cell r="E2393" t="str">
            <v>Memo: Renewables</v>
          </cell>
          <cell r="F2393" t="str">
            <v>TES</v>
          </cell>
          <cell r="G2393" t="str">
            <v>Total energy supply</v>
          </cell>
          <cell r="H2393">
            <v>2012</v>
          </cell>
          <cell r="I2393">
            <v>2012</v>
          </cell>
          <cell r="J2393">
            <v>64996.201399999998</v>
          </cell>
        </row>
        <row r="2394">
          <cell r="A2394" t="str">
            <v>EcuadorMemo: Renewables2013</v>
          </cell>
          <cell r="B2394" t="str">
            <v>TJ</v>
          </cell>
          <cell r="C2394" t="str">
            <v>Ecuador</v>
          </cell>
          <cell r="D2394" t="str">
            <v>MRENEW</v>
          </cell>
          <cell r="E2394" t="str">
            <v>Memo: Renewables</v>
          </cell>
          <cell r="F2394" t="str">
            <v>TES</v>
          </cell>
          <cell r="G2394" t="str">
            <v>Total energy supply</v>
          </cell>
          <cell r="H2394">
            <v>2013</v>
          </cell>
          <cell r="I2394">
            <v>2013</v>
          </cell>
          <cell r="J2394">
            <v>60202.194000000003</v>
          </cell>
        </row>
        <row r="2395">
          <cell r="A2395" t="str">
            <v>EcuadorMemo: Renewables2014</v>
          </cell>
          <cell r="B2395" t="str">
            <v>TJ</v>
          </cell>
          <cell r="C2395" t="str">
            <v>Ecuador</v>
          </cell>
          <cell r="D2395" t="str">
            <v>MRENEW</v>
          </cell>
          <cell r="E2395" t="str">
            <v>Memo: Renewables</v>
          </cell>
          <cell r="F2395" t="str">
            <v>TES</v>
          </cell>
          <cell r="G2395" t="str">
            <v>Total energy supply</v>
          </cell>
          <cell r="H2395">
            <v>2014</v>
          </cell>
          <cell r="I2395">
            <v>2014</v>
          </cell>
          <cell r="J2395">
            <v>64637.400999999998</v>
          </cell>
        </row>
        <row r="2396">
          <cell r="A2396" t="str">
            <v>EcuadorMemo: Renewables2015</v>
          </cell>
          <cell r="B2396" t="str">
            <v>TJ</v>
          </cell>
          <cell r="C2396" t="str">
            <v>Ecuador</v>
          </cell>
          <cell r="D2396" t="str">
            <v>MRENEW</v>
          </cell>
          <cell r="E2396" t="str">
            <v>Memo: Renewables</v>
          </cell>
          <cell r="F2396" t="str">
            <v>TES</v>
          </cell>
          <cell r="G2396" t="str">
            <v>Total energy supply</v>
          </cell>
          <cell r="H2396">
            <v>2015</v>
          </cell>
          <cell r="I2396">
            <v>2015</v>
          </cell>
          <cell r="J2396">
            <v>70354.200100000002</v>
          </cell>
        </row>
        <row r="2397">
          <cell r="A2397" t="str">
            <v>EcuadorMemo: Renewables2016</v>
          </cell>
          <cell r="B2397" t="str">
            <v>TJ</v>
          </cell>
          <cell r="C2397" t="str">
            <v>Ecuador</v>
          </cell>
          <cell r="D2397" t="str">
            <v>MRENEW</v>
          </cell>
          <cell r="E2397" t="str">
            <v>Memo: Renewables</v>
          </cell>
          <cell r="F2397" t="str">
            <v>TES</v>
          </cell>
          <cell r="G2397" t="str">
            <v>Total energy supply</v>
          </cell>
          <cell r="H2397">
            <v>2016</v>
          </cell>
          <cell r="I2397">
            <v>2016</v>
          </cell>
          <cell r="J2397">
            <v>80633.195999999996</v>
          </cell>
        </row>
        <row r="2398">
          <cell r="A2398" t="str">
            <v>EcuadorMemo: Renewables2017</v>
          </cell>
          <cell r="B2398" t="str">
            <v>TJ</v>
          </cell>
          <cell r="C2398" t="str">
            <v>Ecuador</v>
          </cell>
          <cell r="D2398" t="str">
            <v>MRENEW</v>
          </cell>
          <cell r="E2398" t="str">
            <v>Memo: Renewables</v>
          </cell>
          <cell r="F2398" t="str">
            <v>TES</v>
          </cell>
          <cell r="G2398" t="str">
            <v>Total energy supply</v>
          </cell>
          <cell r="H2398">
            <v>2017</v>
          </cell>
          <cell r="I2398">
            <v>2017</v>
          </cell>
          <cell r="J2398">
            <v>97288.550199999998</v>
          </cell>
        </row>
        <row r="2399">
          <cell r="A2399" t="str">
            <v>EcuadorMemo: Renewables2018</v>
          </cell>
          <cell r="B2399" t="str">
            <v>TJ</v>
          </cell>
          <cell r="C2399" t="str">
            <v>Ecuador</v>
          </cell>
          <cell r="D2399" t="str">
            <v>MRENEW</v>
          </cell>
          <cell r="E2399" t="str">
            <v>Memo: Renewables</v>
          </cell>
          <cell r="F2399" t="str">
            <v>TES</v>
          </cell>
          <cell r="G2399" t="str">
            <v>Total energy supply</v>
          </cell>
          <cell r="H2399">
            <v>2018</v>
          </cell>
          <cell r="I2399">
            <v>2018</v>
          </cell>
          <cell r="J2399">
            <v>97683.470100000006</v>
          </cell>
        </row>
        <row r="2400">
          <cell r="A2400" t="str">
            <v>EcuadorMemo: Renewables2019</v>
          </cell>
          <cell r="B2400" t="str">
            <v>TJ</v>
          </cell>
          <cell r="C2400" t="str">
            <v>Ecuador</v>
          </cell>
          <cell r="D2400" t="str">
            <v>MRENEW</v>
          </cell>
          <cell r="E2400" t="str">
            <v>Memo: Renewables</v>
          </cell>
          <cell r="F2400" t="str">
            <v>TES</v>
          </cell>
          <cell r="G2400" t="str">
            <v>Total energy supply</v>
          </cell>
          <cell r="H2400">
            <v>2019</v>
          </cell>
          <cell r="I2400">
            <v>2019</v>
          </cell>
          <cell r="J2400">
            <v>112864.7901</v>
          </cell>
        </row>
        <row r="2401">
          <cell r="A2401" t="str">
            <v>EcuadorMemo: Renewables2020</v>
          </cell>
          <cell r="B2401" t="str">
            <v>TJ</v>
          </cell>
          <cell r="C2401" t="str">
            <v>Ecuador</v>
          </cell>
          <cell r="D2401" t="str">
            <v>MRENEW</v>
          </cell>
          <cell r="E2401" t="str">
            <v>Memo: Renewables</v>
          </cell>
          <cell r="F2401" t="str">
            <v>TES</v>
          </cell>
          <cell r="G2401" t="str">
            <v>Total energy supply</v>
          </cell>
          <cell r="H2401">
            <v>2020</v>
          </cell>
          <cell r="I2401">
            <v>2020</v>
          </cell>
          <cell r="K2401" t="str">
            <v>L</v>
          </cell>
          <cell r="L2401" t="str">
            <v>Missing value; data exist but were not collected</v>
          </cell>
        </row>
        <row r="2402">
          <cell r="A2402" t="str">
            <v>EgyptPrimary solid biofuels2005</v>
          </cell>
          <cell r="B2402" t="str">
            <v>TJ</v>
          </cell>
          <cell r="C2402" t="str">
            <v>Egypt</v>
          </cell>
          <cell r="D2402" t="str">
            <v>PRIMSBIO</v>
          </cell>
          <cell r="E2402" t="str">
            <v>Primary solid biofuels</v>
          </cell>
          <cell r="F2402" t="str">
            <v>TES</v>
          </cell>
          <cell r="G2402" t="str">
            <v>Total energy supply</v>
          </cell>
          <cell r="H2402">
            <v>2005</v>
          </cell>
          <cell r="I2402">
            <v>2005</v>
          </cell>
          <cell r="J2402">
            <v>126286.0004</v>
          </cell>
        </row>
        <row r="2403">
          <cell r="A2403" t="str">
            <v>EgyptPrimary solid biofuels2006</v>
          </cell>
          <cell r="B2403" t="str">
            <v>TJ</v>
          </cell>
          <cell r="C2403" t="str">
            <v>Egypt</v>
          </cell>
          <cell r="D2403" t="str">
            <v>PRIMSBIO</v>
          </cell>
          <cell r="E2403" t="str">
            <v>Primary solid biofuels</v>
          </cell>
          <cell r="F2403" t="str">
            <v>TES</v>
          </cell>
          <cell r="G2403" t="str">
            <v>Total energy supply</v>
          </cell>
          <cell r="H2403">
            <v>2006</v>
          </cell>
          <cell r="I2403">
            <v>2006</v>
          </cell>
          <cell r="J2403">
            <v>127655.0003</v>
          </cell>
        </row>
        <row r="2404">
          <cell r="A2404" t="str">
            <v>EgyptPrimary solid biofuels2007</v>
          </cell>
          <cell r="B2404" t="str">
            <v>TJ</v>
          </cell>
          <cell r="C2404" t="str">
            <v>Egypt</v>
          </cell>
          <cell r="D2404" t="str">
            <v>PRIMSBIO</v>
          </cell>
          <cell r="E2404" t="str">
            <v>Primary solid biofuels</v>
          </cell>
          <cell r="F2404" t="str">
            <v>TES</v>
          </cell>
          <cell r="G2404" t="str">
            <v>Total energy supply</v>
          </cell>
          <cell r="H2404">
            <v>2007</v>
          </cell>
          <cell r="I2404">
            <v>2007</v>
          </cell>
          <cell r="J2404">
            <v>129025.00079999999</v>
          </cell>
        </row>
        <row r="2405">
          <cell r="A2405" t="str">
            <v>EgyptPrimary solid biofuels2008</v>
          </cell>
          <cell r="B2405" t="str">
            <v>TJ</v>
          </cell>
          <cell r="C2405" t="str">
            <v>Egypt</v>
          </cell>
          <cell r="D2405" t="str">
            <v>PRIMSBIO</v>
          </cell>
          <cell r="E2405" t="str">
            <v>Primary solid biofuels</v>
          </cell>
          <cell r="F2405" t="str">
            <v>TES</v>
          </cell>
          <cell r="G2405" t="str">
            <v>Total energy supply</v>
          </cell>
          <cell r="H2405">
            <v>2008</v>
          </cell>
          <cell r="I2405">
            <v>2008</v>
          </cell>
          <cell r="J2405">
            <v>130479.00109999999</v>
          </cell>
        </row>
        <row r="2406">
          <cell r="A2406" t="str">
            <v>EgyptPrimary solid biofuels2009</v>
          </cell>
          <cell r="B2406" t="str">
            <v>TJ</v>
          </cell>
          <cell r="C2406" t="str">
            <v>Egypt</v>
          </cell>
          <cell r="D2406" t="str">
            <v>PRIMSBIO</v>
          </cell>
          <cell r="E2406" t="str">
            <v>Primary solid biofuels</v>
          </cell>
          <cell r="F2406" t="str">
            <v>TES</v>
          </cell>
          <cell r="G2406" t="str">
            <v>Total energy supply</v>
          </cell>
          <cell r="H2406">
            <v>2009</v>
          </cell>
          <cell r="I2406">
            <v>2009</v>
          </cell>
          <cell r="J2406">
            <v>131934.00200000001</v>
          </cell>
        </row>
        <row r="2407">
          <cell r="A2407" t="str">
            <v>EgyptPrimary solid biofuels2010</v>
          </cell>
          <cell r="B2407" t="str">
            <v>TJ</v>
          </cell>
          <cell r="C2407" t="str">
            <v>Egypt</v>
          </cell>
          <cell r="D2407" t="str">
            <v>PRIMSBIO</v>
          </cell>
          <cell r="E2407" t="str">
            <v>Primary solid biofuels</v>
          </cell>
          <cell r="F2407" t="str">
            <v>TES</v>
          </cell>
          <cell r="G2407" t="str">
            <v>Total energy supply</v>
          </cell>
          <cell r="H2407">
            <v>2010</v>
          </cell>
          <cell r="I2407">
            <v>2010</v>
          </cell>
          <cell r="J2407">
            <v>133389.9994</v>
          </cell>
        </row>
        <row r="2408">
          <cell r="A2408" t="str">
            <v>EgyptPrimary solid biofuels2011</v>
          </cell>
          <cell r="B2408" t="str">
            <v>TJ</v>
          </cell>
          <cell r="C2408" t="str">
            <v>Egypt</v>
          </cell>
          <cell r="D2408" t="str">
            <v>PRIMSBIO</v>
          </cell>
          <cell r="E2408" t="str">
            <v>Primary solid biofuels</v>
          </cell>
          <cell r="F2408" t="str">
            <v>TES</v>
          </cell>
          <cell r="G2408" t="str">
            <v>Total energy supply</v>
          </cell>
          <cell r="H2408">
            <v>2011</v>
          </cell>
          <cell r="I2408">
            <v>2011</v>
          </cell>
          <cell r="J2408">
            <v>134431.00109999999</v>
          </cell>
        </row>
        <row r="2409">
          <cell r="A2409" t="str">
            <v>EgyptPrimary solid biofuels2012</v>
          </cell>
          <cell r="B2409" t="str">
            <v>TJ</v>
          </cell>
          <cell r="C2409" t="str">
            <v>Egypt</v>
          </cell>
          <cell r="D2409" t="str">
            <v>PRIMSBIO</v>
          </cell>
          <cell r="E2409" t="str">
            <v>Primary solid biofuels</v>
          </cell>
          <cell r="F2409" t="str">
            <v>TES</v>
          </cell>
          <cell r="G2409" t="str">
            <v>Total energy supply</v>
          </cell>
          <cell r="H2409">
            <v>2012</v>
          </cell>
          <cell r="I2409">
            <v>2012</v>
          </cell>
          <cell r="J2409">
            <v>135555.00200000001</v>
          </cell>
        </row>
        <row r="2410">
          <cell r="A2410" t="str">
            <v>EgyptPrimary solid biofuels2013</v>
          </cell>
          <cell r="B2410" t="str">
            <v>TJ</v>
          </cell>
          <cell r="C2410" t="str">
            <v>Egypt</v>
          </cell>
          <cell r="D2410" t="str">
            <v>PRIMSBIO</v>
          </cell>
          <cell r="E2410" t="str">
            <v>Primary solid biofuels</v>
          </cell>
          <cell r="F2410" t="str">
            <v>TES</v>
          </cell>
          <cell r="G2410" t="str">
            <v>Total energy supply</v>
          </cell>
          <cell r="H2410">
            <v>2013</v>
          </cell>
          <cell r="I2410">
            <v>2013</v>
          </cell>
          <cell r="J2410">
            <v>136597.00020000001</v>
          </cell>
        </row>
        <row r="2411">
          <cell r="A2411" t="str">
            <v>EgyptPrimary solid biofuels2014</v>
          </cell>
          <cell r="B2411" t="str">
            <v>TJ</v>
          </cell>
          <cell r="C2411" t="str">
            <v>Egypt</v>
          </cell>
          <cell r="D2411" t="str">
            <v>PRIMSBIO</v>
          </cell>
          <cell r="E2411" t="str">
            <v>Primary solid biofuels</v>
          </cell>
          <cell r="F2411" t="str">
            <v>TES</v>
          </cell>
          <cell r="G2411" t="str">
            <v>Total energy supply</v>
          </cell>
          <cell r="H2411">
            <v>2014</v>
          </cell>
          <cell r="I2411">
            <v>2014</v>
          </cell>
          <cell r="J2411">
            <v>137722.9982</v>
          </cell>
        </row>
        <row r="2412">
          <cell r="A2412" t="str">
            <v>EgyptPrimary solid biofuels2015</v>
          </cell>
          <cell r="B2412" t="str">
            <v>TJ</v>
          </cell>
          <cell r="C2412" t="str">
            <v>Egypt</v>
          </cell>
          <cell r="D2412" t="str">
            <v>PRIMSBIO</v>
          </cell>
          <cell r="E2412" t="str">
            <v>Primary solid biofuels</v>
          </cell>
          <cell r="F2412" t="str">
            <v>TES</v>
          </cell>
          <cell r="G2412" t="str">
            <v>Total energy supply</v>
          </cell>
          <cell r="H2412">
            <v>2015</v>
          </cell>
          <cell r="I2412">
            <v>2015</v>
          </cell>
          <cell r="J2412">
            <v>138850.00109999999</v>
          </cell>
        </row>
        <row r="2413">
          <cell r="A2413" t="str">
            <v>EgyptPrimary solid biofuels2016</v>
          </cell>
          <cell r="B2413" t="str">
            <v>TJ</v>
          </cell>
          <cell r="C2413" t="str">
            <v>Egypt</v>
          </cell>
          <cell r="D2413" t="str">
            <v>PRIMSBIO</v>
          </cell>
          <cell r="E2413" t="str">
            <v>Primary solid biofuels</v>
          </cell>
          <cell r="F2413" t="str">
            <v>TES</v>
          </cell>
          <cell r="G2413" t="str">
            <v>Total energy supply</v>
          </cell>
          <cell r="H2413">
            <v>2016</v>
          </cell>
          <cell r="I2413">
            <v>2016</v>
          </cell>
          <cell r="J2413">
            <v>139788.99979999999</v>
          </cell>
        </row>
        <row r="2414">
          <cell r="A2414" t="str">
            <v>EgyptPrimary solid biofuels2017</v>
          </cell>
          <cell r="B2414" t="str">
            <v>TJ</v>
          </cell>
          <cell r="C2414" t="str">
            <v>Egypt</v>
          </cell>
          <cell r="D2414" t="str">
            <v>PRIMSBIO</v>
          </cell>
          <cell r="E2414" t="str">
            <v>Primary solid biofuels</v>
          </cell>
          <cell r="F2414" t="str">
            <v>TES</v>
          </cell>
          <cell r="G2414" t="str">
            <v>Total energy supply</v>
          </cell>
          <cell r="H2414">
            <v>2017</v>
          </cell>
          <cell r="I2414">
            <v>2017</v>
          </cell>
          <cell r="J2414">
            <v>140721.55929999999</v>
          </cell>
        </row>
        <row r="2415">
          <cell r="A2415" t="str">
            <v>EgyptPrimary solid biofuels2018</v>
          </cell>
          <cell r="B2415" t="str">
            <v>TJ</v>
          </cell>
          <cell r="C2415" t="str">
            <v>Egypt</v>
          </cell>
          <cell r="D2415" t="str">
            <v>PRIMSBIO</v>
          </cell>
          <cell r="E2415" t="str">
            <v>Primary solid biofuels</v>
          </cell>
          <cell r="F2415" t="str">
            <v>TES</v>
          </cell>
          <cell r="G2415" t="str">
            <v>Total energy supply</v>
          </cell>
          <cell r="H2415">
            <v>2018</v>
          </cell>
          <cell r="I2415">
            <v>2018</v>
          </cell>
          <cell r="J2415">
            <v>141666.6415</v>
          </cell>
        </row>
        <row r="2416">
          <cell r="A2416" t="str">
            <v>EgyptPrimary solid biofuels2019</v>
          </cell>
          <cell r="B2416" t="str">
            <v>TJ</v>
          </cell>
          <cell r="C2416" t="str">
            <v>Egypt</v>
          </cell>
          <cell r="D2416" t="str">
            <v>PRIMSBIO</v>
          </cell>
          <cell r="E2416" t="str">
            <v>Primary solid biofuels</v>
          </cell>
          <cell r="F2416" t="str">
            <v>TES</v>
          </cell>
          <cell r="G2416" t="str">
            <v>Total energy supply</v>
          </cell>
          <cell r="H2416">
            <v>2019</v>
          </cell>
          <cell r="I2416">
            <v>2019</v>
          </cell>
          <cell r="J2416">
            <v>141666.6415</v>
          </cell>
        </row>
        <row r="2417">
          <cell r="A2417" t="str">
            <v>EgyptPrimary solid biofuels2020</v>
          </cell>
          <cell r="B2417" t="str">
            <v>TJ</v>
          </cell>
          <cell r="C2417" t="str">
            <v>Egypt</v>
          </cell>
          <cell r="D2417" t="str">
            <v>PRIMSBIO</v>
          </cell>
          <cell r="E2417" t="str">
            <v>Primary solid biofuels</v>
          </cell>
          <cell r="F2417" t="str">
            <v>TES</v>
          </cell>
          <cell r="G2417" t="str">
            <v>Total energy supply</v>
          </cell>
          <cell r="H2417">
            <v>2020</v>
          </cell>
          <cell r="I2417">
            <v>2020</v>
          </cell>
          <cell r="K2417" t="str">
            <v>L</v>
          </cell>
          <cell r="L2417" t="str">
            <v>Missing value; data exist but were not collected</v>
          </cell>
        </row>
        <row r="2418">
          <cell r="A2418" t="str">
            <v>EgyptTotal2005</v>
          </cell>
          <cell r="B2418" t="str">
            <v>TJ</v>
          </cell>
          <cell r="C2418" t="str">
            <v>Egypt</v>
          </cell>
          <cell r="D2418" t="str">
            <v>TOTAL</v>
          </cell>
          <cell r="E2418" t="str">
            <v>Total</v>
          </cell>
          <cell r="F2418" t="str">
            <v>TES</v>
          </cell>
          <cell r="G2418" t="str">
            <v>Total energy supply</v>
          </cell>
          <cell r="H2418">
            <v>2005</v>
          </cell>
          <cell r="I2418">
            <v>2005</v>
          </cell>
          <cell r="J2418">
            <v>2643811.9389999998</v>
          </cell>
        </row>
        <row r="2419">
          <cell r="A2419" t="str">
            <v>EgyptTotal2006</v>
          </cell>
          <cell r="B2419" t="str">
            <v>TJ</v>
          </cell>
          <cell r="C2419" t="str">
            <v>Egypt</v>
          </cell>
          <cell r="D2419" t="str">
            <v>TOTAL</v>
          </cell>
          <cell r="E2419" t="str">
            <v>Total</v>
          </cell>
          <cell r="F2419" t="str">
            <v>TES</v>
          </cell>
          <cell r="G2419" t="str">
            <v>Total energy supply</v>
          </cell>
          <cell r="H2419">
            <v>2006</v>
          </cell>
          <cell r="I2419">
            <v>2006</v>
          </cell>
          <cell r="J2419">
            <v>2791640.3480000002</v>
          </cell>
        </row>
        <row r="2420">
          <cell r="A2420" t="str">
            <v>EgyptTotal2007</v>
          </cell>
          <cell r="B2420" t="str">
            <v>TJ</v>
          </cell>
          <cell r="C2420" t="str">
            <v>Egypt</v>
          </cell>
          <cell r="D2420" t="str">
            <v>TOTAL</v>
          </cell>
          <cell r="E2420" t="str">
            <v>Total</v>
          </cell>
          <cell r="F2420" t="str">
            <v>TES</v>
          </cell>
          <cell r="G2420" t="str">
            <v>Total energy supply</v>
          </cell>
          <cell r="H2420">
            <v>2007</v>
          </cell>
          <cell r="I2420">
            <v>2007</v>
          </cell>
          <cell r="J2420">
            <v>2978681.585</v>
          </cell>
        </row>
        <row r="2421">
          <cell r="A2421" t="str">
            <v>EgyptTotal2008</v>
          </cell>
          <cell r="B2421" t="str">
            <v>TJ</v>
          </cell>
          <cell r="C2421" t="str">
            <v>Egypt</v>
          </cell>
          <cell r="D2421" t="str">
            <v>TOTAL</v>
          </cell>
          <cell r="E2421" t="str">
            <v>Total</v>
          </cell>
          <cell r="F2421" t="str">
            <v>TES</v>
          </cell>
          <cell r="G2421" t="str">
            <v>Total energy supply</v>
          </cell>
          <cell r="H2421">
            <v>2008</v>
          </cell>
          <cell r="I2421">
            <v>2008</v>
          </cell>
          <cell r="J2421">
            <v>3087924.358</v>
          </cell>
        </row>
        <row r="2422">
          <cell r="A2422" t="str">
            <v>EgyptTotal2009</v>
          </cell>
          <cell r="B2422" t="str">
            <v>TJ</v>
          </cell>
          <cell r="C2422" t="str">
            <v>Egypt</v>
          </cell>
          <cell r="D2422" t="str">
            <v>TOTAL</v>
          </cell>
          <cell r="E2422" t="str">
            <v>Total</v>
          </cell>
          <cell r="F2422" t="str">
            <v>TES</v>
          </cell>
          <cell r="G2422" t="str">
            <v>Total energy supply</v>
          </cell>
          <cell r="H2422">
            <v>2009</v>
          </cell>
          <cell r="I2422">
            <v>2009</v>
          </cell>
          <cell r="J2422">
            <v>3158837.835</v>
          </cell>
        </row>
        <row r="2423">
          <cell r="A2423" t="str">
            <v>EgyptTotal2010</v>
          </cell>
          <cell r="B2423" t="str">
            <v>TJ</v>
          </cell>
          <cell r="C2423" t="str">
            <v>Egypt</v>
          </cell>
          <cell r="D2423" t="str">
            <v>TOTAL</v>
          </cell>
          <cell r="E2423" t="str">
            <v>Total</v>
          </cell>
          <cell r="F2423" t="str">
            <v>TES</v>
          </cell>
          <cell r="G2423" t="str">
            <v>Total energy supply</v>
          </cell>
          <cell r="H2423">
            <v>2010</v>
          </cell>
          <cell r="I2423">
            <v>2010</v>
          </cell>
          <cell r="J2423">
            <v>3129391.1329999999</v>
          </cell>
        </row>
        <row r="2424">
          <cell r="A2424" t="str">
            <v>EgyptTotal2011</v>
          </cell>
          <cell r="B2424" t="str">
            <v>TJ</v>
          </cell>
          <cell r="C2424" t="str">
            <v>Egypt</v>
          </cell>
          <cell r="D2424" t="str">
            <v>TOTAL</v>
          </cell>
          <cell r="E2424" t="str">
            <v>Total</v>
          </cell>
          <cell r="F2424" t="str">
            <v>TES</v>
          </cell>
          <cell r="G2424" t="str">
            <v>Total energy supply</v>
          </cell>
          <cell r="H2424">
            <v>2011</v>
          </cell>
          <cell r="I2424">
            <v>2011</v>
          </cell>
          <cell r="J2424">
            <v>3279433.9909999999</v>
          </cell>
        </row>
        <row r="2425">
          <cell r="A2425" t="str">
            <v>EgyptTotal2012</v>
          </cell>
          <cell r="B2425" t="str">
            <v>TJ</v>
          </cell>
          <cell r="C2425" t="str">
            <v>Egypt</v>
          </cell>
          <cell r="D2425" t="str">
            <v>TOTAL</v>
          </cell>
          <cell r="E2425" t="str">
            <v>Total</v>
          </cell>
          <cell r="F2425" t="str">
            <v>TES</v>
          </cell>
          <cell r="G2425" t="str">
            <v>Total energy supply</v>
          </cell>
          <cell r="H2425">
            <v>2012</v>
          </cell>
          <cell r="I2425">
            <v>2012</v>
          </cell>
          <cell r="J2425">
            <v>3380245.7250000001</v>
          </cell>
        </row>
        <row r="2426">
          <cell r="A2426" t="str">
            <v>EgyptTotal2013</v>
          </cell>
          <cell r="B2426" t="str">
            <v>TJ</v>
          </cell>
          <cell r="C2426" t="str">
            <v>Egypt</v>
          </cell>
          <cell r="D2426" t="str">
            <v>TOTAL</v>
          </cell>
          <cell r="E2426" t="str">
            <v>Total</v>
          </cell>
          <cell r="F2426" t="str">
            <v>TES</v>
          </cell>
          <cell r="G2426" t="str">
            <v>Total energy supply</v>
          </cell>
          <cell r="H2426">
            <v>2013</v>
          </cell>
          <cell r="I2426">
            <v>2013</v>
          </cell>
          <cell r="J2426">
            <v>3289837.5989999999</v>
          </cell>
        </row>
        <row r="2427">
          <cell r="A2427" t="str">
            <v>EgyptTotal2014</v>
          </cell>
          <cell r="B2427" t="str">
            <v>TJ</v>
          </cell>
          <cell r="C2427" t="str">
            <v>Egypt</v>
          </cell>
          <cell r="D2427" t="str">
            <v>TOTAL</v>
          </cell>
          <cell r="E2427" t="str">
            <v>Total</v>
          </cell>
          <cell r="F2427" t="str">
            <v>TES</v>
          </cell>
          <cell r="G2427" t="str">
            <v>Total energy supply</v>
          </cell>
          <cell r="H2427">
            <v>2014</v>
          </cell>
          <cell r="I2427">
            <v>2014</v>
          </cell>
          <cell r="J2427">
            <v>3400868.395</v>
          </cell>
        </row>
        <row r="2428">
          <cell r="A2428" t="str">
            <v>EgyptTotal2015</v>
          </cell>
          <cell r="B2428" t="str">
            <v>TJ</v>
          </cell>
          <cell r="C2428" t="str">
            <v>Egypt</v>
          </cell>
          <cell r="D2428" t="str">
            <v>TOTAL</v>
          </cell>
          <cell r="E2428" t="str">
            <v>Total</v>
          </cell>
          <cell r="F2428" t="str">
            <v>TES</v>
          </cell>
          <cell r="G2428" t="str">
            <v>Total energy supply</v>
          </cell>
          <cell r="H2428">
            <v>2015</v>
          </cell>
          <cell r="I2428">
            <v>2015</v>
          </cell>
          <cell r="J2428">
            <v>3379452.4139999999</v>
          </cell>
        </row>
        <row r="2429">
          <cell r="A2429" t="str">
            <v>EgyptTotal2016</v>
          </cell>
          <cell r="B2429" t="str">
            <v>TJ</v>
          </cell>
          <cell r="C2429" t="str">
            <v>Egypt</v>
          </cell>
          <cell r="D2429" t="str">
            <v>TOTAL</v>
          </cell>
          <cell r="E2429" t="str">
            <v>Total</v>
          </cell>
          <cell r="F2429" t="str">
            <v>TES</v>
          </cell>
          <cell r="G2429" t="str">
            <v>Total energy supply</v>
          </cell>
          <cell r="H2429">
            <v>2016</v>
          </cell>
          <cell r="I2429">
            <v>2016</v>
          </cell>
          <cell r="J2429">
            <v>3709281.443</v>
          </cell>
        </row>
        <row r="2430">
          <cell r="A2430" t="str">
            <v>EgyptTotal2017</v>
          </cell>
          <cell r="B2430" t="str">
            <v>TJ</v>
          </cell>
          <cell r="C2430" t="str">
            <v>Egypt</v>
          </cell>
          <cell r="D2430" t="str">
            <v>TOTAL</v>
          </cell>
          <cell r="E2430" t="str">
            <v>Total</v>
          </cell>
          <cell r="F2430" t="str">
            <v>TES</v>
          </cell>
          <cell r="G2430" t="str">
            <v>Total energy supply</v>
          </cell>
          <cell r="H2430">
            <v>2017</v>
          </cell>
          <cell r="I2430">
            <v>2017</v>
          </cell>
          <cell r="J2430">
            <v>3894617.4</v>
          </cell>
        </row>
        <row r="2431">
          <cell r="A2431" t="str">
            <v>EgyptTotal2018</v>
          </cell>
          <cell r="B2431" t="str">
            <v>TJ</v>
          </cell>
          <cell r="C2431" t="str">
            <v>Egypt</v>
          </cell>
          <cell r="D2431" t="str">
            <v>TOTAL</v>
          </cell>
          <cell r="E2431" t="str">
            <v>Total</v>
          </cell>
          <cell r="F2431" t="str">
            <v>TES</v>
          </cell>
          <cell r="G2431" t="str">
            <v>Total energy supply</v>
          </cell>
          <cell r="H2431">
            <v>2018</v>
          </cell>
          <cell r="I2431">
            <v>2018</v>
          </cell>
          <cell r="J2431">
            <v>4015638.55</v>
          </cell>
        </row>
        <row r="2432">
          <cell r="A2432" t="str">
            <v>EgyptTotal2019</v>
          </cell>
          <cell r="B2432" t="str">
            <v>TJ</v>
          </cell>
          <cell r="C2432" t="str">
            <v>Egypt</v>
          </cell>
          <cell r="D2432" t="str">
            <v>TOTAL</v>
          </cell>
          <cell r="E2432" t="str">
            <v>Total</v>
          </cell>
          <cell r="F2432" t="str">
            <v>TES</v>
          </cell>
          <cell r="G2432" t="str">
            <v>Total energy supply</v>
          </cell>
          <cell r="H2432">
            <v>2019</v>
          </cell>
          <cell r="I2432">
            <v>2019</v>
          </cell>
          <cell r="J2432">
            <v>4027339.5759999999</v>
          </cell>
        </row>
        <row r="2433">
          <cell r="A2433" t="str">
            <v>EgyptTotal2020</v>
          </cell>
          <cell r="B2433" t="str">
            <v>TJ</v>
          </cell>
          <cell r="C2433" t="str">
            <v>Egypt</v>
          </cell>
          <cell r="D2433" t="str">
            <v>TOTAL</v>
          </cell>
          <cell r="E2433" t="str">
            <v>Total</v>
          </cell>
          <cell r="F2433" t="str">
            <v>TES</v>
          </cell>
          <cell r="G2433" t="str">
            <v>Total energy supply</v>
          </cell>
          <cell r="H2433">
            <v>2020</v>
          </cell>
          <cell r="I2433">
            <v>2020</v>
          </cell>
          <cell r="K2433" t="str">
            <v>L</v>
          </cell>
          <cell r="L2433" t="str">
            <v>Missing value; data exist but were not collected</v>
          </cell>
        </row>
        <row r="2434">
          <cell r="A2434" t="str">
            <v>EgyptMemo: Renewables2005</v>
          </cell>
          <cell r="B2434" t="str">
            <v>TJ</v>
          </cell>
          <cell r="C2434" t="str">
            <v>Egypt</v>
          </cell>
          <cell r="D2434" t="str">
            <v>MRENEW</v>
          </cell>
          <cell r="E2434" t="str">
            <v>Memo: Renewables</v>
          </cell>
          <cell r="F2434" t="str">
            <v>TES</v>
          </cell>
          <cell r="G2434" t="str">
            <v>Total energy supply</v>
          </cell>
          <cell r="H2434">
            <v>2005</v>
          </cell>
          <cell r="I2434">
            <v>2005</v>
          </cell>
          <cell r="J2434">
            <v>173268.00080000001</v>
          </cell>
        </row>
        <row r="2435">
          <cell r="A2435" t="str">
            <v>EgyptMemo: Renewables2006</v>
          </cell>
          <cell r="B2435" t="str">
            <v>TJ</v>
          </cell>
          <cell r="C2435" t="str">
            <v>Egypt</v>
          </cell>
          <cell r="D2435" t="str">
            <v>MRENEW</v>
          </cell>
          <cell r="E2435" t="str">
            <v>Memo: Renewables</v>
          </cell>
          <cell r="F2435" t="str">
            <v>TES</v>
          </cell>
          <cell r="G2435" t="str">
            <v>Total energy supply</v>
          </cell>
          <cell r="H2435">
            <v>2006</v>
          </cell>
          <cell r="I2435">
            <v>2006</v>
          </cell>
          <cell r="J2435">
            <v>176187.0042</v>
          </cell>
        </row>
        <row r="2436">
          <cell r="A2436" t="str">
            <v>EgyptMemo: Renewables2007</v>
          </cell>
          <cell r="B2436" t="str">
            <v>TJ</v>
          </cell>
          <cell r="C2436" t="str">
            <v>Egypt</v>
          </cell>
          <cell r="D2436" t="str">
            <v>MRENEW</v>
          </cell>
          <cell r="E2436" t="str">
            <v>Memo: Renewables</v>
          </cell>
          <cell r="F2436" t="str">
            <v>TES</v>
          </cell>
          <cell r="G2436" t="str">
            <v>Total energy supply</v>
          </cell>
          <cell r="H2436">
            <v>2007</v>
          </cell>
          <cell r="I2436">
            <v>2007</v>
          </cell>
          <cell r="J2436">
            <v>187575.39749999999</v>
          </cell>
        </row>
        <row r="2437">
          <cell r="A2437" t="str">
            <v>EgyptMemo: Renewables2008</v>
          </cell>
          <cell r="B2437" t="str">
            <v>TJ</v>
          </cell>
          <cell r="C2437" t="str">
            <v>Egypt</v>
          </cell>
          <cell r="D2437" t="str">
            <v>MRENEW</v>
          </cell>
          <cell r="E2437" t="str">
            <v>Memo: Renewables</v>
          </cell>
          <cell r="F2437" t="str">
            <v>TES</v>
          </cell>
          <cell r="G2437" t="str">
            <v>Total energy supply</v>
          </cell>
          <cell r="H2437">
            <v>2008</v>
          </cell>
          <cell r="I2437">
            <v>2008</v>
          </cell>
          <cell r="J2437">
            <v>185697.00219999999</v>
          </cell>
        </row>
        <row r="2438">
          <cell r="A2438" t="str">
            <v>EgyptMemo: Renewables2009</v>
          </cell>
          <cell r="B2438" t="str">
            <v>TJ</v>
          </cell>
          <cell r="C2438" t="str">
            <v>Egypt</v>
          </cell>
          <cell r="D2438" t="str">
            <v>MRENEW</v>
          </cell>
          <cell r="E2438" t="str">
            <v>Memo: Renewables</v>
          </cell>
          <cell r="F2438" t="str">
            <v>TES</v>
          </cell>
          <cell r="G2438" t="str">
            <v>Total energy supply</v>
          </cell>
          <cell r="H2438">
            <v>2009</v>
          </cell>
          <cell r="I2438">
            <v>2009</v>
          </cell>
          <cell r="J2438">
            <v>181549.6042</v>
          </cell>
        </row>
        <row r="2439">
          <cell r="A2439" t="str">
            <v>EgyptMemo: Renewables2010</v>
          </cell>
          <cell r="B2439" t="str">
            <v>TJ</v>
          </cell>
          <cell r="C2439" t="str">
            <v>Egypt</v>
          </cell>
          <cell r="D2439" t="str">
            <v>MRENEW</v>
          </cell>
          <cell r="E2439" t="str">
            <v>Memo: Renewables</v>
          </cell>
          <cell r="F2439" t="str">
            <v>TES</v>
          </cell>
          <cell r="G2439" t="str">
            <v>Total energy supply</v>
          </cell>
          <cell r="H2439">
            <v>2010</v>
          </cell>
          <cell r="I2439">
            <v>2010</v>
          </cell>
          <cell r="J2439">
            <v>185720.00030000001</v>
          </cell>
        </row>
        <row r="2440">
          <cell r="A2440" t="str">
            <v>EgyptMemo: Renewables2011</v>
          </cell>
          <cell r="B2440" t="str">
            <v>TJ</v>
          </cell>
          <cell r="C2440" t="str">
            <v>Egypt</v>
          </cell>
          <cell r="D2440" t="str">
            <v>MRENEW</v>
          </cell>
          <cell r="E2440" t="str">
            <v>Memo: Renewables</v>
          </cell>
          <cell r="F2440" t="str">
            <v>TES</v>
          </cell>
          <cell r="G2440" t="str">
            <v>Total energy supply</v>
          </cell>
          <cell r="H2440">
            <v>2011</v>
          </cell>
          <cell r="I2440">
            <v>2011</v>
          </cell>
          <cell r="J2440">
            <v>187008.9988</v>
          </cell>
        </row>
        <row r="2441">
          <cell r="A2441" t="str">
            <v>EgyptMemo: Renewables2012</v>
          </cell>
          <cell r="B2441" t="str">
            <v>TJ</v>
          </cell>
          <cell r="C2441" t="str">
            <v>Egypt</v>
          </cell>
          <cell r="D2441" t="str">
            <v>MRENEW</v>
          </cell>
          <cell r="E2441" t="str">
            <v>Memo: Renewables</v>
          </cell>
          <cell r="F2441" t="str">
            <v>TES</v>
          </cell>
          <cell r="G2441" t="str">
            <v>Total energy supply</v>
          </cell>
          <cell r="H2441">
            <v>2012</v>
          </cell>
          <cell r="I2441">
            <v>2012</v>
          </cell>
          <cell r="J2441">
            <v>187132.19959999999</v>
          </cell>
        </row>
        <row r="2442">
          <cell r="A2442" t="str">
            <v>EgyptMemo: Renewables2013</v>
          </cell>
          <cell r="B2442" t="str">
            <v>TJ</v>
          </cell>
          <cell r="C2442" t="str">
            <v>Egypt</v>
          </cell>
          <cell r="D2442" t="str">
            <v>MRENEW</v>
          </cell>
          <cell r="E2442" t="str">
            <v>Memo: Renewables</v>
          </cell>
          <cell r="F2442" t="str">
            <v>TES</v>
          </cell>
          <cell r="G2442" t="str">
            <v>Total energy supply</v>
          </cell>
          <cell r="H2442">
            <v>2013</v>
          </cell>
          <cell r="I2442">
            <v>2013</v>
          </cell>
          <cell r="J2442">
            <v>187990.99600000001</v>
          </cell>
        </row>
        <row r="2443">
          <cell r="A2443" t="str">
            <v>EgyptMemo: Renewables2014</v>
          </cell>
          <cell r="B2443" t="str">
            <v>TJ</v>
          </cell>
          <cell r="C2443" t="str">
            <v>Egypt</v>
          </cell>
          <cell r="D2443" t="str">
            <v>MRENEW</v>
          </cell>
          <cell r="E2443" t="str">
            <v>Memo: Renewables</v>
          </cell>
          <cell r="F2443" t="str">
            <v>TES</v>
          </cell>
          <cell r="G2443" t="str">
            <v>Total energy supply</v>
          </cell>
          <cell r="H2443">
            <v>2014</v>
          </cell>
          <cell r="I2443">
            <v>2014</v>
          </cell>
          <cell r="J2443">
            <v>191711.0013</v>
          </cell>
        </row>
        <row r="2444">
          <cell r="A2444" t="str">
            <v>EgyptMemo: Renewables2015</v>
          </cell>
          <cell r="B2444" t="str">
            <v>TJ</v>
          </cell>
          <cell r="C2444" t="str">
            <v>Egypt</v>
          </cell>
          <cell r="D2444" t="str">
            <v>MRENEW</v>
          </cell>
          <cell r="E2444" t="str">
            <v>Memo: Renewables</v>
          </cell>
          <cell r="F2444" t="str">
            <v>TES</v>
          </cell>
          <cell r="G2444" t="str">
            <v>Total energy supply</v>
          </cell>
          <cell r="H2444">
            <v>2015</v>
          </cell>
          <cell r="I2444">
            <v>2015</v>
          </cell>
          <cell r="J2444">
            <v>193962.40280000001</v>
          </cell>
        </row>
        <row r="2445">
          <cell r="A2445" t="str">
            <v>EgyptMemo: Renewables2016</v>
          </cell>
          <cell r="B2445" t="str">
            <v>TJ</v>
          </cell>
          <cell r="C2445" t="str">
            <v>Egypt</v>
          </cell>
          <cell r="D2445" t="str">
            <v>MRENEW</v>
          </cell>
          <cell r="E2445" t="str">
            <v>Memo: Renewables</v>
          </cell>
          <cell r="F2445" t="str">
            <v>TES</v>
          </cell>
          <cell r="G2445" t="str">
            <v>Total energy supply</v>
          </cell>
          <cell r="H2445">
            <v>2016</v>
          </cell>
          <cell r="I2445">
            <v>2016</v>
          </cell>
          <cell r="J2445">
            <v>194516.99890000001</v>
          </cell>
        </row>
        <row r="2446">
          <cell r="A2446" t="str">
            <v>EgyptMemo: Renewables2017</v>
          </cell>
          <cell r="B2446" t="str">
            <v>TJ</v>
          </cell>
          <cell r="C2446" t="str">
            <v>Egypt</v>
          </cell>
          <cell r="D2446" t="str">
            <v>MRENEW</v>
          </cell>
          <cell r="E2446" t="str">
            <v>Memo: Renewables</v>
          </cell>
          <cell r="F2446" t="str">
            <v>TES</v>
          </cell>
          <cell r="G2446" t="str">
            <v>Total energy supply</v>
          </cell>
          <cell r="H2446">
            <v>2017</v>
          </cell>
          <cell r="I2446">
            <v>2017</v>
          </cell>
          <cell r="J2446">
            <v>196258.94630000001</v>
          </cell>
        </row>
        <row r="2447">
          <cell r="A2447" t="str">
            <v>EgyptMemo: Renewables2018</v>
          </cell>
          <cell r="B2447" t="str">
            <v>TJ</v>
          </cell>
          <cell r="C2447" t="str">
            <v>Egypt</v>
          </cell>
          <cell r="D2447" t="str">
            <v>MRENEW</v>
          </cell>
          <cell r="E2447" t="str">
            <v>Memo: Renewables</v>
          </cell>
          <cell r="F2447" t="str">
            <v>TES</v>
          </cell>
          <cell r="G2447" t="str">
            <v>Total energy supply</v>
          </cell>
          <cell r="H2447">
            <v>2018</v>
          </cell>
          <cell r="I2447">
            <v>2018</v>
          </cell>
          <cell r="J2447">
            <v>204646.7102</v>
          </cell>
        </row>
        <row r="2448">
          <cell r="A2448" t="str">
            <v>EgyptMemo: Renewables2019</v>
          </cell>
          <cell r="B2448" t="str">
            <v>TJ</v>
          </cell>
          <cell r="C2448" t="str">
            <v>Egypt</v>
          </cell>
          <cell r="D2448" t="str">
            <v>MRENEW</v>
          </cell>
          <cell r="E2448" t="str">
            <v>Memo: Renewables</v>
          </cell>
          <cell r="F2448" t="str">
            <v>TES</v>
          </cell>
          <cell r="G2448" t="str">
            <v>Total energy supply</v>
          </cell>
          <cell r="H2448">
            <v>2019</v>
          </cell>
          <cell r="I2448">
            <v>2019</v>
          </cell>
          <cell r="J2448">
            <v>206866.3841</v>
          </cell>
        </row>
        <row r="2449">
          <cell r="A2449" t="str">
            <v>EgyptMemo: Renewables2020</v>
          </cell>
          <cell r="B2449" t="str">
            <v>TJ</v>
          </cell>
          <cell r="C2449" t="str">
            <v>Egypt</v>
          </cell>
          <cell r="D2449" t="str">
            <v>MRENEW</v>
          </cell>
          <cell r="E2449" t="str">
            <v>Memo: Renewables</v>
          </cell>
          <cell r="F2449" t="str">
            <v>TES</v>
          </cell>
          <cell r="G2449" t="str">
            <v>Total energy supply</v>
          </cell>
          <cell r="H2449">
            <v>2020</v>
          </cell>
          <cell r="I2449">
            <v>2020</v>
          </cell>
          <cell r="K2449" t="str">
            <v>L</v>
          </cell>
          <cell r="L2449" t="str">
            <v>Missing value; data exist but were not collected</v>
          </cell>
        </row>
        <row r="2450">
          <cell r="A2450" t="str">
            <v>El SalvadorPrimary solid biofuels2005</v>
          </cell>
          <cell r="B2450" t="str">
            <v>TJ</v>
          </cell>
          <cell r="C2450" t="str">
            <v>El Salvador</v>
          </cell>
          <cell r="D2450" t="str">
            <v>PRIMSBIO</v>
          </cell>
          <cell r="E2450" t="str">
            <v>Primary solid biofuels</v>
          </cell>
          <cell r="F2450" t="str">
            <v>TES</v>
          </cell>
          <cell r="G2450" t="str">
            <v>Total energy supply</v>
          </cell>
          <cell r="H2450">
            <v>2005</v>
          </cell>
          <cell r="I2450">
            <v>2005</v>
          </cell>
          <cell r="J2450">
            <v>30773.000899999999</v>
          </cell>
        </row>
        <row r="2451">
          <cell r="A2451" t="str">
            <v>El SalvadorPrimary solid biofuels2006</v>
          </cell>
          <cell r="B2451" t="str">
            <v>TJ</v>
          </cell>
          <cell r="C2451" t="str">
            <v>El Salvador</v>
          </cell>
          <cell r="D2451" t="str">
            <v>PRIMSBIO</v>
          </cell>
          <cell r="E2451" t="str">
            <v>Primary solid biofuels</v>
          </cell>
          <cell r="F2451" t="str">
            <v>TES</v>
          </cell>
          <cell r="G2451" t="str">
            <v>Total energy supply</v>
          </cell>
          <cell r="H2451">
            <v>2006</v>
          </cell>
          <cell r="I2451">
            <v>2006</v>
          </cell>
          <cell r="J2451">
            <v>33070.000800000002</v>
          </cell>
        </row>
        <row r="2452">
          <cell r="A2452" t="str">
            <v>El SalvadorPrimary solid biofuels2007</v>
          </cell>
          <cell r="B2452" t="str">
            <v>TJ</v>
          </cell>
          <cell r="C2452" t="str">
            <v>El Salvador</v>
          </cell>
          <cell r="D2452" t="str">
            <v>PRIMSBIO</v>
          </cell>
          <cell r="E2452" t="str">
            <v>Primary solid biofuels</v>
          </cell>
          <cell r="F2452" t="str">
            <v>TES</v>
          </cell>
          <cell r="G2452" t="str">
            <v>Total energy supply</v>
          </cell>
          <cell r="H2452">
            <v>2007</v>
          </cell>
          <cell r="I2452">
            <v>2007</v>
          </cell>
          <cell r="J2452">
            <v>25758.001700000001</v>
          </cell>
        </row>
        <row r="2453">
          <cell r="A2453" t="str">
            <v>El SalvadorPrimary solid biofuels2008</v>
          </cell>
          <cell r="B2453" t="str">
            <v>TJ</v>
          </cell>
          <cell r="C2453" t="str">
            <v>El Salvador</v>
          </cell>
          <cell r="D2453" t="str">
            <v>PRIMSBIO</v>
          </cell>
          <cell r="E2453" t="str">
            <v>Primary solid biofuels</v>
          </cell>
          <cell r="F2453" t="str">
            <v>TES</v>
          </cell>
          <cell r="G2453" t="str">
            <v>Total energy supply</v>
          </cell>
          <cell r="H2453">
            <v>2008</v>
          </cell>
          <cell r="I2453">
            <v>2008</v>
          </cell>
          <cell r="J2453">
            <v>27082.998200000002</v>
          </cell>
        </row>
        <row r="2454">
          <cell r="A2454" t="str">
            <v>El SalvadorPrimary solid biofuels2009</v>
          </cell>
          <cell r="B2454" t="str">
            <v>TJ</v>
          </cell>
          <cell r="C2454" t="str">
            <v>El Salvador</v>
          </cell>
          <cell r="D2454" t="str">
            <v>PRIMSBIO</v>
          </cell>
          <cell r="E2454" t="str">
            <v>Primary solid biofuels</v>
          </cell>
          <cell r="F2454" t="str">
            <v>TES</v>
          </cell>
          <cell r="G2454" t="str">
            <v>Total energy supply</v>
          </cell>
          <cell r="H2454">
            <v>2009</v>
          </cell>
          <cell r="I2454">
            <v>2009</v>
          </cell>
          <cell r="J2454">
            <v>29516.998599999999</v>
          </cell>
        </row>
        <row r="2455">
          <cell r="A2455" t="str">
            <v>El SalvadorPrimary solid biofuels2010</v>
          </cell>
          <cell r="B2455" t="str">
            <v>TJ</v>
          </cell>
          <cell r="C2455" t="str">
            <v>El Salvador</v>
          </cell>
          <cell r="D2455" t="str">
            <v>PRIMSBIO</v>
          </cell>
          <cell r="E2455" t="str">
            <v>Primary solid biofuels</v>
          </cell>
          <cell r="F2455" t="str">
            <v>TES</v>
          </cell>
          <cell r="G2455" t="str">
            <v>Total energy supply</v>
          </cell>
          <cell r="H2455">
            <v>2010</v>
          </cell>
          <cell r="I2455">
            <v>2010</v>
          </cell>
          <cell r="J2455">
            <v>29612.0013</v>
          </cell>
        </row>
        <row r="2456">
          <cell r="A2456" t="str">
            <v>El SalvadorPrimary solid biofuels2011</v>
          </cell>
          <cell r="B2456" t="str">
            <v>TJ</v>
          </cell>
          <cell r="C2456" t="str">
            <v>El Salvador</v>
          </cell>
          <cell r="D2456" t="str">
            <v>PRIMSBIO</v>
          </cell>
          <cell r="E2456" t="str">
            <v>Primary solid biofuels</v>
          </cell>
          <cell r="F2456" t="str">
            <v>TES</v>
          </cell>
          <cell r="G2456" t="str">
            <v>Total energy supply</v>
          </cell>
          <cell r="H2456">
            <v>2011</v>
          </cell>
          <cell r="I2456">
            <v>2011</v>
          </cell>
          <cell r="J2456">
            <v>26019.999</v>
          </cell>
        </row>
        <row r="2457">
          <cell r="A2457" t="str">
            <v>El SalvadorPrimary solid biofuels2012</v>
          </cell>
          <cell r="B2457" t="str">
            <v>TJ</v>
          </cell>
          <cell r="C2457" t="str">
            <v>El Salvador</v>
          </cell>
          <cell r="D2457" t="str">
            <v>PRIMSBIO</v>
          </cell>
          <cell r="E2457" t="str">
            <v>Primary solid biofuels</v>
          </cell>
          <cell r="F2457" t="str">
            <v>TES</v>
          </cell>
          <cell r="G2457" t="str">
            <v>Total energy supply</v>
          </cell>
          <cell r="H2457">
            <v>2012</v>
          </cell>
          <cell r="I2457">
            <v>2012</v>
          </cell>
          <cell r="J2457">
            <v>28964.998299999999</v>
          </cell>
        </row>
        <row r="2458">
          <cell r="A2458" t="str">
            <v>El SalvadorPrimary solid biofuels2013</v>
          </cell>
          <cell r="B2458" t="str">
            <v>TJ</v>
          </cell>
          <cell r="C2458" t="str">
            <v>El Salvador</v>
          </cell>
          <cell r="D2458" t="str">
            <v>PRIMSBIO</v>
          </cell>
          <cell r="E2458" t="str">
            <v>Primary solid biofuels</v>
          </cell>
          <cell r="F2458" t="str">
            <v>TES</v>
          </cell>
          <cell r="G2458" t="str">
            <v>Total energy supply</v>
          </cell>
          <cell r="H2458">
            <v>2013</v>
          </cell>
          <cell r="I2458">
            <v>2013</v>
          </cell>
          <cell r="J2458">
            <v>23207.001199999999</v>
          </cell>
        </row>
        <row r="2459">
          <cell r="A2459" t="str">
            <v>El SalvadorPrimary solid biofuels2014</v>
          </cell>
          <cell r="B2459" t="str">
            <v>TJ</v>
          </cell>
          <cell r="C2459" t="str">
            <v>El Salvador</v>
          </cell>
          <cell r="D2459" t="str">
            <v>PRIMSBIO</v>
          </cell>
          <cell r="E2459" t="str">
            <v>Primary solid biofuels</v>
          </cell>
          <cell r="F2459" t="str">
            <v>TES</v>
          </cell>
          <cell r="G2459" t="str">
            <v>Total energy supply</v>
          </cell>
          <cell r="H2459">
            <v>2014</v>
          </cell>
          <cell r="I2459">
            <v>2014</v>
          </cell>
          <cell r="J2459">
            <v>17255.000199999999</v>
          </cell>
        </row>
        <row r="2460">
          <cell r="A2460" t="str">
            <v>El SalvadorPrimary solid biofuels2015</v>
          </cell>
          <cell r="B2460" t="str">
            <v>TJ</v>
          </cell>
          <cell r="C2460" t="str">
            <v>El Salvador</v>
          </cell>
          <cell r="D2460" t="str">
            <v>PRIMSBIO</v>
          </cell>
          <cell r="E2460" t="str">
            <v>Primary solid biofuels</v>
          </cell>
          <cell r="F2460" t="str">
            <v>TES</v>
          </cell>
          <cell r="G2460" t="str">
            <v>Total energy supply</v>
          </cell>
          <cell r="H2460">
            <v>2015</v>
          </cell>
          <cell r="I2460">
            <v>2015</v>
          </cell>
          <cell r="J2460">
            <v>18100.001100000001</v>
          </cell>
        </row>
        <row r="2461">
          <cell r="A2461" t="str">
            <v>El SalvadorPrimary solid biofuels2016</v>
          </cell>
          <cell r="B2461" t="str">
            <v>TJ</v>
          </cell>
          <cell r="C2461" t="str">
            <v>El Salvador</v>
          </cell>
          <cell r="D2461" t="str">
            <v>PRIMSBIO</v>
          </cell>
          <cell r="E2461" t="str">
            <v>Primary solid biofuels</v>
          </cell>
          <cell r="F2461" t="str">
            <v>TES</v>
          </cell>
          <cell r="G2461" t="str">
            <v>Total energy supply</v>
          </cell>
          <cell r="H2461">
            <v>2016</v>
          </cell>
          <cell r="I2461">
            <v>2016</v>
          </cell>
          <cell r="J2461">
            <v>19453.9997</v>
          </cell>
        </row>
        <row r="2462">
          <cell r="A2462" t="str">
            <v>El SalvadorPrimary solid biofuels2017</v>
          </cell>
          <cell r="B2462" t="str">
            <v>TJ</v>
          </cell>
          <cell r="C2462" t="str">
            <v>El Salvador</v>
          </cell>
          <cell r="D2462" t="str">
            <v>PRIMSBIO</v>
          </cell>
          <cell r="E2462" t="str">
            <v>Primary solid biofuels</v>
          </cell>
          <cell r="F2462" t="str">
            <v>TES</v>
          </cell>
          <cell r="G2462" t="str">
            <v>Total energy supply</v>
          </cell>
          <cell r="H2462">
            <v>2017</v>
          </cell>
          <cell r="I2462">
            <v>2017</v>
          </cell>
          <cell r="J2462">
            <v>22739.000700000001</v>
          </cell>
        </row>
        <row r="2463">
          <cell r="A2463" t="str">
            <v>El SalvadorPrimary solid biofuels2018</v>
          </cell>
          <cell r="B2463" t="str">
            <v>TJ</v>
          </cell>
          <cell r="C2463" t="str">
            <v>El Salvador</v>
          </cell>
          <cell r="D2463" t="str">
            <v>PRIMSBIO</v>
          </cell>
          <cell r="E2463" t="str">
            <v>Primary solid biofuels</v>
          </cell>
          <cell r="F2463" t="str">
            <v>TES</v>
          </cell>
          <cell r="G2463" t="str">
            <v>Total energy supply</v>
          </cell>
          <cell r="H2463">
            <v>2018</v>
          </cell>
          <cell r="I2463">
            <v>2018</v>
          </cell>
          <cell r="J2463">
            <v>21703.998599999999</v>
          </cell>
        </row>
        <row r="2464">
          <cell r="A2464" t="str">
            <v>El SalvadorPrimary solid biofuels2019</v>
          </cell>
          <cell r="B2464" t="str">
            <v>TJ</v>
          </cell>
          <cell r="C2464" t="str">
            <v>El Salvador</v>
          </cell>
          <cell r="D2464" t="str">
            <v>PRIMSBIO</v>
          </cell>
          <cell r="E2464" t="str">
            <v>Primary solid biofuels</v>
          </cell>
          <cell r="F2464" t="str">
            <v>TES</v>
          </cell>
          <cell r="G2464" t="str">
            <v>Total energy supply</v>
          </cell>
          <cell r="H2464">
            <v>2019</v>
          </cell>
          <cell r="I2464">
            <v>2019</v>
          </cell>
          <cell r="J2464">
            <v>21250.999400000001</v>
          </cell>
        </row>
        <row r="2465">
          <cell r="A2465" t="str">
            <v>El SalvadorPrimary solid biofuels2020</v>
          </cell>
          <cell r="B2465" t="str">
            <v>TJ</v>
          </cell>
          <cell r="C2465" t="str">
            <v>El Salvador</v>
          </cell>
          <cell r="D2465" t="str">
            <v>PRIMSBIO</v>
          </cell>
          <cell r="E2465" t="str">
            <v>Primary solid biofuels</v>
          </cell>
          <cell r="F2465" t="str">
            <v>TES</v>
          </cell>
          <cell r="G2465" t="str">
            <v>Total energy supply</v>
          </cell>
          <cell r="H2465">
            <v>2020</v>
          </cell>
          <cell r="I2465">
            <v>2020</v>
          </cell>
          <cell r="K2465" t="str">
            <v>L</v>
          </cell>
          <cell r="L2465" t="str">
            <v>Missing value; data exist but were not collected</v>
          </cell>
        </row>
        <row r="2466">
          <cell r="A2466" t="str">
            <v>El SalvadorTotal2005</v>
          </cell>
          <cell r="B2466" t="str">
            <v>TJ</v>
          </cell>
          <cell r="C2466" t="str">
            <v>El Salvador</v>
          </cell>
          <cell r="D2466" t="str">
            <v>TOTAL</v>
          </cell>
          <cell r="E2466" t="str">
            <v>Total</v>
          </cell>
          <cell r="F2466" t="str">
            <v>TES</v>
          </cell>
          <cell r="G2466" t="str">
            <v>Total energy supply</v>
          </cell>
          <cell r="H2466">
            <v>2005</v>
          </cell>
          <cell r="I2466">
            <v>2005</v>
          </cell>
          <cell r="J2466">
            <v>161904.48970000001</v>
          </cell>
        </row>
        <row r="2467">
          <cell r="A2467" t="str">
            <v>El SalvadorTotal2006</v>
          </cell>
          <cell r="B2467" t="str">
            <v>TJ</v>
          </cell>
          <cell r="C2467" t="str">
            <v>El Salvador</v>
          </cell>
          <cell r="D2467" t="str">
            <v>TOTAL</v>
          </cell>
          <cell r="E2467" t="str">
            <v>Total</v>
          </cell>
          <cell r="F2467" t="str">
            <v>TES</v>
          </cell>
          <cell r="G2467" t="str">
            <v>Total energy supply</v>
          </cell>
          <cell r="H2467">
            <v>2006</v>
          </cell>
          <cell r="I2467">
            <v>2006</v>
          </cell>
          <cell r="J2467">
            <v>172636.2126</v>
          </cell>
        </row>
        <row r="2468">
          <cell r="A2468" t="str">
            <v>El SalvadorTotal2007</v>
          </cell>
          <cell r="B2468" t="str">
            <v>TJ</v>
          </cell>
          <cell r="C2468" t="str">
            <v>El Salvador</v>
          </cell>
          <cell r="D2468" t="str">
            <v>TOTAL</v>
          </cell>
          <cell r="E2468" t="str">
            <v>Total</v>
          </cell>
          <cell r="F2468" t="str">
            <v>TES</v>
          </cell>
          <cell r="G2468" t="str">
            <v>Total energy supply</v>
          </cell>
          <cell r="H2468">
            <v>2007</v>
          </cell>
          <cell r="I2468">
            <v>2007</v>
          </cell>
          <cell r="J2468">
            <v>174759.8204</v>
          </cell>
        </row>
        <row r="2469">
          <cell r="A2469" t="str">
            <v>El SalvadorTotal2008</v>
          </cell>
          <cell r="B2469" t="str">
            <v>TJ</v>
          </cell>
          <cell r="C2469" t="str">
            <v>El Salvador</v>
          </cell>
          <cell r="D2469" t="str">
            <v>TOTAL</v>
          </cell>
          <cell r="E2469" t="str">
            <v>Total</v>
          </cell>
          <cell r="F2469" t="str">
            <v>TES</v>
          </cell>
          <cell r="G2469" t="str">
            <v>Total energy supply</v>
          </cell>
          <cell r="H2469">
            <v>2008</v>
          </cell>
          <cell r="I2469">
            <v>2008</v>
          </cell>
          <cell r="J2469">
            <v>177285.24369999999</v>
          </cell>
        </row>
        <row r="2470">
          <cell r="A2470" t="str">
            <v>El SalvadorTotal2009</v>
          </cell>
          <cell r="B2470" t="str">
            <v>TJ</v>
          </cell>
          <cell r="C2470" t="str">
            <v>El Salvador</v>
          </cell>
          <cell r="D2470" t="str">
            <v>TOTAL</v>
          </cell>
          <cell r="E2470" t="str">
            <v>Total</v>
          </cell>
          <cell r="F2470" t="str">
            <v>TES</v>
          </cell>
          <cell r="G2470" t="str">
            <v>Total energy supply</v>
          </cell>
          <cell r="H2470">
            <v>2009</v>
          </cell>
          <cell r="I2470">
            <v>2009</v>
          </cell>
          <cell r="J2470">
            <v>174582.33360000001</v>
          </cell>
        </row>
        <row r="2471">
          <cell r="A2471" t="str">
            <v>El SalvadorTotal2010</v>
          </cell>
          <cell r="B2471" t="str">
            <v>TJ</v>
          </cell>
          <cell r="C2471" t="str">
            <v>El Salvador</v>
          </cell>
          <cell r="D2471" t="str">
            <v>TOTAL</v>
          </cell>
          <cell r="E2471" t="str">
            <v>Total</v>
          </cell>
          <cell r="F2471" t="str">
            <v>TES</v>
          </cell>
          <cell r="G2471" t="str">
            <v>Total energy supply</v>
          </cell>
          <cell r="H2471">
            <v>2010</v>
          </cell>
          <cell r="I2471">
            <v>2010</v>
          </cell>
          <cell r="J2471">
            <v>177093.86929999999</v>
          </cell>
        </row>
        <row r="2472">
          <cell r="A2472" t="str">
            <v>El SalvadorTotal2011</v>
          </cell>
          <cell r="B2472" t="str">
            <v>TJ</v>
          </cell>
          <cell r="C2472" t="str">
            <v>El Salvador</v>
          </cell>
          <cell r="D2472" t="str">
            <v>TOTAL</v>
          </cell>
          <cell r="E2472" t="str">
            <v>Total</v>
          </cell>
          <cell r="F2472" t="str">
            <v>TES</v>
          </cell>
          <cell r="G2472" t="str">
            <v>Total energy supply</v>
          </cell>
          <cell r="H2472">
            <v>2011</v>
          </cell>
          <cell r="I2472">
            <v>2011</v>
          </cell>
          <cell r="J2472">
            <v>176576.88740000001</v>
          </cell>
        </row>
        <row r="2473">
          <cell r="A2473" t="str">
            <v>El SalvadorTotal2012</v>
          </cell>
          <cell r="B2473" t="str">
            <v>TJ</v>
          </cell>
          <cell r="C2473" t="str">
            <v>El Salvador</v>
          </cell>
          <cell r="D2473" t="str">
            <v>TOTAL</v>
          </cell>
          <cell r="E2473" t="str">
            <v>Total</v>
          </cell>
          <cell r="F2473" t="str">
            <v>TES</v>
          </cell>
          <cell r="G2473" t="str">
            <v>Total energy supply</v>
          </cell>
          <cell r="H2473">
            <v>2012</v>
          </cell>
          <cell r="I2473">
            <v>2012</v>
          </cell>
          <cell r="J2473">
            <v>179559.59719999999</v>
          </cell>
        </row>
        <row r="2474">
          <cell r="A2474" t="str">
            <v>El SalvadorTotal2013</v>
          </cell>
          <cell r="B2474" t="str">
            <v>TJ</v>
          </cell>
          <cell r="C2474" t="str">
            <v>El Salvador</v>
          </cell>
          <cell r="D2474" t="str">
            <v>TOTAL</v>
          </cell>
          <cell r="E2474" t="str">
            <v>Total</v>
          </cell>
          <cell r="F2474" t="str">
            <v>TES</v>
          </cell>
          <cell r="G2474" t="str">
            <v>Total energy supply</v>
          </cell>
          <cell r="H2474">
            <v>2013</v>
          </cell>
          <cell r="I2474">
            <v>2013</v>
          </cell>
          <cell r="J2474">
            <v>169658.59820000001</v>
          </cell>
        </row>
        <row r="2475">
          <cell r="A2475" t="str">
            <v>El SalvadorTotal2014</v>
          </cell>
          <cell r="B2475" t="str">
            <v>TJ</v>
          </cell>
          <cell r="C2475" t="str">
            <v>El Salvador</v>
          </cell>
          <cell r="D2475" t="str">
            <v>TOTAL</v>
          </cell>
          <cell r="E2475" t="str">
            <v>Total</v>
          </cell>
          <cell r="F2475" t="str">
            <v>TES</v>
          </cell>
          <cell r="G2475" t="str">
            <v>Total energy supply</v>
          </cell>
          <cell r="H2475">
            <v>2014</v>
          </cell>
          <cell r="I2475">
            <v>2014</v>
          </cell>
          <cell r="J2475">
            <v>167473.8003</v>
          </cell>
        </row>
        <row r="2476">
          <cell r="A2476" t="str">
            <v>El SalvadorTotal2015</v>
          </cell>
          <cell r="B2476" t="str">
            <v>TJ</v>
          </cell>
          <cell r="C2476" t="str">
            <v>El Salvador</v>
          </cell>
          <cell r="D2476" t="str">
            <v>TOTAL</v>
          </cell>
          <cell r="E2476" t="str">
            <v>Total</v>
          </cell>
          <cell r="F2476" t="str">
            <v>TES</v>
          </cell>
          <cell r="G2476" t="str">
            <v>Total energy supply</v>
          </cell>
          <cell r="H2476">
            <v>2015</v>
          </cell>
          <cell r="I2476">
            <v>2015</v>
          </cell>
          <cell r="J2476">
            <v>174589.40090000001</v>
          </cell>
        </row>
        <row r="2477">
          <cell r="A2477" t="str">
            <v>El SalvadorTotal2016</v>
          </cell>
          <cell r="B2477" t="str">
            <v>TJ</v>
          </cell>
          <cell r="C2477" t="str">
            <v>El Salvador</v>
          </cell>
          <cell r="D2477" t="str">
            <v>TOTAL</v>
          </cell>
          <cell r="E2477" t="str">
            <v>Total</v>
          </cell>
          <cell r="F2477" t="str">
            <v>TES</v>
          </cell>
          <cell r="G2477" t="str">
            <v>Total energy supply</v>
          </cell>
          <cell r="H2477">
            <v>2016</v>
          </cell>
          <cell r="I2477">
            <v>2016</v>
          </cell>
          <cell r="J2477">
            <v>178323.69570000001</v>
          </cell>
        </row>
        <row r="2478">
          <cell r="A2478" t="str">
            <v>El SalvadorTotal2017</v>
          </cell>
          <cell r="B2478" t="str">
            <v>TJ</v>
          </cell>
          <cell r="C2478" t="str">
            <v>El Salvador</v>
          </cell>
          <cell r="D2478" t="str">
            <v>TOTAL</v>
          </cell>
          <cell r="E2478" t="str">
            <v>Total</v>
          </cell>
          <cell r="F2478" t="str">
            <v>TES</v>
          </cell>
          <cell r="G2478" t="str">
            <v>Total energy supply</v>
          </cell>
          <cell r="H2478">
            <v>2017</v>
          </cell>
          <cell r="I2478">
            <v>2017</v>
          </cell>
          <cell r="J2478">
            <v>175513.78769999999</v>
          </cell>
        </row>
        <row r="2479">
          <cell r="A2479" t="str">
            <v>El SalvadorTotal2018</v>
          </cell>
          <cell r="B2479" t="str">
            <v>TJ</v>
          </cell>
          <cell r="C2479" t="str">
            <v>El Salvador</v>
          </cell>
          <cell r="D2479" t="str">
            <v>TOTAL</v>
          </cell>
          <cell r="E2479" t="str">
            <v>Total</v>
          </cell>
          <cell r="F2479" t="str">
            <v>TES</v>
          </cell>
          <cell r="G2479" t="str">
            <v>Total energy supply</v>
          </cell>
          <cell r="H2479">
            <v>2018</v>
          </cell>
          <cell r="I2479">
            <v>2018</v>
          </cell>
          <cell r="J2479">
            <v>180885.96710000001</v>
          </cell>
        </row>
        <row r="2480">
          <cell r="A2480" t="str">
            <v>El SalvadorTotal2019</v>
          </cell>
          <cell r="B2480" t="str">
            <v>TJ</v>
          </cell>
          <cell r="C2480" t="str">
            <v>El Salvador</v>
          </cell>
          <cell r="D2480" t="str">
            <v>TOTAL</v>
          </cell>
          <cell r="E2480" t="str">
            <v>Total</v>
          </cell>
          <cell r="F2480" t="str">
            <v>TES</v>
          </cell>
          <cell r="G2480" t="str">
            <v>Total energy supply</v>
          </cell>
          <cell r="H2480">
            <v>2019</v>
          </cell>
          <cell r="I2480">
            <v>2019</v>
          </cell>
          <cell r="J2480">
            <v>191356.19510000001</v>
          </cell>
        </row>
        <row r="2481">
          <cell r="A2481" t="str">
            <v>El SalvadorTotal2020</v>
          </cell>
          <cell r="B2481" t="str">
            <v>TJ</v>
          </cell>
          <cell r="C2481" t="str">
            <v>El Salvador</v>
          </cell>
          <cell r="D2481" t="str">
            <v>TOTAL</v>
          </cell>
          <cell r="E2481" t="str">
            <v>Total</v>
          </cell>
          <cell r="F2481" t="str">
            <v>TES</v>
          </cell>
          <cell r="G2481" t="str">
            <v>Total energy supply</v>
          </cell>
          <cell r="H2481">
            <v>2020</v>
          </cell>
          <cell r="I2481">
            <v>2020</v>
          </cell>
          <cell r="K2481" t="str">
            <v>L</v>
          </cell>
          <cell r="L2481" t="str">
            <v>Missing value; data exist but were not collected</v>
          </cell>
        </row>
        <row r="2482">
          <cell r="A2482" t="str">
            <v>El SalvadorMemo: Renewables2005</v>
          </cell>
          <cell r="B2482" t="str">
            <v>TJ</v>
          </cell>
          <cell r="C2482" t="str">
            <v>El Salvador</v>
          </cell>
          <cell r="D2482" t="str">
            <v>MRENEW</v>
          </cell>
          <cell r="E2482" t="str">
            <v>Memo: Renewables</v>
          </cell>
          <cell r="F2482" t="str">
            <v>TES</v>
          </cell>
          <cell r="G2482" t="str">
            <v>Total energy supply</v>
          </cell>
          <cell r="H2482">
            <v>2005</v>
          </cell>
          <cell r="I2482">
            <v>2005</v>
          </cell>
          <cell r="J2482">
            <v>74925.402799999996</v>
          </cell>
        </row>
        <row r="2483">
          <cell r="A2483" t="str">
            <v>El SalvadorMemo: Renewables2006</v>
          </cell>
          <cell r="B2483" t="str">
            <v>TJ</v>
          </cell>
          <cell r="C2483" t="str">
            <v>El Salvador</v>
          </cell>
          <cell r="D2483" t="str">
            <v>MRENEW</v>
          </cell>
          <cell r="E2483" t="str">
            <v>Memo: Renewables</v>
          </cell>
          <cell r="F2483" t="str">
            <v>TES</v>
          </cell>
          <cell r="G2483" t="str">
            <v>Total energy supply</v>
          </cell>
          <cell r="H2483">
            <v>2006</v>
          </cell>
          <cell r="I2483">
            <v>2006</v>
          </cell>
          <cell r="J2483">
            <v>81481.202999999994</v>
          </cell>
        </row>
        <row r="2484">
          <cell r="A2484" t="str">
            <v>El SalvadorMemo: Renewables2007</v>
          </cell>
          <cell r="B2484" t="str">
            <v>TJ</v>
          </cell>
          <cell r="C2484" t="str">
            <v>El Salvador</v>
          </cell>
          <cell r="D2484" t="str">
            <v>MRENEW</v>
          </cell>
          <cell r="E2484" t="str">
            <v>Memo: Renewables</v>
          </cell>
          <cell r="F2484" t="str">
            <v>TES</v>
          </cell>
          <cell r="G2484" t="str">
            <v>Total energy supply</v>
          </cell>
          <cell r="H2484">
            <v>2007</v>
          </cell>
          <cell r="I2484">
            <v>2007</v>
          </cell>
          <cell r="J2484">
            <v>81770.402100000007</v>
          </cell>
        </row>
        <row r="2485">
          <cell r="A2485" t="str">
            <v>El SalvadorMemo: Renewables2008</v>
          </cell>
          <cell r="B2485" t="str">
            <v>TJ</v>
          </cell>
          <cell r="C2485" t="str">
            <v>El Salvador</v>
          </cell>
          <cell r="D2485" t="str">
            <v>MRENEW</v>
          </cell>
          <cell r="E2485" t="str">
            <v>Memo: Renewables</v>
          </cell>
          <cell r="F2485" t="str">
            <v>TES</v>
          </cell>
          <cell r="G2485" t="str">
            <v>Total energy supply</v>
          </cell>
          <cell r="H2485">
            <v>2008</v>
          </cell>
          <cell r="I2485">
            <v>2008</v>
          </cell>
          <cell r="J2485">
            <v>89103.8</v>
          </cell>
        </row>
        <row r="2486">
          <cell r="A2486" t="str">
            <v>El SalvadorMemo: Renewables2009</v>
          </cell>
          <cell r="B2486" t="str">
            <v>TJ</v>
          </cell>
          <cell r="C2486" t="str">
            <v>El Salvador</v>
          </cell>
          <cell r="D2486" t="str">
            <v>MRENEW</v>
          </cell>
          <cell r="E2486" t="str">
            <v>Memo: Renewables</v>
          </cell>
          <cell r="F2486" t="str">
            <v>TES</v>
          </cell>
          <cell r="G2486" t="str">
            <v>Total energy supply</v>
          </cell>
          <cell r="H2486">
            <v>2009</v>
          </cell>
          <cell r="I2486">
            <v>2009</v>
          </cell>
          <cell r="J2486">
            <v>89798.997199999998</v>
          </cell>
        </row>
        <row r="2487">
          <cell r="A2487" t="str">
            <v>El SalvadorMemo: Renewables2010</v>
          </cell>
          <cell r="B2487" t="str">
            <v>TJ</v>
          </cell>
          <cell r="C2487" t="str">
            <v>El Salvador</v>
          </cell>
          <cell r="D2487" t="str">
            <v>MRENEW</v>
          </cell>
          <cell r="E2487" t="str">
            <v>Memo: Renewables</v>
          </cell>
          <cell r="F2487" t="str">
            <v>TES</v>
          </cell>
          <cell r="G2487" t="str">
            <v>Total energy supply</v>
          </cell>
          <cell r="H2487">
            <v>2010</v>
          </cell>
          <cell r="I2487">
            <v>2010</v>
          </cell>
          <cell r="J2487">
            <v>92014.400500000003</v>
          </cell>
        </row>
        <row r="2488">
          <cell r="A2488" t="str">
            <v>El SalvadorMemo: Renewables2011</v>
          </cell>
          <cell r="B2488" t="str">
            <v>TJ</v>
          </cell>
          <cell r="C2488" t="str">
            <v>El Salvador</v>
          </cell>
          <cell r="D2488" t="str">
            <v>MRENEW</v>
          </cell>
          <cell r="E2488" t="str">
            <v>Memo: Renewables</v>
          </cell>
          <cell r="F2488" t="str">
            <v>TES</v>
          </cell>
          <cell r="G2488" t="str">
            <v>Total energy supply</v>
          </cell>
          <cell r="H2488">
            <v>2011</v>
          </cell>
          <cell r="I2488">
            <v>2011</v>
          </cell>
          <cell r="J2488">
            <v>88483.600900000005</v>
          </cell>
        </row>
        <row r="2489">
          <cell r="A2489" t="str">
            <v>El SalvadorMemo: Renewables2012</v>
          </cell>
          <cell r="B2489" t="str">
            <v>TJ</v>
          </cell>
          <cell r="C2489" t="str">
            <v>El Salvador</v>
          </cell>
          <cell r="D2489" t="str">
            <v>MRENEW</v>
          </cell>
          <cell r="E2489" t="str">
            <v>Memo: Renewables</v>
          </cell>
          <cell r="F2489" t="str">
            <v>TES</v>
          </cell>
          <cell r="G2489" t="str">
            <v>Total energy supply</v>
          </cell>
          <cell r="H2489">
            <v>2012</v>
          </cell>
          <cell r="I2489">
            <v>2012</v>
          </cell>
          <cell r="J2489">
            <v>90874.1967</v>
          </cell>
        </row>
        <row r="2490">
          <cell r="A2490" t="str">
            <v>El SalvadorMemo: Renewables2013</v>
          </cell>
          <cell r="B2490" t="str">
            <v>TJ</v>
          </cell>
          <cell r="C2490" t="str">
            <v>El Salvador</v>
          </cell>
          <cell r="D2490" t="str">
            <v>MRENEW</v>
          </cell>
          <cell r="E2490" t="str">
            <v>Memo: Renewables</v>
          </cell>
          <cell r="F2490" t="str">
            <v>TES</v>
          </cell>
          <cell r="G2490" t="str">
            <v>Total energy supply</v>
          </cell>
          <cell r="H2490">
            <v>2013</v>
          </cell>
          <cell r="I2490">
            <v>2013</v>
          </cell>
          <cell r="J2490">
            <v>86337.003400000001</v>
          </cell>
        </row>
        <row r="2491">
          <cell r="A2491" t="str">
            <v>El SalvadorMemo: Renewables2014</v>
          </cell>
          <cell r="B2491" t="str">
            <v>TJ</v>
          </cell>
          <cell r="C2491" t="str">
            <v>El Salvador</v>
          </cell>
          <cell r="D2491" t="str">
            <v>MRENEW</v>
          </cell>
          <cell r="E2491" t="str">
            <v>Memo: Renewables</v>
          </cell>
          <cell r="F2491" t="str">
            <v>TES</v>
          </cell>
          <cell r="G2491" t="str">
            <v>Total energy supply</v>
          </cell>
          <cell r="H2491">
            <v>2014</v>
          </cell>
          <cell r="I2491">
            <v>2014</v>
          </cell>
          <cell r="J2491">
            <v>80195.403300000005</v>
          </cell>
        </row>
        <row r="2492">
          <cell r="A2492" t="str">
            <v>El SalvadorMemo: Renewables2015</v>
          </cell>
          <cell r="B2492" t="str">
            <v>TJ</v>
          </cell>
          <cell r="C2492" t="str">
            <v>El Salvador</v>
          </cell>
          <cell r="D2492" t="str">
            <v>MRENEW</v>
          </cell>
          <cell r="E2492" t="str">
            <v>Memo: Renewables</v>
          </cell>
          <cell r="F2492" t="str">
            <v>TES</v>
          </cell>
          <cell r="G2492" t="str">
            <v>Total energy supply</v>
          </cell>
          <cell r="H2492">
            <v>2015</v>
          </cell>
          <cell r="I2492">
            <v>2015</v>
          </cell>
          <cell r="J2492">
            <v>79277.003599999996</v>
          </cell>
        </row>
        <row r="2493">
          <cell r="A2493" t="str">
            <v>El SalvadorMemo: Renewables2016</v>
          </cell>
          <cell r="B2493" t="str">
            <v>TJ</v>
          </cell>
          <cell r="C2493" t="str">
            <v>El Salvador</v>
          </cell>
          <cell r="D2493" t="str">
            <v>MRENEW</v>
          </cell>
          <cell r="E2493" t="str">
            <v>Memo: Renewables</v>
          </cell>
          <cell r="F2493" t="str">
            <v>TES</v>
          </cell>
          <cell r="G2493" t="str">
            <v>Total energy supply</v>
          </cell>
          <cell r="H2493">
            <v>2016</v>
          </cell>
          <cell r="I2493">
            <v>2016</v>
          </cell>
          <cell r="J2493">
            <v>81642.198099999994</v>
          </cell>
        </row>
        <row r="2494">
          <cell r="A2494" t="str">
            <v>El SalvadorMemo: Renewables2017</v>
          </cell>
          <cell r="B2494" t="str">
            <v>TJ</v>
          </cell>
          <cell r="C2494" t="str">
            <v>El Salvador</v>
          </cell>
          <cell r="D2494" t="str">
            <v>MRENEW</v>
          </cell>
          <cell r="E2494" t="str">
            <v>Memo: Renewables</v>
          </cell>
          <cell r="F2494" t="str">
            <v>TES</v>
          </cell>
          <cell r="G2494" t="str">
            <v>Total energy supply</v>
          </cell>
          <cell r="H2494">
            <v>2017</v>
          </cell>
          <cell r="I2494">
            <v>2017</v>
          </cell>
          <cell r="J2494">
            <v>86466.517900000006</v>
          </cell>
        </row>
        <row r="2495">
          <cell r="A2495" t="str">
            <v>El SalvadorMemo: Renewables2018</v>
          </cell>
          <cell r="B2495" t="str">
            <v>TJ</v>
          </cell>
          <cell r="C2495" t="str">
            <v>El Salvador</v>
          </cell>
          <cell r="D2495" t="str">
            <v>MRENEW</v>
          </cell>
          <cell r="E2495" t="str">
            <v>Memo: Renewables</v>
          </cell>
          <cell r="F2495" t="str">
            <v>TES</v>
          </cell>
          <cell r="G2495" t="str">
            <v>Total energy supply</v>
          </cell>
          <cell r="H2495">
            <v>2018</v>
          </cell>
          <cell r="I2495">
            <v>2018</v>
          </cell>
          <cell r="J2495">
            <v>84727.974300000002</v>
          </cell>
        </row>
        <row r="2496">
          <cell r="A2496" t="str">
            <v>El SalvadorMemo: Renewables2019</v>
          </cell>
          <cell r="B2496" t="str">
            <v>TJ</v>
          </cell>
          <cell r="C2496" t="str">
            <v>El Salvador</v>
          </cell>
          <cell r="D2496" t="str">
            <v>MRENEW</v>
          </cell>
          <cell r="E2496" t="str">
            <v>Memo: Renewables</v>
          </cell>
          <cell r="F2496" t="str">
            <v>TES</v>
          </cell>
          <cell r="G2496" t="str">
            <v>Total energy supply</v>
          </cell>
          <cell r="H2496">
            <v>2019</v>
          </cell>
          <cell r="I2496">
            <v>2019</v>
          </cell>
          <cell r="J2496">
            <v>82144.032099999997</v>
          </cell>
        </row>
        <row r="2497">
          <cell r="A2497" t="str">
            <v>El SalvadorMemo: Renewables2020</v>
          </cell>
          <cell r="B2497" t="str">
            <v>TJ</v>
          </cell>
          <cell r="C2497" t="str">
            <v>El Salvador</v>
          </cell>
          <cell r="D2497" t="str">
            <v>MRENEW</v>
          </cell>
          <cell r="E2497" t="str">
            <v>Memo: Renewables</v>
          </cell>
          <cell r="F2497" t="str">
            <v>TES</v>
          </cell>
          <cell r="G2497" t="str">
            <v>Total energy supply</v>
          </cell>
          <cell r="H2497">
            <v>2020</v>
          </cell>
          <cell r="I2497">
            <v>2020</v>
          </cell>
          <cell r="K2497" t="str">
            <v>L</v>
          </cell>
          <cell r="L2497" t="str">
            <v>Missing value; data exist but were not collected</v>
          </cell>
        </row>
        <row r="2498">
          <cell r="A2498" t="str">
            <v>Equatorial GuineaPrimary solid biofuels2005</v>
          </cell>
          <cell r="B2498" t="str">
            <v>TJ</v>
          </cell>
          <cell r="C2498" t="str">
            <v>Equatorial Guinea</v>
          </cell>
          <cell r="D2498" t="str">
            <v>PRIMSBIO</v>
          </cell>
          <cell r="E2498" t="str">
            <v>Primary solid biofuels</v>
          </cell>
          <cell r="F2498" t="str">
            <v>TES</v>
          </cell>
          <cell r="G2498" t="str">
            <v>Total energy supply</v>
          </cell>
          <cell r="H2498">
            <v>2005</v>
          </cell>
          <cell r="I2498">
            <v>2005</v>
          </cell>
          <cell r="J2498">
            <v>2911.9989</v>
          </cell>
        </row>
        <row r="2499">
          <cell r="A2499" t="str">
            <v>Equatorial GuineaPrimary solid biofuels2006</v>
          </cell>
          <cell r="B2499" t="str">
            <v>TJ</v>
          </cell>
          <cell r="C2499" t="str">
            <v>Equatorial Guinea</v>
          </cell>
          <cell r="D2499" t="str">
            <v>PRIMSBIO</v>
          </cell>
          <cell r="E2499" t="str">
            <v>Primary solid biofuels</v>
          </cell>
          <cell r="F2499" t="str">
            <v>TES</v>
          </cell>
          <cell r="G2499" t="str">
            <v>Total energy supply</v>
          </cell>
          <cell r="H2499">
            <v>2006</v>
          </cell>
          <cell r="I2499">
            <v>2006</v>
          </cell>
          <cell r="J2499">
            <v>2910.0018</v>
          </cell>
        </row>
        <row r="2500">
          <cell r="A2500" t="str">
            <v>Equatorial GuineaPrimary solid biofuels2007</v>
          </cell>
          <cell r="B2500" t="str">
            <v>TJ</v>
          </cell>
          <cell r="C2500" t="str">
            <v>Equatorial Guinea</v>
          </cell>
          <cell r="D2500" t="str">
            <v>PRIMSBIO</v>
          </cell>
          <cell r="E2500" t="str">
            <v>Primary solid biofuels</v>
          </cell>
          <cell r="F2500" t="str">
            <v>TES</v>
          </cell>
          <cell r="G2500" t="str">
            <v>Total energy supply</v>
          </cell>
          <cell r="H2500">
            <v>2007</v>
          </cell>
          <cell r="I2500">
            <v>2007</v>
          </cell>
          <cell r="J2500">
            <v>2905.9992999999999</v>
          </cell>
        </row>
        <row r="2501">
          <cell r="A2501" t="str">
            <v>Equatorial GuineaPrimary solid biofuels2008</v>
          </cell>
          <cell r="B2501" t="str">
            <v>TJ</v>
          </cell>
          <cell r="C2501" t="str">
            <v>Equatorial Guinea</v>
          </cell>
          <cell r="D2501" t="str">
            <v>PRIMSBIO</v>
          </cell>
          <cell r="E2501" t="str">
            <v>Primary solid biofuels</v>
          </cell>
          <cell r="F2501" t="str">
            <v>TES</v>
          </cell>
          <cell r="G2501" t="str">
            <v>Total energy supply</v>
          </cell>
          <cell r="H2501">
            <v>2008</v>
          </cell>
          <cell r="I2501">
            <v>2008</v>
          </cell>
          <cell r="J2501">
            <v>3168.0007999999998</v>
          </cell>
        </row>
        <row r="2502">
          <cell r="A2502" t="str">
            <v>Equatorial GuineaPrimary solid biofuels2009</v>
          </cell>
          <cell r="B2502" t="str">
            <v>TJ</v>
          </cell>
          <cell r="C2502" t="str">
            <v>Equatorial Guinea</v>
          </cell>
          <cell r="D2502" t="str">
            <v>PRIMSBIO</v>
          </cell>
          <cell r="E2502" t="str">
            <v>Primary solid biofuels</v>
          </cell>
          <cell r="F2502" t="str">
            <v>TES</v>
          </cell>
          <cell r="G2502" t="str">
            <v>Total energy supply</v>
          </cell>
          <cell r="H2502">
            <v>2009</v>
          </cell>
          <cell r="I2502">
            <v>2009</v>
          </cell>
          <cell r="J2502">
            <v>3163.9983000000002</v>
          </cell>
        </row>
        <row r="2503">
          <cell r="A2503" t="str">
            <v>Equatorial GuineaPrimary solid biofuels2010</v>
          </cell>
          <cell r="B2503" t="str">
            <v>TJ</v>
          </cell>
          <cell r="C2503" t="str">
            <v>Equatorial Guinea</v>
          </cell>
          <cell r="D2503" t="str">
            <v>PRIMSBIO</v>
          </cell>
          <cell r="E2503" t="str">
            <v>Primary solid biofuels</v>
          </cell>
          <cell r="F2503" t="str">
            <v>TES</v>
          </cell>
          <cell r="G2503" t="str">
            <v>Total energy supply</v>
          </cell>
          <cell r="H2503">
            <v>2010</v>
          </cell>
          <cell r="I2503">
            <v>2010</v>
          </cell>
          <cell r="J2503">
            <v>3162.0012000000002</v>
          </cell>
        </row>
        <row r="2504">
          <cell r="A2504" t="str">
            <v>Equatorial GuineaPrimary solid biofuels2011</v>
          </cell>
          <cell r="B2504" t="str">
            <v>TJ</v>
          </cell>
          <cell r="C2504" t="str">
            <v>Equatorial Guinea</v>
          </cell>
          <cell r="D2504" t="str">
            <v>PRIMSBIO</v>
          </cell>
          <cell r="E2504" t="str">
            <v>Primary solid biofuels</v>
          </cell>
          <cell r="F2504" t="str">
            <v>TES</v>
          </cell>
          <cell r="G2504" t="str">
            <v>Total energy supply</v>
          </cell>
          <cell r="H2504">
            <v>2011</v>
          </cell>
          <cell r="I2504">
            <v>2011</v>
          </cell>
          <cell r="J2504">
            <v>3162.0012000000002</v>
          </cell>
        </row>
        <row r="2505">
          <cell r="A2505" t="str">
            <v>Equatorial GuineaPrimary solid biofuels2012</v>
          </cell>
          <cell r="B2505" t="str">
            <v>TJ</v>
          </cell>
          <cell r="C2505" t="str">
            <v>Equatorial Guinea</v>
          </cell>
          <cell r="D2505" t="str">
            <v>PRIMSBIO</v>
          </cell>
          <cell r="E2505" t="str">
            <v>Primary solid biofuels</v>
          </cell>
          <cell r="F2505" t="str">
            <v>TES</v>
          </cell>
          <cell r="G2505" t="str">
            <v>Total energy supply</v>
          </cell>
          <cell r="H2505">
            <v>2012</v>
          </cell>
          <cell r="I2505">
            <v>2012</v>
          </cell>
          <cell r="J2505">
            <v>3332.002</v>
          </cell>
        </row>
        <row r="2506">
          <cell r="A2506" t="str">
            <v>Equatorial GuineaPrimary solid biofuels2013</v>
          </cell>
          <cell r="B2506" t="str">
            <v>TJ</v>
          </cell>
          <cell r="C2506" t="str">
            <v>Equatorial Guinea</v>
          </cell>
          <cell r="D2506" t="str">
            <v>PRIMSBIO</v>
          </cell>
          <cell r="E2506" t="str">
            <v>Primary solid biofuels</v>
          </cell>
          <cell r="F2506" t="str">
            <v>TES</v>
          </cell>
          <cell r="G2506" t="str">
            <v>Total energy supply</v>
          </cell>
          <cell r="H2506">
            <v>2013</v>
          </cell>
          <cell r="I2506">
            <v>2013</v>
          </cell>
          <cell r="J2506">
            <v>2535.9992000000002</v>
          </cell>
        </row>
        <row r="2507">
          <cell r="A2507" t="str">
            <v>Equatorial GuineaPrimary solid biofuels2014</v>
          </cell>
          <cell r="B2507" t="str">
            <v>TJ</v>
          </cell>
          <cell r="C2507" t="str">
            <v>Equatorial Guinea</v>
          </cell>
          <cell r="D2507" t="str">
            <v>PRIMSBIO</v>
          </cell>
          <cell r="E2507" t="str">
            <v>Primary solid biofuels</v>
          </cell>
          <cell r="F2507" t="str">
            <v>TES</v>
          </cell>
          <cell r="G2507" t="str">
            <v>Total energy supply</v>
          </cell>
          <cell r="H2507">
            <v>2014</v>
          </cell>
          <cell r="I2507">
            <v>2014</v>
          </cell>
          <cell r="J2507">
            <v>2534.0021000000002</v>
          </cell>
        </row>
        <row r="2508">
          <cell r="A2508" t="str">
            <v>Equatorial GuineaPrimary solid biofuels2015</v>
          </cell>
          <cell r="B2508" t="str">
            <v>TJ</v>
          </cell>
          <cell r="C2508" t="str">
            <v>Equatorial Guinea</v>
          </cell>
          <cell r="D2508" t="str">
            <v>PRIMSBIO</v>
          </cell>
          <cell r="E2508" t="str">
            <v>Primary solid biofuels</v>
          </cell>
          <cell r="F2508" t="str">
            <v>TES</v>
          </cell>
          <cell r="G2508" t="str">
            <v>Total energy supply</v>
          </cell>
          <cell r="H2508">
            <v>2015</v>
          </cell>
          <cell r="I2508">
            <v>2015</v>
          </cell>
          <cell r="J2508">
            <v>2529.9994999999999</v>
          </cell>
        </row>
        <row r="2509">
          <cell r="A2509" t="str">
            <v>Equatorial GuineaPrimary solid biofuels2016</v>
          </cell>
          <cell r="B2509" t="str">
            <v>TJ</v>
          </cell>
          <cell r="C2509" t="str">
            <v>Equatorial Guinea</v>
          </cell>
          <cell r="D2509" t="str">
            <v>PRIMSBIO</v>
          </cell>
          <cell r="E2509" t="str">
            <v>Primary solid biofuels</v>
          </cell>
          <cell r="F2509" t="str">
            <v>TES</v>
          </cell>
          <cell r="G2509" t="str">
            <v>Total energy supply</v>
          </cell>
          <cell r="H2509">
            <v>2016</v>
          </cell>
          <cell r="I2509">
            <v>2016</v>
          </cell>
          <cell r="J2509">
            <v>2703.9987000000001</v>
          </cell>
        </row>
        <row r="2510">
          <cell r="A2510" t="str">
            <v>Equatorial GuineaPrimary solid biofuels2017</v>
          </cell>
          <cell r="B2510" t="str">
            <v>TJ</v>
          </cell>
          <cell r="C2510" t="str">
            <v>Equatorial Guinea</v>
          </cell>
          <cell r="D2510" t="str">
            <v>PRIMSBIO</v>
          </cell>
          <cell r="E2510" t="str">
            <v>Primary solid biofuels</v>
          </cell>
          <cell r="F2510" t="str">
            <v>TES</v>
          </cell>
          <cell r="G2510" t="str">
            <v>Total energy supply</v>
          </cell>
          <cell r="H2510">
            <v>2017</v>
          </cell>
          <cell r="I2510">
            <v>2017</v>
          </cell>
          <cell r="J2510">
            <v>2808.5974999999999</v>
          </cell>
        </row>
        <row r="2511">
          <cell r="A2511" t="str">
            <v>Equatorial GuineaPrimary solid biofuels2018</v>
          </cell>
          <cell r="B2511" t="str">
            <v>TJ</v>
          </cell>
          <cell r="C2511" t="str">
            <v>Equatorial Guinea</v>
          </cell>
          <cell r="D2511" t="str">
            <v>PRIMSBIO</v>
          </cell>
          <cell r="E2511" t="str">
            <v>Primary solid biofuels</v>
          </cell>
          <cell r="F2511" t="str">
            <v>TES</v>
          </cell>
          <cell r="G2511" t="str">
            <v>Total energy supply</v>
          </cell>
          <cell r="H2511">
            <v>2018</v>
          </cell>
          <cell r="I2511">
            <v>2018</v>
          </cell>
          <cell r="J2511">
            <v>2913.1922</v>
          </cell>
        </row>
        <row r="2512">
          <cell r="A2512" t="str">
            <v>Equatorial GuineaPrimary solid biofuels2019</v>
          </cell>
          <cell r="B2512" t="str">
            <v>TJ</v>
          </cell>
          <cell r="C2512" t="str">
            <v>Equatorial Guinea</v>
          </cell>
          <cell r="D2512" t="str">
            <v>PRIMSBIO</v>
          </cell>
          <cell r="E2512" t="str">
            <v>Primary solid biofuels</v>
          </cell>
          <cell r="F2512" t="str">
            <v>TES</v>
          </cell>
          <cell r="G2512" t="str">
            <v>Total energy supply</v>
          </cell>
          <cell r="H2512">
            <v>2019</v>
          </cell>
          <cell r="I2512">
            <v>2019</v>
          </cell>
          <cell r="J2512">
            <v>3017.7910000000002</v>
          </cell>
        </row>
        <row r="2513">
          <cell r="A2513" t="str">
            <v>Equatorial GuineaPrimary solid biofuels2020</v>
          </cell>
          <cell r="B2513" t="str">
            <v>TJ</v>
          </cell>
          <cell r="C2513" t="str">
            <v>Equatorial Guinea</v>
          </cell>
          <cell r="D2513" t="str">
            <v>PRIMSBIO</v>
          </cell>
          <cell r="E2513" t="str">
            <v>Primary solid biofuels</v>
          </cell>
          <cell r="F2513" t="str">
            <v>TES</v>
          </cell>
          <cell r="G2513" t="str">
            <v>Total energy supply</v>
          </cell>
          <cell r="H2513">
            <v>2020</v>
          </cell>
          <cell r="I2513">
            <v>2020</v>
          </cell>
          <cell r="K2513" t="str">
            <v>L</v>
          </cell>
          <cell r="L2513" t="str">
            <v>Missing value; data exist but were not collected</v>
          </cell>
        </row>
        <row r="2514">
          <cell r="A2514" t="str">
            <v>Equatorial GuineaTotal2005</v>
          </cell>
          <cell r="B2514" t="str">
            <v>TJ</v>
          </cell>
          <cell r="C2514" t="str">
            <v>Equatorial Guinea</v>
          </cell>
          <cell r="D2514" t="str">
            <v>TOTAL</v>
          </cell>
          <cell r="E2514" t="str">
            <v>Total</v>
          </cell>
          <cell r="F2514" t="str">
            <v>TES</v>
          </cell>
          <cell r="G2514" t="str">
            <v>Total energy supply</v>
          </cell>
          <cell r="H2514">
            <v>2005</v>
          </cell>
          <cell r="I2514">
            <v>2005</v>
          </cell>
          <cell r="J2514">
            <v>102842.29429999999</v>
          </cell>
        </row>
        <row r="2515">
          <cell r="A2515" t="str">
            <v>Equatorial GuineaTotal2006</v>
          </cell>
          <cell r="B2515" t="str">
            <v>TJ</v>
          </cell>
          <cell r="C2515" t="str">
            <v>Equatorial Guinea</v>
          </cell>
          <cell r="D2515" t="str">
            <v>TOTAL</v>
          </cell>
          <cell r="E2515" t="str">
            <v>Total</v>
          </cell>
          <cell r="F2515" t="str">
            <v>TES</v>
          </cell>
          <cell r="G2515" t="str">
            <v>Total energy supply</v>
          </cell>
          <cell r="H2515">
            <v>2006</v>
          </cell>
          <cell r="I2515">
            <v>2006</v>
          </cell>
          <cell r="J2515">
            <v>122235.644</v>
          </cell>
        </row>
        <row r="2516">
          <cell r="A2516" t="str">
            <v>Equatorial GuineaTotal2007</v>
          </cell>
          <cell r="B2516" t="str">
            <v>TJ</v>
          </cell>
          <cell r="C2516" t="str">
            <v>Equatorial Guinea</v>
          </cell>
          <cell r="D2516" t="str">
            <v>TOTAL</v>
          </cell>
          <cell r="E2516" t="str">
            <v>Total</v>
          </cell>
          <cell r="F2516" t="str">
            <v>TES</v>
          </cell>
          <cell r="G2516" t="str">
            <v>Total energy supply</v>
          </cell>
          <cell r="H2516">
            <v>2007</v>
          </cell>
          <cell r="I2516">
            <v>2007</v>
          </cell>
          <cell r="J2516">
            <v>105441.8366</v>
          </cell>
        </row>
        <row r="2517">
          <cell r="A2517" t="str">
            <v>Equatorial GuineaTotal2008</v>
          </cell>
          <cell r="B2517" t="str">
            <v>TJ</v>
          </cell>
          <cell r="C2517" t="str">
            <v>Equatorial Guinea</v>
          </cell>
          <cell r="D2517" t="str">
            <v>TOTAL</v>
          </cell>
          <cell r="E2517" t="str">
            <v>Total</v>
          </cell>
          <cell r="F2517" t="str">
            <v>TES</v>
          </cell>
          <cell r="G2517" t="str">
            <v>Total energy supply</v>
          </cell>
          <cell r="H2517">
            <v>2008</v>
          </cell>
          <cell r="I2517">
            <v>2008</v>
          </cell>
          <cell r="J2517">
            <v>127056.37579999999</v>
          </cell>
        </row>
        <row r="2518">
          <cell r="A2518" t="str">
            <v>Equatorial GuineaTotal2009</v>
          </cell>
          <cell r="B2518" t="str">
            <v>TJ</v>
          </cell>
          <cell r="C2518" t="str">
            <v>Equatorial Guinea</v>
          </cell>
          <cell r="D2518" t="str">
            <v>TOTAL</v>
          </cell>
          <cell r="E2518" t="str">
            <v>Total</v>
          </cell>
          <cell r="F2518" t="str">
            <v>TES</v>
          </cell>
          <cell r="G2518" t="str">
            <v>Total energy supply</v>
          </cell>
          <cell r="H2518">
            <v>2009</v>
          </cell>
          <cell r="I2518">
            <v>2009</v>
          </cell>
          <cell r="J2518">
            <v>139138.97399999999</v>
          </cell>
        </row>
        <row r="2519">
          <cell r="A2519" t="str">
            <v>Equatorial GuineaTotal2010</v>
          </cell>
          <cell r="B2519" t="str">
            <v>TJ</v>
          </cell>
          <cell r="C2519" t="str">
            <v>Equatorial Guinea</v>
          </cell>
          <cell r="D2519" t="str">
            <v>TOTAL</v>
          </cell>
          <cell r="E2519" t="str">
            <v>Total</v>
          </cell>
          <cell r="F2519" t="str">
            <v>TES</v>
          </cell>
          <cell r="G2519" t="str">
            <v>Total energy supply</v>
          </cell>
          <cell r="H2519">
            <v>2010</v>
          </cell>
          <cell r="I2519">
            <v>2010</v>
          </cell>
          <cell r="J2519">
            <v>139004.12969999999</v>
          </cell>
        </row>
        <row r="2520">
          <cell r="A2520" t="str">
            <v>Equatorial GuineaTotal2011</v>
          </cell>
          <cell r="B2520" t="str">
            <v>TJ</v>
          </cell>
          <cell r="C2520" t="str">
            <v>Equatorial Guinea</v>
          </cell>
          <cell r="D2520" t="str">
            <v>TOTAL</v>
          </cell>
          <cell r="E2520" t="str">
            <v>Total</v>
          </cell>
          <cell r="F2520" t="str">
            <v>TES</v>
          </cell>
          <cell r="G2520" t="str">
            <v>Total energy supply</v>
          </cell>
          <cell r="H2520">
            <v>2011</v>
          </cell>
          <cell r="I2520">
            <v>2011</v>
          </cell>
          <cell r="J2520">
            <v>153091.24220000001</v>
          </cell>
        </row>
        <row r="2521">
          <cell r="A2521" t="str">
            <v>Equatorial GuineaTotal2012</v>
          </cell>
          <cell r="B2521" t="str">
            <v>TJ</v>
          </cell>
          <cell r="C2521" t="str">
            <v>Equatorial Guinea</v>
          </cell>
          <cell r="D2521" t="str">
            <v>TOTAL</v>
          </cell>
          <cell r="E2521" t="str">
            <v>Total</v>
          </cell>
          <cell r="F2521" t="str">
            <v>TES</v>
          </cell>
          <cell r="G2521" t="str">
            <v>Total energy supply</v>
          </cell>
          <cell r="H2521">
            <v>2012</v>
          </cell>
          <cell r="I2521">
            <v>2012</v>
          </cell>
          <cell r="J2521">
            <v>144267.29740000001</v>
          </cell>
        </row>
        <row r="2522">
          <cell r="A2522" t="str">
            <v>Equatorial GuineaTotal2013</v>
          </cell>
          <cell r="B2522" t="str">
            <v>TJ</v>
          </cell>
          <cell r="C2522" t="str">
            <v>Equatorial Guinea</v>
          </cell>
          <cell r="D2522" t="str">
            <v>TOTAL</v>
          </cell>
          <cell r="E2522" t="str">
            <v>Total</v>
          </cell>
          <cell r="F2522" t="str">
            <v>TES</v>
          </cell>
          <cell r="G2522" t="str">
            <v>Total energy supply</v>
          </cell>
          <cell r="H2522">
            <v>2013</v>
          </cell>
          <cell r="I2522">
            <v>2013</v>
          </cell>
          <cell r="J2522">
            <v>123126.75840000001</v>
          </cell>
        </row>
        <row r="2523">
          <cell r="A2523" t="str">
            <v>Equatorial GuineaTotal2014</v>
          </cell>
          <cell r="B2523" t="str">
            <v>TJ</v>
          </cell>
          <cell r="C2523" t="str">
            <v>Equatorial Guinea</v>
          </cell>
          <cell r="D2523" t="str">
            <v>TOTAL</v>
          </cell>
          <cell r="E2523" t="str">
            <v>Total</v>
          </cell>
          <cell r="F2523" t="str">
            <v>TES</v>
          </cell>
          <cell r="G2523" t="str">
            <v>Total energy supply</v>
          </cell>
          <cell r="H2523">
            <v>2014</v>
          </cell>
          <cell r="I2523">
            <v>2014</v>
          </cell>
          <cell r="J2523">
            <v>112865.5019</v>
          </cell>
        </row>
        <row r="2524">
          <cell r="A2524" t="str">
            <v>Equatorial GuineaTotal2015</v>
          </cell>
          <cell r="B2524" t="str">
            <v>TJ</v>
          </cell>
          <cell r="C2524" t="str">
            <v>Equatorial Guinea</v>
          </cell>
          <cell r="D2524" t="str">
            <v>TOTAL</v>
          </cell>
          <cell r="E2524" t="str">
            <v>Total</v>
          </cell>
          <cell r="F2524" t="str">
            <v>TES</v>
          </cell>
          <cell r="G2524" t="str">
            <v>Total energy supply</v>
          </cell>
          <cell r="H2524">
            <v>2015</v>
          </cell>
          <cell r="I2524">
            <v>2015</v>
          </cell>
          <cell r="J2524">
            <v>96271.073999999993</v>
          </cell>
        </row>
        <row r="2525">
          <cell r="A2525" t="str">
            <v>Equatorial GuineaTotal2016</v>
          </cell>
          <cell r="B2525" t="str">
            <v>TJ</v>
          </cell>
          <cell r="C2525" t="str">
            <v>Equatorial Guinea</v>
          </cell>
          <cell r="D2525" t="str">
            <v>TOTAL</v>
          </cell>
          <cell r="E2525" t="str">
            <v>Total</v>
          </cell>
          <cell r="F2525" t="str">
            <v>TES</v>
          </cell>
          <cell r="G2525" t="str">
            <v>Total energy supply</v>
          </cell>
          <cell r="H2525">
            <v>2016</v>
          </cell>
          <cell r="I2525">
            <v>2016</v>
          </cell>
          <cell r="J2525">
            <v>110519.13129999999</v>
          </cell>
        </row>
        <row r="2526">
          <cell r="A2526" t="str">
            <v>Equatorial GuineaTotal2017</v>
          </cell>
          <cell r="B2526" t="str">
            <v>TJ</v>
          </cell>
          <cell r="C2526" t="str">
            <v>Equatorial Guinea</v>
          </cell>
          <cell r="D2526" t="str">
            <v>TOTAL</v>
          </cell>
          <cell r="E2526" t="str">
            <v>Total</v>
          </cell>
          <cell r="F2526" t="str">
            <v>TES</v>
          </cell>
          <cell r="G2526" t="str">
            <v>Total energy supply</v>
          </cell>
          <cell r="H2526">
            <v>2017</v>
          </cell>
          <cell r="I2526">
            <v>2017</v>
          </cell>
          <cell r="J2526">
            <v>95087.666700000002</v>
          </cell>
        </row>
        <row r="2527">
          <cell r="A2527" t="str">
            <v>Equatorial GuineaTotal2018</v>
          </cell>
          <cell r="B2527" t="str">
            <v>TJ</v>
          </cell>
          <cell r="C2527" t="str">
            <v>Equatorial Guinea</v>
          </cell>
          <cell r="D2527" t="str">
            <v>TOTAL</v>
          </cell>
          <cell r="E2527" t="str">
            <v>Total</v>
          </cell>
          <cell r="F2527" t="str">
            <v>TES</v>
          </cell>
          <cell r="G2527" t="str">
            <v>Total energy supply</v>
          </cell>
          <cell r="H2527">
            <v>2018</v>
          </cell>
          <cell r="I2527">
            <v>2018</v>
          </cell>
          <cell r="J2527">
            <v>110529.77830000001</v>
          </cell>
        </row>
        <row r="2528">
          <cell r="A2528" t="str">
            <v>Equatorial GuineaTotal2019</v>
          </cell>
          <cell r="B2528" t="str">
            <v>TJ</v>
          </cell>
          <cell r="C2528" t="str">
            <v>Equatorial Guinea</v>
          </cell>
          <cell r="D2528" t="str">
            <v>TOTAL</v>
          </cell>
          <cell r="E2528" t="str">
            <v>Total</v>
          </cell>
          <cell r="F2528" t="str">
            <v>TES</v>
          </cell>
          <cell r="G2528" t="str">
            <v>Total energy supply</v>
          </cell>
          <cell r="H2528">
            <v>2019</v>
          </cell>
          <cell r="I2528">
            <v>2019</v>
          </cell>
          <cell r="J2528">
            <v>85032.622700000007</v>
          </cell>
        </row>
        <row r="2529">
          <cell r="A2529" t="str">
            <v>Equatorial GuineaTotal2020</v>
          </cell>
          <cell r="B2529" t="str">
            <v>TJ</v>
          </cell>
          <cell r="C2529" t="str">
            <v>Equatorial Guinea</v>
          </cell>
          <cell r="D2529" t="str">
            <v>TOTAL</v>
          </cell>
          <cell r="E2529" t="str">
            <v>Total</v>
          </cell>
          <cell r="F2529" t="str">
            <v>TES</v>
          </cell>
          <cell r="G2529" t="str">
            <v>Total energy supply</v>
          </cell>
          <cell r="H2529">
            <v>2020</v>
          </cell>
          <cell r="I2529">
            <v>2020</v>
          </cell>
          <cell r="K2529" t="str">
            <v>L</v>
          </cell>
          <cell r="L2529" t="str">
            <v>Missing value; data exist but were not collected</v>
          </cell>
        </row>
        <row r="2530">
          <cell r="A2530" t="str">
            <v>Equatorial GuineaMemo: Renewables2005</v>
          </cell>
          <cell r="B2530" t="str">
            <v>TJ</v>
          </cell>
          <cell r="C2530" t="str">
            <v>Equatorial Guinea</v>
          </cell>
          <cell r="D2530" t="str">
            <v>MRENEW</v>
          </cell>
          <cell r="E2530" t="str">
            <v>Memo: Renewables</v>
          </cell>
          <cell r="F2530" t="str">
            <v>TES</v>
          </cell>
          <cell r="G2530" t="str">
            <v>Total energy supply</v>
          </cell>
          <cell r="H2530">
            <v>2005</v>
          </cell>
          <cell r="I2530">
            <v>2005</v>
          </cell>
          <cell r="J2530">
            <v>3192.7993000000001</v>
          </cell>
        </row>
        <row r="2531">
          <cell r="A2531" t="str">
            <v>Equatorial GuineaMemo: Renewables2006</v>
          </cell>
          <cell r="B2531" t="str">
            <v>TJ</v>
          </cell>
          <cell r="C2531" t="str">
            <v>Equatorial Guinea</v>
          </cell>
          <cell r="D2531" t="str">
            <v>MRENEW</v>
          </cell>
          <cell r="E2531" t="str">
            <v>Memo: Renewables</v>
          </cell>
          <cell r="F2531" t="str">
            <v>TES</v>
          </cell>
          <cell r="G2531" t="str">
            <v>Total energy supply</v>
          </cell>
          <cell r="H2531">
            <v>2006</v>
          </cell>
          <cell r="I2531">
            <v>2006</v>
          </cell>
          <cell r="J2531">
            <v>3190.8020999999999</v>
          </cell>
        </row>
        <row r="2532">
          <cell r="A2532" t="str">
            <v>Equatorial GuineaMemo: Renewables2007</v>
          </cell>
          <cell r="B2532" t="str">
            <v>TJ</v>
          </cell>
          <cell r="C2532" t="str">
            <v>Equatorial Guinea</v>
          </cell>
          <cell r="D2532" t="str">
            <v>MRENEW</v>
          </cell>
          <cell r="E2532" t="str">
            <v>Memo: Renewables</v>
          </cell>
          <cell r="F2532" t="str">
            <v>TES</v>
          </cell>
          <cell r="G2532" t="str">
            <v>Total energy supply</v>
          </cell>
          <cell r="H2532">
            <v>2007</v>
          </cell>
          <cell r="I2532">
            <v>2007</v>
          </cell>
          <cell r="J2532">
            <v>3186.7995999999998</v>
          </cell>
        </row>
        <row r="2533">
          <cell r="A2533" t="str">
            <v>Equatorial GuineaMemo: Renewables2008</v>
          </cell>
          <cell r="B2533" t="str">
            <v>TJ</v>
          </cell>
          <cell r="C2533" t="str">
            <v>Equatorial Guinea</v>
          </cell>
          <cell r="D2533" t="str">
            <v>MRENEW</v>
          </cell>
          <cell r="E2533" t="str">
            <v>Memo: Renewables</v>
          </cell>
          <cell r="F2533" t="str">
            <v>TES</v>
          </cell>
          <cell r="G2533" t="str">
            <v>Total energy supply</v>
          </cell>
          <cell r="H2533">
            <v>2008</v>
          </cell>
          <cell r="I2533">
            <v>2008</v>
          </cell>
          <cell r="J2533">
            <v>3358.8017</v>
          </cell>
        </row>
        <row r="2534">
          <cell r="A2534" t="str">
            <v>Equatorial GuineaMemo: Renewables2009</v>
          </cell>
          <cell r="B2534" t="str">
            <v>TJ</v>
          </cell>
          <cell r="C2534" t="str">
            <v>Equatorial Guinea</v>
          </cell>
          <cell r="D2534" t="str">
            <v>MRENEW</v>
          </cell>
          <cell r="E2534" t="str">
            <v>Memo: Renewables</v>
          </cell>
          <cell r="F2534" t="str">
            <v>TES</v>
          </cell>
          <cell r="G2534" t="str">
            <v>Total energy supply</v>
          </cell>
          <cell r="H2534">
            <v>2009</v>
          </cell>
          <cell r="I2534">
            <v>2009</v>
          </cell>
          <cell r="J2534">
            <v>3354.7991000000002</v>
          </cell>
        </row>
        <row r="2535">
          <cell r="A2535" t="str">
            <v>Equatorial GuineaMemo: Renewables2010</v>
          </cell>
          <cell r="B2535" t="str">
            <v>TJ</v>
          </cell>
          <cell r="C2535" t="str">
            <v>Equatorial Guinea</v>
          </cell>
          <cell r="D2535" t="str">
            <v>MRENEW</v>
          </cell>
          <cell r="E2535" t="str">
            <v>Memo: Renewables</v>
          </cell>
          <cell r="F2535" t="str">
            <v>TES</v>
          </cell>
          <cell r="G2535" t="str">
            <v>Total energy supply</v>
          </cell>
          <cell r="H2535">
            <v>2010</v>
          </cell>
          <cell r="I2535">
            <v>2010</v>
          </cell>
          <cell r="J2535">
            <v>3262.8024999999998</v>
          </cell>
        </row>
        <row r="2536">
          <cell r="A2536" t="str">
            <v>Equatorial GuineaMemo: Renewables2011</v>
          </cell>
          <cell r="B2536" t="str">
            <v>TJ</v>
          </cell>
          <cell r="C2536" t="str">
            <v>Equatorial Guinea</v>
          </cell>
          <cell r="D2536" t="str">
            <v>MRENEW</v>
          </cell>
          <cell r="E2536" t="str">
            <v>Memo: Renewables</v>
          </cell>
          <cell r="F2536" t="str">
            <v>TES</v>
          </cell>
          <cell r="G2536" t="str">
            <v>Total energy supply</v>
          </cell>
          <cell r="H2536">
            <v>2011</v>
          </cell>
          <cell r="I2536">
            <v>2011</v>
          </cell>
          <cell r="J2536">
            <v>3262.8024999999998</v>
          </cell>
        </row>
        <row r="2537">
          <cell r="A2537" t="str">
            <v>Equatorial GuineaMemo: Renewables2012</v>
          </cell>
          <cell r="B2537" t="str">
            <v>TJ</v>
          </cell>
          <cell r="C2537" t="str">
            <v>Equatorial Guinea</v>
          </cell>
          <cell r="D2537" t="str">
            <v>MRENEW</v>
          </cell>
          <cell r="E2537" t="str">
            <v>Memo: Renewables</v>
          </cell>
          <cell r="F2537" t="str">
            <v>TES</v>
          </cell>
          <cell r="G2537" t="str">
            <v>Total energy supply</v>
          </cell>
          <cell r="H2537">
            <v>2012</v>
          </cell>
          <cell r="I2537">
            <v>2012</v>
          </cell>
          <cell r="J2537">
            <v>3623.6</v>
          </cell>
        </row>
        <row r="2538">
          <cell r="A2538" t="str">
            <v>Equatorial GuineaMemo: Renewables2013</v>
          </cell>
          <cell r="B2538" t="str">
            <v>TJ</v>
          </cell>
          <cell r="C2538" t="str">
            <v>Equatorial Guinea</v>
          </cell>
          <cell r="D2538" t="str">
            <v>MRENEW</v>
          </cell>
          <cell r="E2538" t="str">
            <v>Memo: Renewables</v>
          </cell>
          <cell r="F2538" t="str">
            <v>TES</v>
          </cell>
          <cell r="G2538" t="str">
            <v>Total energy supply</v>
          </cell>
          <cell r="H2538">
            <v>2013</v>
          </cell>
          <cell r="I2538">
            <v>2013</v>
          </cell>
          <cell r="J2538">
            <v>3450.4005000000002</v>
          </cell>
        </row>
        <row r="2539">
          <cell r="A2539" t="str">
            <v>Equatorial GuineaMemo: Renewables2014</v>
          </cell>
          <cell r="B2539" t="str">
            <v>TJ</v>
          </cell>
          <cell r="C2539" t="str">
            <v>Equatorial Guinea</v>
          </cell>
          <cell r="D2539" t="str">
            <v>MRENEW</v>
          </cell>
          <cell r="E2539" t="str">
            <v>Memo: Renewables</v>
          </cell>
          <cell r="F2539" t="str">
            <v>TES</v>
          </cell>
          <cell r="G2539" t="str">
            <v>Total energy supply</v>
          </cell>
          <cell r="H2539">
            <v>2014</v>
          </cell>
          <cell r="I2539">
            <v>2014</v>
          </cell>
          <cell r="J2539">
            <v>3912.8031999999998</v>
          </cell>
        </row>
        <row r="2540">
          <cell r="A2540" t="str">
            <v>Equatorial GuineaMemo: Renewables2015</v>
          </cell>
          <cell r="B2540" t="str">
            <v>TJ</v>
          </cell>
          <cell r="C2540" t="str">
            <v>Equatorial Guinea</v>
          </cell>
          <cell r="D2540" t="str">
            <v>MRENEW</v>
          </cell>
          <cell r="E2540" t="str">
            <v>Memo: Renewables</v>
          </cell>
          <cell r="F2540" t="str">
            <v>TES</v>
          </cell>
          <cell r="G2540" t="str">
            <v>Total energy supply</v>
          </cell>
          <cell r="H2540">
            <v>2015</v>
          </cell>
          <cell r="I2540">
            <v>2015</v>
          </cell>
          <cell r="J2540">
            <v>4571.1985000000004</v>
          </cell>
        </row>
        <row r="2541">
          <cell r="A2541" t="str">
            <v>Equatorial GuineaMemo: Renewables2016</v>
          </cell>
          <cell r="B2541" t="str">
            <v>TJ</v>
          </cell>
          <cell r="C2541" t="str">
            <v>Equatorial Guinea</v>
          </cell>
          <cell r="D2541" t="str">
            <v>MRENEW</v>
          </cell>
          <cell r="E2541" t="str">
            <v>Memo: Renewables</v>
          </cell>
          <cell r="F2541" t="str">
            <v>TES</v>
          </cell>
          <cell r="G2541" t="str">
            <v>Total energy supply</v>
          </cell>
          <cell r="H2541">
            <v>2016</v>
          </cell>
          <cell r="I2541">
            <v>2016</v>
          </cell>
          <cell r="J2541">
            <v>4759.6003000000001</v>
          </cell>
        </row>
        <row r="2542">
          <cell r="A2542" t="str">
            <v>Equatorial GuineaMemo: Renewables2017</v>
          </cell>
          <cell r="B2542" t="str">
            <v>TJ</v>
          </cell>
          <cell r="C2542" t="str">
            <v>Equatorial Guinea</v>
          </cell>
          <cell r="D2542" t="str">
            <v>MRENEW</v>
          </cell>
          <cell r="E2542" t="str">
            <v>Memo: Renewables</v>
          </cell>
          <cell r="F2542" t="str">
            <v>TES</v>
          </cell>
          <cell r="G2542" t="str">
            <v>Total energy supply</v>
          </cell>
          <cell r="H2542">
            <v>2017</v>
          </cell>
          <cell r="I2542">
            <v>2017</v>
          </cell>
          <cell r="J2542">
            <v>4386.0078999999996</v>
          </cell>
        </row>
        <row r="2543">
          <cell r="A2543" t="str">
            <v>Equatorial GuineaMemo: Renewables2018</v>
          </cell>
          <cell r="B2543" t="str">
            <v>TJ</v>
          </cell>
          <cell r="C2543" t="str">
            <v>Equatorial Guinea</v>
          </cell>
          <cell r="D2543" t="str">
            <v>MRENEW</v>
          </cell>
          <cell r="E2543" t="str">
            <v>Memo: Renewables</v>
          </cell>
          <cell r="F2543" t="str">
            <v>TES</v>
          </cell>
          <cell r="G2543" t="str">
            <v>Total energy supply</v>
          </cell>
          <cell r="H2543">
            <v>2018</v>
          </cell>
          <cell r="I2543">
            <v>2018</v>
          </cell>
          <cell r="J2543">
            <v>5022.7909</v>
          </cell>
        </row>
        <row r="2544">
          <cell r="A2544" t="str">
            <v>Equatorial GuineaMemo: Renewables2019</v>
          </cell>
          <cell r="B2544" t="str">
            <v>TJ</v>
          </cell>
          <cell r="C2544" t="str">
            <v>Equatorial Guinea</v>
          </cell>
          <cell r="D2544" t="str">
            <v>MRENEW</v>
          </cell>
          <cell r="E2544" t="str">
            <v>Memo: Renewables</v>
          </cell>
          <cell r="F2544" t="str">
            <v>TES</v>
          </cell>
          <cell r="G2544" t="str">
            <v>Total energy supply</v>
          </cell>
          <cell r="H2544">
            <v>2019</v>
          </cell>
          <cell r="I2544">
            <v>2019</v>
          </cell>
          <cell r="J2544">
            <v>5151.2001</v>
          </cell>
        </row>
        <row r="2545">
          <cell r="A2545" t="str">
            <v>Equatorial GuineaMemo: Renewables2020</v>
          </cell>
          <cell r="B2545" t="str">
            <v>TJ</v>
          </cell>
          <cell r="C2545" t="str">
            <v>Equatorial Guinea</v>
          </cell>
          <cell r="D2545" t="str">
            <v>MRENEW</v>
          </cell>
          <cell r="E2545" t="str">
            <v>Memo: Renewables</v>
          </cell>
          <cell r="F2545" t="str">
            <v>TES</v>
          </cell>
          <cell r="G2545" t="str">
            <v>Total energy supply</v>
          </cell>
          <cell r="H2545">
            <v>2020</v>
          </cell>
          <cell r="I2545">
            <v>2020</v>
          </cell>
          <cell r="K2545" t="str">
            <v>L</v>
          </cell>
          <cell r="L2545" t="str">
            <v>Missing value; data exist but were not collected</v>
          </cell>
        </row>
        <row r="2546">
          <cell r="A2546" t="str">
            <v>EritreaPrimary solid biofuels2005</v>
          </cell>
          <cell r="B2546" t="str">
            <v>TJ</v>
          </cell>
          <cell r="C2546" t="str">
            <v>Eritrea</v>
          </cell>
          <cell r="D2546" t="str">
            <v>PRIMSBIO</v>
          </cell>
          <cell r="E2546" t="str">
            <v>Primary solid biofuels</v>
          </cell>
          <cell r="F2546" t="str">
            <v>TES</v>
          </cell>
          <cell r="G2546" t="str">
            <v>Total energy supply</v>
          </cell>
          <cell r="H2546">
            <v>2005</v>
          </cell>
          <cell r="I2546">
            <v>2005</v>
          </cell>
          <cell r="J2546">
            <v>20924.9984</v>
          </cell>
        </row>
        <row r="2547">
          <cell r="A2547" t="str">
            <v>EritreaPrimary solid biofuels2006</v>
          </cell>
          <cell r="B2547" t="str">
            <v>TJ</v>
          </cell>
          <cell r="C2547" t="str">
            <v>Eritrea</v>
          </cell>
          <cell r="D2547" t="str">
            <v>PRIMSBIO</v>
          </cell>
          <cell r="E2547" t="str">
            <v>Primary solid biofuels</v>
          </cell>
          <cell r="F2547" t="str">
            <v>TES</v>
          </cell>
          <cell r="G2547" t="str">
            <v>Total energy supply</v>
          </cell>
          <cell r="H2547">
            <v>2006</v>
          </cell>
          <cell r="I2547">
            <v>2006</v>
          </cell>
          <cell r="J2547">
            <v>21544</v>
          </cell>
        </row>
        <row r="2548">
          <cell r="A2548" t="str">
            <v>EritreaPrimary solid biofuels2007</v>
          </cell>
          <cell r="B2548" t="str">
            <v>TJ</v>
          </cell>
          <cell r="C2548" t="str">
            <v>Eritrea</v>
          </cell>
          <cell r="D2548" t="str">
            <v>PRIMSBIO</v>
          </cell>
          <cell r="E2548" t="str">
            <v>Primary solid biofuels</v>
          </cell>
          <cell r="F2548" t="str">
            <v>TES</v>
          </cell>
          <cell r="G2548" t="str">
            <v>Total energy supply</v>
          </cell>
          <cell r="H2548">
            <v>2007</v>
          </cell>
          <cell r="I2548">
            <v>2007</v>
          </cell>
          <cell r="J2548">
            <v>22183.002</v>
          </cell>
        </row>
        <row r="2549">
          <cell r="A2549" t="str">
            <v>EritreaPrimary solid biofuels2008</v>
          </cell>
          <cell r="B2549" t="str">
            <v>TJ</v>
          </cell>
          <cell r="C2549" t="str">
            <v>Eritrea</v>
          </cell>
          <cell r="D2549" t="str">
            <v>PRIMSBIO</v>
          </cell>
          <cell r="E2549" t="str">
            <v>Primary solid biofuels</v>
          </cell>
          <cell r="F2549" t="str">
            <v>TES</v>
          </cell>
          <cell r="G2549" t="str">
            <v>Total energy supply</v>
          </cell>
          <cell r="H2549">
            <v>2008</v>
          </cell>
          <cell r="I2549">
            <v>2008</v>
          </cell>
          <cell r="J2549">
            <v>22839.998800000001</v>
          </cell>
        </row>
        <row r="2550">
          <cell r="A2550" t="str">
            <v>EritreaPrimary solid biofuels2009</v>
          </cell>
          <cell r="B2550" t="str">
            <v>TJ</v>
          </cell>
          <cell r="C2550" t="str">
            <v>Eritrea</v>
          </cell>
          <cell r="D2550" t="str">
            <v>PRIMSBIO</v>
          </cell>
          <cell r="E2550" t="str">
            <v>Primary solid biofuels</v>
          </cell>
          <cell r="F2550" t="str">
            <v>TES</v>
          </cell>
          <cell r="G2550" t="str">
            <v>Total energy supply</v>
          </cell>
          <cell r="H2550">
            <v>2009</v>
          </cell>
          <cell r="I2550">
            <v>2009</v>
          </cell>
          <cell r="J2550">
            <v>23506.997899999998</v>
          </cell>
        </row>
        <row r="2551">
          <cell r="A2551" t="str">
            <v>EritreaPrimary solid biofuels2010</v>
          </cell>
          <cell r="B2551" t="str">
            <v>TJ</v>
          </cell>
          <cell r="C2551" t="str">
            <v>Eritrea</v>
          </cell>
          <cell r="D2551" t="str">
            <v>PRIMSBIO</v>
          </cell>
          <cell r="E2551" t="str">
            <v>Primary solid biofuels</v>
          </cell>
          <cell r="F2551" t="str">
            <v>TES</v>
          </cell>
          <cell r="G2551" t="str">
            <v>Total energy supply</v>
          </cell>
          <cell r="H2551">
            <v>2010</v>
          </cell>
          <cell r="I2551">
            <v>2010</v>
          </cell>
          <cell r="J2551">
            <v>24320.999800000001</v>
          </cell>
        </row>
        <row r="2552">
          <cell r="A2552" t="str">
            <v>EritreaPrimary solid biofuels2011</v>
          </cell>
          <cell r="B2552" t="str">
            <v>TJ</v>
          </cell>
          <cell r="C2552" t="str">
            <v>Eritrea</v>
          </cell>
          <cell r="D2552" t="str">
            <v>PRIMSBIO</v>
          </cell>
          <cell r="E2552" t="str">
            <v>Primary solid biofuels</v>
          </cell>
          <cell r="F2552" t="str">
            <v>TES</v>
          </cell>
          <cell r="G2552" t="str">
            <v>Total energy supply</v>
          </cell>
          <cell r="H2552">
            <v>2011</v>
          </cell>
          <cell r="I2552">
            <v>2011</v>
          </cell>
          <cell r="J2552">
            <v>24660.000800000002</v>
          </cell>
        </row>
        <row r="2553">
          <cell r="A2553" t="str">
            <v>EritreaPrimary solid biofuels2012</v>
          </cell>
          <cell r="B2553" t="str">
            <v>TJ</v>
          </cell>
          <cell r="C2553" t="str">
            <v>Eritrea</v>
          </cell>
          <cell r="D2553" t="str">
            <v>PRIMSBIO</v>
          </cell>
          <cell r="E2553" t="str">
            <v>Primary solid biofuels</v>
          </cell>
          <cell r="F2553" t="str">
            <v>TES</v>
          </cell>
          <cell r="G2553" t="str">
            <v>Total energy supply</v>
          </cell>
          <cell r="H2553">
            <v>2012</v>
          </cell>
          <cell r="I2553">
            <v>2012</v>
          </cell>
          <cell r="J2553">
            <v>24975.999500000002</v>
          </cell>
        </row>
        <row r="2554">
          <cell r="A2554" t="str">
            <v>EritreaPrimary solid biofuels2013</v>
          </cell>
          <cell r="B2554" t="str">
            <v>TJ</v>
          </cell>
          <cell r="C2554" t="str">
            <v>Eritrea</v>
          </cell>
          <cell r="D2554" t="str">
            <v>PRIMSBIO</v>
          </cell>
          <cell r="E2554" t="str">
            <v>Primary solid biofuels</v>
          </cell>
          <cell r="F2554" t="str">
            <v>TES</v>
          </cell>
          <cell r="G2554" t="str">
            <v>Total energy supply</v>
          </cell>
          <cell r="H2554">
            <v>2013</v>
          </cell>
          <cell r="I2554">
            <v>2013</v>
          </cell>
          <cell r="J2554">
            <v>25220.002</v>
          </cell>
        </row>
        <row r="2555">
          <cell r="A2555" t="str">
            <v>EritreaPrimary solid biofuels2014</v>
          </cell>
          <cell r="B2555" t="str">
            <v>TJ</v>
          </cell>
          <cell r="C2555" t="str">
            <v>Eritrea</v>
          </cell>
          <cell r="D2555" t="str">
            <v>PRIMSBIO</v>
          </cell>
          <cell r="E2555" t="str">
            <v>Primary solid biofuels</v>
          </cell>
          <cell r="F2555" t="str">
            <v>TES</v>
          </cell>
          <cell r="G2555" t="str">
            <v>Total energy supply</v>
          </cell>
          <cell r="H2555">
            <v>2014</v>
          </cell>
          <cell r="I2555">
            <v>2014</v>
          </cell>
          <cell r="J2555">
            <v>25446.0013</v>
          </cell>
        </row>
        <row r="2556">
          <cell r="A2556" t="str">
            <v>EritreaPrimary solid biofuels2015</v>
          </cell>
          <cell r="B2556" t="str">
            <v>TJ</v>
          </cell>
          <cell r="C2556" t="str">
            <v>Eritrea</v>
          </cell>
          <cell r="D2556" t="str">
            <v>PRIMSBIO</v>
          </cell>
          <cell r="E2556" t="str">
            <v>Primary solid biofuels</v>
          </cell>
          <cell r="F2556" t="str">
            <v>TES</v>
          </cell>
          <cell r="G2556" t="str">
            <v>Total energy supply</v>
          </cell>
          <cell r="H2556">
            <v>2015</v>
          </cell>
          <cell r="I2556">
            <v>2015</v>
          </cell>
          <cell r="J2556">
            <v>25688.999</v>
          </cell>
        </row>
        <row r="2557">
          <cell r="A2557" t="str">
            <v>EritreaPrimary solid biofuels2016</v>
          </cell>
          <cell r="B2557" t="str">
            <v>TJ</v>
          </cell>
          <cell r="C2557" t="str">
            <v>Eritrea</v>
          </cell>
          <cell r="D2557" t="str">
            <v>PRIMSBIO</v>
          </cell>
          <cell r="E2557" t="str">
            <v>Primary solid biofuels</v>
          </cell>
          <cell r="F2557" t="str">
            <v>TES</v>
          </cell>
          <cell r="G2557" t="str">
            <v>Total energy supply</v>
          </cell>
          <cell r="H2557">
            <v>2016</v>
          </cell>
          <cell r="I2557">
            <v>2016</v>
          </cell>
          <cell r="J2557">
            <v>25948.999299999999</v>
          </cell>
        </row>
        <row r="2558">
          <cell r="A2558" t="str">
            <v>EritreaPrimary solid biofuels2017</v>
          </cell>
          <cell r="B2558" t="str">
            <v>TJ</v>
          </cell>
          <cell r="C2558" t="str">
            <v>Eritrea</v>
          </cell>
          <cell r="D2558" t="str">
            <v>PRIMSBIO</v>
          </cell>
          <cell r="E2558" t="str">
            <v>Primary solid biofuels</v>
          </cell>
          <cell r="F2558" t="str">
            <v>TES</v>
          </cell>
          <cell r="G2558" t="str">
            <v>Total energy supply</v>
          </cell>
          <cell r="H2558">
            <v>2017</v>
          </cell>
          <cell r="I2558">
            <v>2017</v>
          </cell>
          <cell r="J2558">
            <v>26231.143499999998</v>
          </cell>
        </row>
        <row r="2559">
          <cell r="A2559" t="str">
            <v>EritreaPrimary solid biofuels2018</v>
          </cell>
          <cell r="B2559" t="str">
            <v>TJ</v>
          </cell>
          <cell r="C2559" t="str">
            <v>Eritrea</v>
          </cell>
          <cell r="D2559" t="str">
            <v>PRIMSBIO</v>
          </cell>
          <cell r="E2559" t="str">
            <v>Primary solid biofuels</v>
          </cell>
          <cell r="F2559" t="str">
            <v>TES</v>
          </cell>
          <cell r="G2559" t="str">
            <v>Total energy supply</v>
          </cell>
          <cell r="H2559">
            <v>2018</v>
          </cell>
          <cell r="I2559">
            <v>2018</v>
          </cell>
          <cell r="J2559">
            <v>26535.256000000001</v>
          </cell>
        </row>
        <row r="2560">
          <cell r="A2560" t="str">
            <v>EritreaPrimary solid biofuels2019</v>
          </cell>
          <cell r="B2560" t="str">
            <v>TJ</v>
          </cell>
          <cell r="C2560" t="str">
            <v>Eritrea</v>
          </cell>
          <cell r="D2560" t="str">
            <v>PRIMSBIO</v>
          </cell>
          <cell r="E2560" t="str">
            <v>Primary solid biofuels</v>
          </cell>
          <cell r="F2560" t="str">
            <v>TES</v>
          </cell>
          <cell r="G2560" t="str">
            <v>Total energy supply</v>
          </cell>
          <cell r="H2560">
            <v>2019</v>
          </cell>
          <cell r="I2560">
            <v>2019</v>
          </cell>
          <cell r="J2560">
            <v>26877.933000000001</v>
          </cell>
        </row>
        <row r="2561">
          <cell r="A2561" t="str">
            <v>EritreaPrimary solid biofuels2020</v>
          </cell>
          <cell r="B2561" t="str">
            <v>TJ</v>
          </cell>
          <cell r="C2561" t="str">
            <v>Eritrea</v>
          </cell>
          <cell r="D2561" t="str">
            <v>PRIMSBIO</v>
          </cell>
          <cell r="E2561" t="str">
            <v>Primary solid biofuels</v>
          </cell>
          <cell r="F2561" t="str">
            <v>TES</v>
          </cell>
          <cell r="G2561" t="str">
            <v>Total energy supply</v>
          </cell>
          <cell r="H2561">
            <v>2020</v>
          </cell>
          <cell r="I2561">
            <v>2020</v>
          </cell>
          <cell r="K2561" t="str">
            <v>L</v>
          </cell>
          <cell r="L2561" t="str">
            <v>Missing value; data exist but were not collected</v>
          </cell>
        </row>
        <row r="2562">
          <cell r="A2562" t="str">
            <v>EritreaTotal2005</v>
          </cell>
          <cell r="B2562" t="str">
            <v>TJ</v>
          </cell>
          <cell r="C2562" t="str">
            <v>Eritrea</v>
          </cell>
          <cell r="D2562" t="str">
            <v>TOTAL</v>
          </cell>
          <cell r="E2562" t="str">
            <v>Total</v>
          </cell>
          <cell r="F2562" t="str">
            <v>TES</v>
          </cell>
          <cell r="G2562" t="str">
            <v>Total energy supply</v>
          </cell>
          <cell r="H2562">
            <v>2005</v>
          </cell>
          <cell r="I2562">
            <v>2005</v>
          </cell>
          <cell r="J2562">
            <v>32049.581399999999</v>
          </cell>
        </row>
        <row r="2563">
          <cell r="A2563" t="str">
            <v>EritreaTotal2006</v>
          </cell>
          <cell r="B2563" t="str">
            <v>TJ</v>
          </cell>
          <cell r="C2563" t="str">
            <v>Eritrea</v>
          </cell>
          <cell r="D2563" t="str">
            <v>TOTAL</v>
          </cell>
          <cell r="E2563" t="str">
            <v>Total</v>
          </cell>
          <cell r="F2563" t="str">
            <v>TES</v>
          </cell>
          <cell r="G2563" t="str">
            <v>Total energy supply</v>
          </cell>
          <cell r="H2563">
            <v>2006</v>
          </cell>
          <cell r="I2563">
            <v>2006</v>
          </cell>
          <cell r="J2563">
            <v>29121.245500000001</v>
          </cell>
        </row>
        <row r="2564">
          <cell r="A2564" t="str">
            <v>EritreaTotal2007</v>
          </cell>
          <cell r="B2564" t="str">
            <v>TJ</v>
          </cell>
          <cell r="C2564" t="str">
            <v>Eritrea</v>
          </cell>
          <cell r="D2564" t="str">
            <v>TOTAL</v>
          </cell>
          <cell r="E2564" t="str">
            <v>Total</v>
          </cell>
          <cell r="F2564" t="str">
            <v>TES</v>
          </cell>
          <cell r="G2564" t="str">
            <v>Total energy supply</v>
          </cell>
          <cell r="H2564">
            <v>2007</v>
          </cell>
          <cell r="I2564">
            <v>2007</v>
          </cell>
          <cell r="J2564">
            <v>30074.6008</v>
          </cell>
        </row>
        <row r="2565">
          <cell r="A2565" t="str">
            <v>EritreaTotal2008</v>
          </cell>
          <cell r="B2565" t="str">
            <v>TJ</v>
          </cell>
          <cell r="C2565" t="str">
            <v>Eritrea</v>
          </cell>
          <cell r="D2565" t="str">
            <v>TOTAL</v>
          </cell>
          <cell r="E2565" t="str">
            <v>Total</v>
          </cell>
          <cell r="F2565" t="str">
            <v>TES</v>
          </cell>
          <cell r="G2565" t="str">
            <v>Total energy supply</v>
          </cell>
          <cell r="H2565">
            <v>2008</v>
          </cell>
          <cell r="I2565">
            <v>2008</v>
          </cell>
          <cell r="J2565">
            <v>28388.199700000001</v>
          </cell>
        </row>
        <row r="2566">
          <cell r="A2566" t="str">
            <v>EritreaTotal2009</v>
          </cell>
          <cell r="B2566" t="str">
            <v>TJ</v>
          </cell>
          <cell r="C2566" t="str">
            <v>Eritrea</v>
          </cell>
          <cell r="D2566" t="str">
            <v>TOTAL</v>
          </cell>
          <cell r="E2566" t="str">
            <v>Total</v>
          </cell>
          <cell r="F2566" t="str">
            <v>TES</v>
          </cell>
          <cell r="G2566" t="str">
            <v>Total energy supply</v>
          </cell>
          <cell r="H2566">
            <v>2009</v>
          </cell>
          <cell r="I2566">
            <v>2009</v>
          </cell>
          <cell r="J2566">
            <v>30283.668699999998</v>
          </cell>
        </row>
        <row r="2567">
          <cell r="A2567" t="str">
            <v>EritreaTotal2010</v>
          </cell>
          <cell r="B2567" t="str">
            <v>TJ</v>
          </cell>
          <cell r="C2567" t="str">
            <v>Eritrea</v>
          </cell>
          <cell r="D2567" t="str">
            <v>TOTAL</v>
          </cell>
          <cell r="E2567" t="str">
            <v>Total</v>
          </cell>
          <cell r="F2567" t="str">
            <v>TES</v>
          </cell>
          <cell r="G2567" t="str">
            <v>Total energy supply</v>
          </cell>
          <cell r="H2567">
            <v>2010</v>
          </cell>
          <cell r="I2567">
            <v>2010</v>
          </cell>
          <cell r="J2567">
            <v>31099.407999999999</v>
          </cell>
        </row>
        <row r="2568">
          <cell r="A2568" t="str">
            <v>EritreaTotal2011</v>
          </cell>
          <cell r="B2568" t="str">
            <v>TJ</v>
          </cell>
          <cell r="C2568" t="str">
            <v>Eritrea</v>
          </cell>
          <cell r="D2568" t="str">
            <v>TOTAL</v>
          </cell>
          <cell r="E2568" t="str">
            <v>Total</v>
          </cell>
          <cell r="F2568" t="str">
            <v>TES</v>
          </cell>
          <cell r="G2568" t="str">
            <v>Total energy supply</v>
          </cell>
          <cell r="H2568">
            <v>2011</v>
          </cell>
          <cell r="I2568">
            <v>2011</v>
          </cell>
          <cell r="J2568">
            <v>31626.856899999999</v>
          </cell>
        </row>
        <row r="2569">
          <cell r="A2569" t="str">
            <v>EritreaTotal2012</v>
          </cell>
          <cell r="B2569" t="str">
            <v>TJ</v>
          </cell>
          <cell r="C2569" t="str">
            <v>Eritrea</v>
          </cell>
          <cell r="D2569" t="str">
            <v>TOTAL</v>
          </cell>
          <cell r="E2569" t="str">
            <v>Total</v>
          </cell>
          <cell r="F2569" t="str">
            <v>TES</v>
          </cell>
          <cell r="G2569" t="str">
            <v>Total energy supply</v>
          </cell>
          <cell r="H2569">
            <v>2012</v>
          </cell>
          <cell r="I2569">
            <v>2012</v>
          </cell>
          <cell r="J2569">
            <v>32283.3639</v>
          </cell>
        </row>
        <row r="2570">
          <cell r="A2570" t="str">
            <v>EritreaTotal2013</v>
          </cell>
          <cell r="B2570" t="str">
            <v>TJ</v>
          </cell>
          <cell r="C2570" t="str">
            <v>Eritrea</v>
          </cell>
          <cell r="D2570" t="str">
            <v>TOTAL</v>
          </cell>
          <cell r="E2570" t="str">
            <v>Total</v>
          </cell>
          <cell r="F2570" t="str">
            <v>TES</v>
          </cell>
          <cell r="G2570" t="str">
            <v>Total energy supply</v>
          </cell>
          <cell r="H2570">
            <v>2013</v>
          </cell>
          <cell r="I2570">
            <v>2013</v>
          </cell>
          <cell r="J2570">
            <v>32741.730599999999</v>
          </cell>
        </row>
        <row r="2571">
          <cell r="A2571" t="str">
            <v>EritreaTotal2014</v>
          </cell>
          <cell r="B2571" t="str">
            <v>TJ</v>
          </cell>
          <cell r="C2571" t="str">
            <v>Eritrea</v>
          </cell>
          <cell r="D2571" t="str">
            <v>TOTAL</v>
          </cell>
          <cell r="E2571" t="str">
            <v>Total</v>
          </cell>
          <cell r="F2571" t="str">
            <v>TES</v>
          </cell>
          <cell r="G2571" t="str">
            <v>Total energy supply</v>
          </cell>
          <cell r="H2571">
            <v>2014</v>
          </cell>
          <cell r="I2571">
            <v>2014</v>
          </cell>
          <cell r="J2571">
            <v>33140.590300000003</v>
          </cell>
        </row>
        <row r="2572">
          <cell r="A2572" t="str">
            <v>EritreaTotal2015</v>
          </cell>
          <cell r="B2572" t="str">
            <v>TJ</v>
          </cell>
          <cell r="C2572" t="str">
            <v>Eritrea</v>
          </cell>
          <cell r="D2572" t="str">
            <v>TOTAL</v>
          </cell>
          <cell r="E2572" t="str">
            <v>Total</v>
          </cell>
          <cell r="F2572" t="str">
            <v>TES</v>
          </cell>
          <cell r="G2572" t="str">
            <v>Total energy supply</v>
          </cell>
          <cell r="H2572">
            <v>2015</v>
          </cell>
          <cell r="I2572">
            <v>2015</v>
          </cell>
          <cell r="J2572">
            <v>33545.487300000001</v>
          </cell>
        </row>
        <row r="2573">
          <cell r="A2573" t="str">
            <v>EritreaTotal2016</v>
          </cell>
          <cell r="B2573" t="str">
            <v>TJ</v>
          </cell>
          <cell r="C2573" t="str">
            <v>Eritrea</v>
          </cell>
          <cell r="D2573" t="str">
            <v>TOTAL</v>
          </cell>
          <cell r="E2573" t="str">
            <v>Total</v>
          </cell>
          <cell r="F2573" t="str">
            <v>TES</v>
          </cell>
          <cell r="G2573" t="str">
            <v>Total energy supply</v>
          </cell>
          <cell r="H2573">
            <v>2016</v>
          </cell>
          <cell r="I2573">
            <v>2016</v>
          </cell>
          <cell r="J2573">
            <v>33966.5412</v>
          </cell>
        </row>
        <row r="2574">
          <cell r="A2574" t="str">
            <v>EritreaTotal2017</v>
          </cell>
          <cell r="B2574" t="str">
            <v>TJ</v>
          </cell>
          <cell r="C2574" t="str">
            <v>Eritrea</v>
          </cell>
          <cell r="D2574" t="str">
            <v>TOTAL</v>
          </cell>
          <cell r="E2574" t="str">
            <v>Total</v>
          </cell>
          <cell r="F2574" t="str">
            <v>TES</v>
          </cell>
          <cell r="G2574" t="str">
            <v>Total energy supply</v>
          </cell>
          <cell r="H2574">
            <v>2017</v>
          </cell>
          <cell r="I2574">
            <v>2017</v>
          </cell>
          <cell r="J2574">
            <v>35088.3315</v>
          </cell>
        </row>
        <row r="2575">
          <cell r="A2575" t="str">
            <v>EritreaTotal2018</v>
          </cell>
          <cell r="B2575" t="str">
            <v>TJ</v>
          </cell>
          <cell r="C2575" t="str">
            <v>Eritrea</v>
          </cell>
          <cell r="D2575" t="str">
            <v>TOTAL</v>
          </cell>
          <cell r="E2575" t="str">
            <v>Total</v>
          </cell>
          <cell r="F2575" t="str">
            <v>TES</v>
          </cell>
          <cell r="G2575" t="str">
            <v>Total energy supply</v>
          </cell>
          <cell r="H2575">
            <v>2018</v>
          </cell>
          <cell r="I2575">
            <v>2018</v>
          </cell>
          <cell r="J2575">
            <v>36772.245699999999</v>
          </cell>
        </row>
        <row r="2576">
          <cell r="A2576" t="str">
            <v>EritreaTotal2019</v>
          </cell>
          <cell r="B2576" t="str">
            <v>TJ</v>
          </cell>
          <cell r="C2576" t="str">
            <v>Eritrea</v>
          </cell>
          <cell r="D2576" t="str">
            <v>TOTAL</v>
          </cell>
          <cell r="E2576" t="str">
            <v>Total</v>
          </cell>
          <cell r="F2576" t="str">
            <v>TES</v>
          </cell>
          <cell r="G2576" t="str">
            <v>Total energy supply</v>
          </cell>
          <cell r="H2576">
            <v>2019</v>
          </cell>
          <cell r="I2576">
            <v>2019</v>
          </cell>
          <cell r="J2576">
            <v>37446.873200000002</v>
          </cell>
        </row>
        <row r="2577">
          <cell r="A2577" t="str">
            <v>EritreaTotal2020</v>
          </cell>
          <cell r="B2577" t="str">
            <v>TJ</v>
          </cell>
          <cell r="C2577" t="str">
            <v>Eritrea</v>
          </cell>
          <cell r="D2577" t="str">
            <v>TOTAL</v>
          </cell>
          <cell r="E2577" t="str">
            <v>Total</v>
          </cell>
          <cell r="F2577" t="str">
            <v>TES</v>
          </cell>
          <cell r="G2577" t="str">
            <v>Total energy supply</v>
          </cell>
          <cell r="H2577">
            <v>2020</v>
          </cell>
          <cell r="I2577">
            <v>2020</v>
          </cell>
          <cell r="K2577" t="str">
            <v>L</v>
          </cell>
          <cell r="L2577" t="str">
            <v>Missing value; data exist but were not collected</v>
          </cell>
        </row>
        <row r="2578">
          <cell r="A2578" t="str">
            <v>EritreaMemo: Renewables2005</v>
          </cell>
          <cell r="B2578" t="str">
            <v>TJ</v>
          </cell>
          <cell r="C2578" t="str">
            <v>Eritrea</v>
          </cell>
          <cell r="D2578" t="str">
            <v>MRENEW</v>
          </cell>
          <cell r="E2578" t="str">
            <v>Memo: Renewables</v>
          </cell>
          <cell r="F2578" t="str">
            <v>TES</v>
          </cell>
          <cell r="G2578" t="str">
            <v>Total energy supply</v>
          </cell>
          <cell r="H2578">
            <v>2005</v>
          </cell>
          <cell r="I2578">
            <v>2005</v>
          </cell>
          <cell r="J2578">
            <v>20928.598999999998</v>
          </cell>
        </row>
        <row r="2579">
          <cell r="A2579" t="str">
            <v>EritreaMemo: Renewables2006</v>
          </cell>
          <cell r="B2579" t="str">
            <v>TJ</v>
          </cell>
          <cell r="C2579" t="str">
            <v>Eritrea</v>
          </cell>
          <cell r="D2579" t="str">
            <v>MRENEW</v>
          </cell>
          <cell r="E2579" t="str">
            <v>Memo: Renewables</v>
          </cell>
          <cell r="F2579" t="str">
            <v>TES</v>
          </cell>
          <cell r="G2579" t="str">
            <v>Total energy supply</v>
          </cell>
          <cell r="H2579">
            <v>2006</v>
          </cell>
          <cell r="I2579">
            <v>2006</v>
          </cell>
          <cell r="J2579">
            <v>21551.201300000001</v>
          </cell>
        </row>
        <row r="2580">
          <cell r="A2580" t="str">
            <v>EritreaMemo: Renewables2007</v>
          </cell>
          <cell r="B2580" t="str">
            <v>TJ</v>
          </cell>
          <cell r="C2580" t="str">
            <v>Eritrea</v>
          </cell>
          <cell r="D2580" t="str">
            <v>MRENEW</v>
          </cell>
          <cell r="E2580" t="str">
            <v>Memo: Renewables</v>
          </cell>
          <cell r="F2580" t="str">
            <v>TES</v>
          </cell>
          <cell r="G2580" t="str">
            <v>Total energy supply</v>
          </cell>
          <cell r="H2580">
            <v>2007</v>
          </cell>
          <cell r="I2580">
            <v>2007</v>
          </cell>
          <cell r="J2580">
            <v>22190.203300000001</v>
          </cell>
        </row>
        <row r="2581">
          <cell r="A2581" t="str">
            <v>EritreaMemo: Renewables2008</v>
          </cell>
          <cell r="B2581" t="str">
            <v>TJ</v>
          </cell>
          <cell r="C2581" t="str">
            <v>Eritrea</v>
          </cell>
          <cell r="D2581" t="str">
            <v>MRENEW</v>
          </cell>
          <cell r="E2581" t="str">
            <v>Memo: Renewables</v>
          </cell>
          <cell r="F2581" t="str">
            <v>TES</v>
          </cell>
          <cell r="G2581" t="str">
            <v>Total energy supply</v>
          </cell>
          <cell r="H2581">
            <v>2008</v>
          </cell>
          <cell r="I2581">
            <v>2008</v>
          </cell>
          <cell r="J2581">
            <v>22854.401399999999</v>
          </cell>
        </row>
        <row r="2582">
          <cell r="A2582" t="str">
            <v>EritreaMemo: Renewables2009</v>
          </cell>
          <cell r="B2582" t="str">
            <v>TJ</v>
          </cell>
          <cell r="C2582" t="str">
            <v>Eritrea</v>
          </cell>
          <cell r="D2582" t="str">
            <v>MRENEW</v>
          </cell>
          <cell r="E2582" t="str">
            <v>Memo: Renewables</v>
          </cell>
          <cell r="F2582" t="str">
            <v>TES</v>
          </cell>
          <cell r="G2582" t="str">
            <v>Total energy supply</v>
          </cell>
          <cell r="H2582">
            <v>2009</v>
          </cell>
          <cell r="I2582">
            <v>2009</v>
          </cell>
          <cell r="J2582">
            <v>23521.4005</v>
          </cell>
        </row>
        <row r="2583">
          <cell r="A2583" t="str">
            <v>EritreaMemo: Renewables2010</v>
          </cell>
          <cell r="B2583" t="str">
            <v>TJ</v>
          </cell>
          <cell r="C2583" t="str">
            <v>Eritrea</v>
          </cell>
          <cell r="D2583" t="str">
            <v>MRENEW</v>
          </cell>
          <cell r="E2583" t="str">
            <v>Memo: Renewables</v>
          </cell>
          <cell r="F2583" t="str">
            <v>TES</v>
          </cell>
          <cell r="G2583" t="str">
            <v>Total energy supply</v>
          </cell>
          <cell r="H2583">
            <v>2010</v>
          </cell>
          <cell r="I2583">
            <v>2010</v>
          </cell>
          <cell r="J2583">
            <v>24335.402399999999</v>
          </cell>
        </row>
        <row r="2584">
          <cell r="A2584" t="str">
            <v>EritreaMemo: Renewables2011</v>
          </cell>
          <cell r="B2584" t="str">
            <v>TJ</v>
          </cell>
          <cell r="C2584" t="str">
            <v>Eritrea</v>
          </cell>
          <cell r="D2584" t="str">
            <v>MRENEW</v>
          </cell>
          <cell r="E2584" t="str">
            <v>Memo: Renewables</v>
          </cell>
          <cell r="F2584" t="str">
            <v>TES</v>
          </cell>
          <cell r="G2584" t="str">
            <v>Total energy supply</v>
          </cell>
          <cell r="H2584">
            <v>2011</v>
          </cell>
          <cell r="I2584">
            <v>2011</v>
          </cell>
          <cell r="J2584">
            <v>24674.403399999999</v>
          </cell>
        </row>
        <row r="2585">
          <cell r="A2585" t="str">
            <v>EritreaMemo: Renewables2012</v>
          </cell>
          <cell r="B2585" t="str">
            <v>TJ</v>
          </cell>
          <cell r="C2585" t="str">
            <v>Eritrea</v>
          </cell>
          <cell r="D2585" t="str">
            <v>MRENEW</v>
          </cell>
          <cell r="E2585" t="str">
            <v>Memo: Renewables</v>
          </cell>
          <cell r="F2585" t="str">
            <v>TES</v>
          </cell>
          <cell r="G2585" t="str">
            <v>Total energy supply</v>
          </cell>
          <cell r="H2585">
            <v>2012</v>
          </cell>
          <cell r="I2585">
            <v>2012</v>
          </cell>
          <cell r="J2585">
            <v>24990.402099999999</v>
          </cell>
        </row>
        <row r="2586">
          <cell r="A2586" t="str">
            <v>EritreaMemo: Renewables2013</v>
          </cell>
          <cell r="B2586" t="str">
            <v>TJ</v>
          </cell>
          <cell r="C2586" t="str">
            <v>Eritrea</v>
          </cell>
          <cell r="D2586" t="str">
            <v>MRENEW</v>
          </cell>
          <cell r="E2586" t="str">
            <v>Memo: Renewables</v>
          </cell>
          <cell r="F2586" t="str">
            <v>TES</v>
          </cell>
          <cell r="G2586" t="str">
            <v>Total energy supply</v>
          </cell>
          <cell r="H2586">
            <v>2013</v>
          </cell>
          <cell r="I2586">
            <v>2013</v>
          </cell>
          <cell r="J2586">
            <v>25241.601699999999</v>
          </cell>
        </row>
        <row r="2587">
          <cell r="A2587" t="str">
            <v>EritreaMemo: Renewables2014</v>
          </cell>
          <cell r="B2587" t="str">
            <v>TJ</v>
          </cell>
          <cell r="C2587" t="str">
            <v>Eritrea</v>
          </cell>
          <cell r="D2587" t="str">
            <v>MRENEW</v>
          </cell>
          <cell r="E2587" t="str">
            <v>Memo: Renewables</v>
          </cell>
          <cell r="F2587" t="str">
            <v>TES</v>
          </cell>
          <cell r="G2587" t="str">
            <v>Total energy supply</v>
          </cell>
          <cell r="H2587">
            <v>2014</v>
          </cell>
          <cell r="I2587">
            <v>2014</v>
          </cell>
          <cell r="J2587">
            <v>25478.402999999998</v>
          </cell>
        </row>
        <row r="2588">
          <cell r="A2588" t="str">
            <v>EritreaMemo: Renewables2015</v>
          </cell>
          <cell r="B2588" t="str">
            <v>TJ</v>
          </cell>
          <cell r="C2588" t="str">
            <v>Eritrea</v>
          </cell>
          <cell r="D2588" t="str">
            <v>MRENEW</v>
          </cell>
          <cell r="E2588" t="str">
            <v>Memo: Renewables</v>
          </cell>
          <cell r="F2588" t="str">
            <v>TES</v>
          </cell>
          <cell r="G2588" t="str">
            <v>Total energy supply</v>
          </cell>
          <cell r="H2588">
            <v>2015</v>
          </cell>
          <cell r="I2588">
            <v>2015</v>
          </cell>
          <cell r="J2588">
            <v>25721.400600000001</v>
          </cell>
        </row>
        <row r="2589">
          <cell r="A2589" t="str">
            <v>EritreaMemo: Renewables2016</v>
          </cell>
          <cell r="B2589" t="str">
            <v>TJ</v>
          </cell>
          <cell r="C2589" t="str">
            <v>Eritrea</v>
          </cell>
          <cell r="D2589" t="str">
            <v>MRENEW</v>
          </cell>
          <cell r="E2589" t="str">
            <v>Memo: Renewables</v>
          </cell>
          <cell r="F2589" t="str">
            <v>TES</v>
          </cell>
          <cell r="G2589" t="str">
            <v>Total energy supply</v>
          </cell>
          <cell r="H2589">
            <v>2016</v>
          </cell>
          <cell r="I2589">
            <v>2016</v>
          </cell>
          <cell r="J2589">
            <v>25981.400900000001</v>
          </cell>
        </row>
        <row r="2590">
          <cell r="A2590" t="str">
            <v>EritreaMemo: Renewables2017</v>
          </cell>
          <cell r="B2590" t="str">
            <v>TJ</v>
          </cell>
          <cell r="C2590" t="str">
            <v>Eritrea</v>
          </cell>
          <cell r="D2590" t="str">
            <v>MRENEW</v>
          </cell>
          <cell r="E2590" t="str">
            <v>Memo: Renewables</v>
          </cell>
          <cell r="F2590" t="str">
            <v>TES</v>
          </cell>
          <cell r="G2590" t="str">
            <v>Total energy supply</v>
          </cell>
          <cell r="H2590">
            <v>2017</v>
          </cell>
          <cell r="I2590">
            <v>2017</v>
          </cell>
          <cell r="J2590">
            <v>26279.048900000002</v>
          </cell>
        </row>
        <row r="2591">
          <cell r="A2591" t="str">
            <v>EritreaMemo: Renewables2018</v>
          </cell>
          <cell r="B2591" t="str">
            <v>TJ</v>
          </cell>
          <cell r="C2591" t="str">
            <v>Eritrea</v>
          </cell>
          <cell r="D2591" t="str">
            <v>MRENEW</v>
          </cell>
          <cell r="E2591" t="str">
            <v>Memo: Renewables</v>
          </cell>
          <cell r="F2591" t="str">
            <v>TES</v>
          </cell>
          <cell r="G2591" t="str">
            <v>Total energy supply</v>
          </cell>
          <cell r="H2591">
            <v>2018</v>
          </cell>
          <cell r="I2591">
            <v>2018</v>
          </cell>
          <cell r="J2591">
            <v>26613.076000000001</v>
          </cell>
        </row>
        <row r="2592">
          <cell r="A2592" t="str">
            <v>EritreaMemo: Renewables2019</v>
          </cell>
          <cell r="B2592" t="str">
            <v>TJ</v>
          </cell>
          <cell r="C2592" t="str">
            <v>Eritrea</v>
          </cell>
          <cell r="D2592" t="str">
            <v>MRENEW</v>
          </cell>
          <cell r="E2592" t="str">
            <v>Memo: Renewables</v>
          </cell>
          <cell r="F2592" t="str">
            <v>TES</v>
          </cell>
          <cell r="G2592" t="str">
            <v>Total energy supply</v>
          </cell>
          <cell r="H2592">
            <v>2019</v>
          </cell>
          <cell r="I2592">
            <v>2019</v>
          </cell>
          <cell r="J2592">
            <v>26964.725299999998</v>
          </cell>
        </row>
        <row r="2593">
          <cell r="A2593" t="str">
            <v>EritreaMemo: Renewables2020</v>
          </cell>
          <cell r="B2593" t="str">
            <v>TJ</v>
          </cell>
          <cell r="C2593" t="str">
            <v>Eritrea</v>
          </cell>
          <cell r="D2593" t="str">
            <v>MRENEW</v>
          </cell>
          <cell r="E2593" t="str">
            <v>Memo: Renewables</v>
          </cell>
          <cell r="F2593" t="str">
            <v>TES</v>
          </cell>
          <cell r="G2593" t="str">
            <v>Total energy supply</v>
          </cell>
          <cell r="H2593">
            <v>2020</v>
          </cell>
          <cell r="I2593">
            <v>2020</v>
          </cell>
          <cell r="K2593" t="str">
            <v>L</v>
          </cell>
          <cell r="L2593" t="str">
            <v>Missing value; data exist but were not collected</v>
          </cell>
        </row>
        <row r="2594">
          <cell r="A2594" t="str">
            <v>EstoniaPrimary solid biofuels2005</v>
          </cell>
          <cell r="B2594" t="str">
            <v>TJ</v>
          </cell>
          <cell r="C2594" t="str">
            <v>Estonia</v>
          </cell>
          <cell r="D2594" t="str">
            <v>PRIMSBIO</v>
          </cell>
          <cell r="E2594" t="str">
            <v>Primary solid biofuels</v>
          </cell>
          <cell r="F2594" t="str">
            <v>TES</v>
          </cell>
          <cell r="G2594" t="str">
            <v>Total energy supply</v>
          </cell>
          <cell r="H2594">
            <v>2005</v>
          </cell>
          <cell r="I2594">
            <v>2005</v>
          </cell>
          <cell r="J2594">
            <v>24220.0016</v>
          </cell>
        </row>
        <row r="2595">
          <cell r="A2595" t="str">
            <v>EstoniaPrimary solid biofuels2006</v>
          </cell>
          <cell r="B2595" t="str">
            <v>TJ</v>
          </cell>
          <cell r="C2595" t="str">
            <v>Estonia</v>
          </cell>
          <cell r="D2595" t="str">
            <v>PRIMSBIO</v>
          </cell>
          <cell r="E2595" t="str">
            <v>Primary solid biofuels</v>
          </cell>
          <cell r="F2595" t="str">
            <v>TES</v>
          </cell>
          <cell r="G2595" t="str">
            <v>Total energy supply</v>
          </cell>
          <cell r="H2595">
            <v>2006</v>
          </cell>
          <cell r="I2595">
            <v>2006</v>
          </cell>
          <cell r="J2595">
            <v>21727.000899999999</v>
          </cell>
        </row>
        <row r="2596">
          <cell r="A2596" t="str">
            <v>EstoniaPrimary solid biofuels2007</v>
          </cell>
          <cell r="B2596" t="str">
            <v>TJ</v>
          </cell>
          <cell r="C2596" t="str">
            <v>Estonia</v>
          </cell>
          <cell r="D2596" t="str">
            <v>PRIMSBIO</v>
          </cell>
          <cell r="E2596" t="str">
            <v>Primary solid biofuels</v>
          </cell>
          <cell r="F2596" t="str">
            <v>TES</v>
          </cell>
          <cell r="G2596" t="str">
            <v>Total energy supply</v>
          </cell>
          <cell r="H2596">
            <v>2007</v>
          </cell>
          <cell r="I2596">
            <v>2007</v>
          </cell>
          <cell r="J2596">
            <v>24610.002</v>
          </cell>
        </row>
        <row r="2597">
          <cell r="A2597" t="str">
            <v>EstoniaPrimary solid biofuels2008</v>
          </cell>
          <cell r="B2597" t="str">
            <v>TJ</v>
          </cell>
          <cell r="C2597" t="str">
            <v>Estonia</v>
          </cell>
          <cell r="D2597" t="str">
            <v>PRIMSBIO</v>
          </cell>
          <cell r="E2597" t="str">
            <v>Primary solid biofuels</v>
          </cell>
          <cell r="F2597" t="str">
            <v>TES</v>
          </cell>
          <cell r="G2597" t="str">
            <v>Total energy supply</v>
          </cell>
          <cell r="H2597">
            <v>2008</v>
          </cell>
          <cell r="I2597">
            <v>2008</v>
          </cell>
          <cell r="J2597">
            <v>26354.001</v>
          </cell>
        </row>
        <row r="2598">
          <cell r="A2598" t="str">
            <v>EstoniaPrimary solid biofuels2009</v>
          </cell>
          <cell r="B2598" t="str">
            <v>TJ</v>
          </cell>
          <cell r="C2598" t="str">
            <v>Estonia</v>
          </cell>
          <cell r="D2598" t="str">
            <v>PRIMSBIO</v>
          </cell>
          <cell r="E2598" t="str">
            <v>Primary solid biofuels</v>
          </cell>
          <cell r="F2598" t="str">
            <v>TES</v>
          </cell>
          <cell r="G2598" t="str">
            <v>Total energy supply</v>
          </cell>
          <cell r="H2598">
            <v>2009</v>
          </cell>
          <cell r="I2598">
            <v>2009</v>
          </cell>
          <cell r="J2598">
            <v>29118.000800000002</v>
          </cell>
        </row>
        <row r="2599">
          <cell r="A2599" t="str">
            <v>EstoniaPrimary solid biofuels2010</v>
          </cell>
          <cell r="B2599" t="str">
            <v>TJ</v>
          </cell>
          <cell r="C2599" t="str">
            <v>Estonia</v>
          </cell>
          <cell r="D2599" t="str">
            <v>PRIMSBIO</v>
          </cell>
          <cell r="E2599" t="str">
            <v>Primary solid biofuels</v>
          </cell>
          <cell r="F2599" t="str">
            <v>TES</v>
          </cell>
          <cell r="G2599" t="str">
            <v>Total energy supply</v>
          </cell>
          <cell r="H2599">
            <v>2010</v>
          </cell>
          <cell r="I2599">
            <v>2010</v>
          </cell>
          <cell r="J2599">
            <v>34192.000399999997</v>
          </cell>
        </row>
        <row r="2600">
          <cell r="A2600" t="str">
            <v>EstoniaPrimary solid biofuels2011</v>
          </cell>
          <cell r="B2600" t="str">
            <v>TJ</v>
          </cell>
          <cell r="C2600" t="str">
            <v>Estonia</v>
          </cell>
          <cell r="D2600" t="str">
            <v>PRIMSBIO</v>
          </cell>
          <cell r="E2600" t="str">
            <v>Primary solid biofuels</v>
          </cell>
          <cell r="F2600" t="str">
            <v>TES</v>
          </cell>
          <cell r="G2600" t="str">
            <v>Total energy supply</v>
          </cell>
          <cell r="H2600">
            <v>2011</v>
          </cell>
          <cell r="I2600">
            <v>2011</v>
          </cell>
          <cell r="J2600">
            <v>33247.998399999997</v>
          </cell>
        </row>
        <row r="2601">
          <cell r="A2601" t="str">
            <v>EstoniaPrimary solid biofuels2012</v>
          </cell>
          <cell r="B2601" t="str">
            <v>TJ</v>
          </cell>
          <cell r="C2601" t="str">
            <v>Estonia</v>
          </cell>
          <cell r="D2601" t="str">
            <v>PRIMSBIO</v>
          </cell>
          <cell r="E2601" t="str">
            <v>Primary solid biofuels</v>
          </cell>
          <cell r="F2601" t="str">
            <v>TES</v>
          </cell>
          <cell r="G2601" t="str">
            <v>Total energy supply</v>
          </cell>
          <cell r="H2601">
            <v>2012</v>
          </cell>
          <cell r="I2601">
            <v>2012</v>
          </cell>
          <cell r="J2601">
            <v>34071.998399999997</v>
          </cell>
        </row>
        <row r="2602">
          <cell r="A2602" t="str">
            <v>EstoniaPrimary solid biofuels2013</v>
          </cell>
          <cell r="B2602" t="str">
            <v>TJ</v>
          </cell>
          <cell r="C2602" t="str">
            <v>Estonia</v>
          </cell>
          <cell r="D2602" t="str">
            <v>PRIMSBIO</v>
          </cell>
          <cell r="E2602" t="str">
            <v>Primary solid biofuels</v>
          </cell>
          <cell r="F2602" t="str">
            <v>TES</v>
          </cell>
          <cell r="G2602" t="str">
            <v>Total energy supply</v>
          </cell>
          <cell r="H2602">
            <v>2013</v>
          </cell>
          <cell r="I2602">
            <v>2013</v>
          </cell>
          <cell r="J2602">
            <v>33202.998699999996</v>
          </cell>
        </row>
        <row r="2603">
          <cell r="A2603" t="str">
            <v>EstoniaPrimary solid biofuels2014</v>
          </cell>
          <cell r="B2603" t="str">
            <v>TJ</v>
          </cell>
          <cell r="C2603" t="str">
            <v>Estonia</v>
          </cell>
          <cell r="D2603" t="str">
            <v>PRIMSBIO</v>
          </cell>
          <cell r="E2603" t="str">
            <v>Primary solid biofuels</v>
          </cell>
          <cell r="F2603" t="str">
            <v>TES</v>
          </cell>
          <cell r="G2603" t="str">
            <v>Total energy supply</v>
          </cell>
          <cell r="H2603">
            <v>2014</v>
          </cell>
          <cell r="I2603">
            <v>2014</v>
          </cell>
          <cell r="J2603">
            <v>33045.001400000001</v>
          </cell>
        </row>
        <row r="2604">
          <cell r="A2604" t="str">
            <v>EstoniaPrimary solid biofuels2015</v>
          </cell>
          <cell r="B2604" t="str">
            <v>TJ</v>
          </cell>
          <cell r="C2604" t="str">
            <v>Estonia</v>
          </cell>
          <cell r="D2604" t="str">
            <v>PRIMSBIO</v>
          </cell>
          <cell r="E2604" t="str">
            <v>Primary solid biofuels</v>
          </cell>
          <cell r="F2604" t="str">
            <v>TES</v>
          </cell>
          <cell r="G2604" t="str">
            <v>Total energy supply</v>
          </cell>
          <cell r="H2604">
            <v>2015</v>
          </cell>
          <cell r="I2604">
            <v>2015</v>
          </cell>
          <cell r="J2604">
            <v>34557.001499999998</v>
          </cell>
        </row>
        <row r="2605">
          <cell r="A2605" t="str">
            <v>EstoniaPrimary solid biofuels2016</v>
          </cell>
          <cell r="B2605" t="str">
            <v>TJ</v>
          </cell>
          <cell r="C2605" t="str">
            <v>Estonia</v>
          </cell>
          <cell r="D2605" t="str">
            <v>PRIMSBIO</v>
          </cell>
          <cell r="E2605" t="str">
            <v>Primary solid biofuels</v>
          </cell>
          <cell r="F2605" t="str">
            <v>TES</v>
          </cell>
          <cell r="G2605" t="str">
            <v>Total energy supply</v>
          </cell>
          <cell r="H2605">
            <v>2016</v>
          </cell>
          <cell r="I2605">
            <v>2016</v>
          </cell>
          <cell r="J2605">
            <v>37612.000599999999</v>
          </cell>
        </row>
        <row r="2606">
          <cell r="A2606" t="str">
            <v>EstoniaPrimary solid biofuels2017</v>
          </cell>
          <cell r="B2606" t="str">
            <v>TJ</v>
          </cell>
          <cell r="C2606" t="str">
            <v>Estonia</v>
          </cell>
          <cell r="D2606" t="str">
            <v>PRIMSBIO</v>
          </cell>
          <cell r="E2606" t="str">
            <v>Primary solid biofuels</v>
          </cell>
          <cell r="F2606" t="str">
            <v>TES</v>
          </cell>
          <cell r="G2606" t="str">
            <v>Total energy supply</v>
          </cell>
          <cell r="H2606">
            <v>2017</v>
          </cell>
          <cell r="I2606">
            <v>2017</v>
          </cell>
          <cell r="J2606">
            <v>40398.002</v>
          </cell>
        </row>
        <row r="2607">
          <cell r="A2607" t="str">
            <v>EstoniaPrimary solid biofuels2018</v>
          </cell>
          <cell r="B2607" t="str">
            <v>TJ</v>
          </cell>
          <cell r="C2607" t="str">
            <v>Estonia</v>
          </cell>
          <cell r="D2607" t="str">
            <v>PRIMSBIO</v>
          </cell>
          <cell r="E2607" t="str">
            <v>Primary solid biofuels</v>
          </cell>
          <cell r="F2607" t="str">
            <v>TES</v>
          </cell>
          <cell r="G2607" t="str">
            <v>Total energy supply</v>
          </cell>
          <cell r="H2607">
            <v>2018</v>
          </cell>
          <cell r="I2607">
            <v>2018</v>
          </cell>
          <cell r="J2607">
            <v>43355.000599999999</v>
          </cell>
        </row>
        <row r="2608">
          <cell r="A2608" t="str">
            <v>EstoniaPrimary solid biofuels2019</v>
          </cell>
          <cell r="B2608" t="str">
            <v>TJ</v>
          </cell>
          <cell r="C2608" t="str">
            <v>Estonia</v>
          </cell>
          <cell r="D2608" t="str">
            <v>PRIMSBIO</v>
          </cell>
          <cell r="E2608" t="str">
            <v>Primary solid biofuels</v>
          </cell>
          <cell r="F2608" t="str">
            <v>TES</v>
          </cell>
          <cell r="G2608" t="str">
            <v>Total energy supply</v>
          </cell>
          <cell r="H2608">
            <v>2019</v>
          </cell>
          <cell r="I2608">
            <v>2019</v>
          </cell>
          <cell r="J2608">
            <v>43685.025099999999</v>
          </cell>
        </row>
        <row r="2609">
          <cell r="A2609" t="str">
            <v>EstoniaPrimary solid biofuels2020</v>
          </cell>
          <cell r="B2609" t="str">
            <v>TJ</v>
          </cell>
          <cell r="C2609" t="str">
            <v>Estonia</v>
          </cell>
          <cell r="D2609" t="str">
            <v>PRIMSBIO</v>
          </cell>
          <cell r="E2609" t="str">
            <v>Primary solid biofuels</v>
          </cell>
          <cell r="F2609" t="str">
            <v>TES</v>
          </cell>
          <cell r="G2609" t="str">
            <v>Total energy supply</v>
          </cell>
          <cell r="H2609">
            <v>2020</v>
          </cell>
          <cell r="I2609">
            <v>2020</v>
          </cell>
          <cell r="J2609">
            <v>76769.998000000007</v>
          </cell>
        </row>
        <row r="2610">
          <cell r="A2610" t="str">
            <v>EstoniaTotal2005</v>
          </cell>
          <cell r="B2610" t="str">
            <v>TJ</v>
          </cell>
          <cell r="C2610" t="str">
            <v>Estonia</v>
          </cell>
          <cell r="D2610" t="str">
            <v>TOTAL</v>
          </cell>
          <cell r="E2610" t="str">
            <v>Total</v>
          </cell>
          <cell r="F2610" t="str">
            <v>TES</v>
          </cell>
          <cell r="G2610" t="str">
            <v>Total energy supply</v>
          </cell>
          <cell r="H2610">
            <v>2005</v>
          </cell>
          <cell r="I2610">
            <v>2005</v>
          </cell>
          <cell r="J2610">
            <v>218324.93979999999</v>
          </cell>
        </row>
        <row r="2611">
          <cell r="A2611" t="str">
            <v>EstoniaTotal2006</v>
          </cell>
          <cell r="B2611" t="str">
            <v>TJ</v>
          </cell>
          <cell r="C2611" t="str">
            <v>Estonia</v>
          </cell>
          <cell r="D2611" t="str">
            <v>TOTAL</v>
          </cell>
          <cell r="E2611" t="str">
            <v>Total</v>
          </cell>
          <cell r="F2611" t="str">
            <v>TES</v>
          </cell>
          <cell r="G2611" t="str">
            <v>Total energy supply</v>
          </cell>
          <cell r="H2611">
            <v>2006</v>
          </cell>
          <cell r="I2611">
            <v>2006</v>
          </cell>
          <cell r="J2611">
            <v>213049.68059999999</v>
          </cell>
        </row>
        <row r="2612">
          <cell r="A2612" t="str">
            <v>EstoniaTotal2007</v>
          </cell>
          <cell r="B2612" t="str">
            <v>TJ</v>
          </cell>
          <cell r="C2612" t="str">
            <v>Estonia</v>
          </cell>
          <cell r="D2612" t="str">
            <v>TOTAL</v>
          </cell>
          <cell r="E2612" t="str">
            <v>Total</v>
          </cell>
          <cell r="F2612" t="str">
            <v>TES</v>
          </cell>
          <cell r="G2612" t="str">
            <v>Total energy supply</v>
          </cell>
          <cell r="H2612">
            <v>2007</v>
          </cell>
          <cell r="I2612">
            <v>2007</v>
          </cell>
          <cell r="J2612">
            <v>238391.4976</v>
          </cell>
        </row>
        <row r="2613">
          <cell r="A2613" t="str">
            <v>EstoniaTotal2008</v>
          </cell>
          <cell r="B2613" t="str">
            <v>TJ</v>
          </cell>
          <cell r="C2613" t="str">
            <v>Estonia</v>
          </cell>
          <cell r="D2613" t="str">
            <v>TOTAL</v>
          </cell>
          <cell r="E2613" t="str">
            <v>Total</v>
          </cell>
          <cell r="F2613" t="str">
            <v>TES</v>
          </cell>
          <cell r="G2613" t="str">
            <v>Total energy supply</v>
          </cell>
          <cell r="H2613">
            <v>2008</v>
          </cell>
          <cell r="I2613">
            <v>2008</v>
          </cell>
          <cell r="J2613">
            <v>230023.44510000001</v>
          </cell>
        </row>
        <row r="2614">
          <cell r="A2614" t="str">
            <v>EstoniaTotal2009</v>
          </cell>
          <cell r="B2614" t="str">
            <v>TJ</v>
          </cell>
          <cell r="C2614" t="str">
            <v>Estonia</v>
          </cell>
          <cell r="D2614" t="str">
            <v>TOTAL</v>
          </cell>
          <cell r="E2614" t="str">
            <v>Total</v>
          </cell>
          <cell r="F2614" t="str">
            <v>TES</v>
          </cell>
          <cell r="G2614" t="str">
            <v>Total energy supply</v>
          </cell>
          <cell r="H2614">
            <v>2009</v>
          </cell>
          <cell r="I2614">
            <v>2009</v>
          </cell>
          <cell r="J2614">
            <v>203980.94209999999</v>
          </cell>
        </row>
        <row r="2615">
          <cell r="A2615" t="str">
            <v>EstoniaTotal2010</v>
          </cell>
          <cell r="B2615" t="str">
            <v>TJ</v>
          </cell>
          <cell r="C2615" t="str">
            <v>Estonia</v>
          </cell>
          <cell r="D2615" t="str">
            <v>TOTAL</v>
          </cell>
          <cell r="E2615" t="str">
            <v>Total</v>
          </cell>
          <cell r="F2615" t="str">
            <v>TES</v>
          </cell>
          <cell r="G2615" t="str">
            <v>Total energy supply</v>
          </cell>
          <cell r="H2615">
            <v>2010</v>
          </cell>
          <cell r="I2615">
            <v>2010</v>
          </cell>
          <cell r="J2615">
            <v>235588.84529999999</v>
          </cell>
        </row>
        <row r="2616">
          <cell r="A2616" t="str">
            <v>EstoniaTotal2011</v>
          </cell>
          <cell r="B2616" t="str">
            <v>TJ</v>
          </cell>
          <cell r="C2616" t="str">
            <v>Estonia</v>
          </cell>
          <cell r="D2616" t="str">
            <v>TOTAL</v>
          </cell>
          <cell r="E2616" t="str">
            <v>Total</v>
          </cell>
          <cell r="F2616" t="str">
            <v>TES</v>
          </cell>
          <cell r="G2616" t="str">
            <v>Total energy supply</v>
          </cell>
          <cell r="H2616">
            <v>2011</v>
          </cell>
          <cell r="I2616">
            <v>2011</v>
          </cell>
          <cell r="J2616">
            <v>235672.74460000001</v>
          </cell>
        </row>
        <row r="2617">
          <cell r="A2617" t="str">
            <v>EstoniaTotal2012</v>
          </cell>
          <cell r="B2617" t="str">
            <v>TJ</v>
          </cell>
          <cell r="C2617" t="str">
            <v>Estonia</v>
          </cell>
          <cell r="D2617" t="str">
            <v>TOTAL</v>
          </cell>
          <cell r="E2617" t="str">
            <v>Total</v>
          </cell>
          <cell r="F2617" t="str">
            <v>TES</v>
          </cell>
          <cell r="G2617" t="str">
            <v>Total energy supply</v>
          </cell>
          <cell r="H2617">
            <v>2012</v>
          </cell>
          <cell r="I2617">
            <v>2012</v>
          </cell>
          <cell r="J2617">
            <v>231317.3003</v>
          </cell>
        </row>
        <row r="2618">
          <cell r="A2618" t="str">
            <v>EstoniaTotal2013</v>
          </cell>
          <cell r="B2618" t="str">
            <v>TJ</v>
          </cell>
          <cell r="C2618" t="str">
            <v>Estonia</v>
          </cell>
          <cell r="D2618" t="str">
            <v>TOTAL</v>
          </cell>
          <cell r="E2618" t="str">
            <v>Total</v>
          </cell>
          <cell r="F2618" t="str">
            <v>TES</v>
          </cell>
          <cell r="G2618" t="str">
            <v>Total energy supply</v>
          </cell>
          <cell r="H2618">
            <v>2013</v>
          </cell>
          <cell r="I2618">
            <v>2013</v>
          </cell>
          <cell r="J2618">
            <v>255323.61180000001</v>
          </cell>
        </row>
        <row r="2619">
          <cell r="A2619" t="str">
            <v>EstoniaTotal2014</v>
          </cell>
          <cell r="B2619" t="str">
            <v>TJ</v>
          </cell>
          <cell r="C2619" t="str">
            <v>Estonia</v>
          </cell>
          <cell r="D2619" t="str">
            <v>TOTAL</v>
          </cell>
          <cell r="E2619" t="str">
            <v>Total</v>
          </cell>
          <cell r="F2619" t="str">
            <v>TES</v>
          </cell>
          <cell r="G2619" t="str">
            <v>Total energy supply</v>
          </cell>
          <cell r="H2619">
            <v>2014</v>
          </cell>
          <cell r="I2619">
            <v>2014</v>
          </cell>
          <cell r="J2619">
            <v>242264.73139999999</v>
          </cell>
        </row>
        <row r="2620">
          <cell r="A2620" t="str">
            <v>EstoniaTotal2015</v>
          </cell>
          <cell r="B2620" t="str">
            <v>TJ</v>
          </cell>
          <cell r="C2620" t="str">
            <v>Estonia</v>
          </cell>
          <cell r="D2620" t="str">
            <v>TOTAL</v>
          </cell>
          <cell r="E2620" t="str">
            <v>Total</v>
          </cell>
          <cell r="F2620" t="str">
            <v>TES</v>
          </cell>
          <cell r="G2620" t="str">
            <v>Total energy supply</v>
          </cell>
          <cell r="H2620">
            <v>2015</v>
          </cell>
          <cell r="I2620">
            <v>2015</v>
          </cell>
          <cell r="J2620">
            <v>229170.63579999999</v>
          </cell>
        </row>
        <row r="2621">
          <cell r="A2621" t="str">
            <v>EstoniaTotal2016</v>
          </cell>
          <cell r="B2621" t="str">
            <v>TJ</v>
          </cell>
          <cell r="C2621" t="str">
            <v>Estonia</v>
          </cell>
          <cell r="D2621" t="str">
            <v>TOTAL</v>
          </cell>
          <cell r="E2621" t="str">
            <v>Total</v>
          </cell>
          <cell r="F2621" t="str">
            <v>TES</v>
          </cell>
          <cell r="G2621" t="str">
            <v>Total energy supply</v>
          </cell>
          <cell r="H2621">
            <v>2016</v>
          </cell>
          <cell r="I2621">
            <v>2016</v>
          </cell>
          <cell r="J2621">
            <v>251055.08549999999</v>
          </cell>
        </row>
        <row r="2622">
          <cell r="A2622" t="str">
            <v>EstoniaTotal2017</v>
          </cell>
          <cell r="B2622" t="str">
            <v>TJ</v>
          </cell>
          <cell r="C2622" t="str">
            <v>Estonia</v>
          </cell>
          <cell r="D2622" t="str">
            <v>TOTAL</v>
          </cell>
          <cell r="E2622" t="str">
            <v>Total</v>
          </cell>
          <cell r="F2622" t="str">
            <v>TES</v>
          </cell>
          <cell r="G2622" t="str">
            <v>Total energy supply</v>
          </cell>
          <cell r="H2622">
            <v>2017</v>
          </cell>
          <cell r="I2622">
            <v>2017</v>
          </cell>
          <cell r="J2622">
            <v>239011.56690000001</v>
          </cell>
        </row>
        <row r="2623">
          <cell r="A2623" t="str">
            <v>EstoniaTotal2018</v>
          </cell>
          <cell r="B2623" t="str">
            <v>TJ</v>
          </cell>
          <cell r="C2623" t="str">
            <v>Estonia</v>
          </cell>
          <cell r="D2623" t="str">
            <v>TOTAL</v>
          </cell>
          <cell r="E2623" t="str">
            <v>Total</v>
          </cell>
          <cell r="F2623" t="str">
            <v>TES</v>
          </cell>
          <cell r="G2623" t="str">
            <v>Total energy supply</v>
          </cell>
          <cell r="H2623">
            <v>2018</v>
          </cell>
          <cell r="I2623">
            <v>2018</v>
          </cell>
          <cell r="J2623">
            <v>257988.3174</v>
          </cell>
        </row>
        <row r="2624">
          <cell r="A2624" t="str">
            <v>EstoniaTotal2019</v>
          </cell>
          <cell r="B2624" t="str">
            <v>TJ</v>
          </cell>
          <cell r="C2624" t="str">
            <v>Estonia</v>
          </cell>
          <cell r="D2624" t="str">
            <v>TOTAL</v>
          </cell>
          <cell r="E2624" t="str">
            <v>Total</v>
          </cell>
          <cell r="F2624" t="str">
            <v>TES</v>
          </cell>
          <cell r="G2624" t="str">
            <v>Total energy supply</v>
          </cell>
          <cell r="H2624">
            <v>2019</v>
          </cell>
          <cell r="I2624">
            <v>2019</v>
          </cell>
          <cell r="J2624">
            <v>219472.10620000001</v>
          </cell>
        </row>
        <row r="2625">
          <cell r="A2625" t="str">
            <v>EstoniaTotal2020</v>
          </cell>
          <cell r="B2625" t="str">
            <v>TJ</v>
          </cell>
          <cell r="C2625" t="str">
            <v>Estonia</v>
          </cell>
          <cell r="D2625" t="str">
            <v>TOTAL</v>
          </cell>
          <cell r="E2625" t="str">
            <v>Total</v>
          </cell>
          <cell r="F2625" t="str">
            <v>TES</v>
          </cell>
          <cell r="G2625" t="str">
            <v>Total energy supply</v>
          </cell>
          <cell r="H2625">
            <v>2020</v>
          </cell>
          <cell r="I2625">
            <v>2020</v>
          </cell>
          <cell r="J2625">
            <v>211453.66829999999</v>
          </cell>
        </row>
        <row r="2626">
          <cell r="A2626" t="str">
            <v>EstoniaMemo: Renewables2005</v>
          </cell>
          <cell r="B2626" t="str">
            <v>TJ</v>
          </cell>
          <cell r="C2626" t="str">
            <v>Estonia</v>
          </cell>
          <cell r="D2626" t="str">
            <v>MRENEW</v>
          </cell>
          <cell r="E2626" t="str">
            <v>Memo: Renewables</v>
          </cell>
          <cell r="F2626" t="str">
            <v>TES</v>
          </cell>
          <cell r="G2626" t="str">
            <v>Total energy supply</v>
          </cell>
          <cell r="H2626">
            <v>2005</v>
          </cell>
          <cell r="I2626">
            <v>2005</v>
          </cell>
          <cell r="J2626">
            <v>24649.1067</v>
          </cell>
        </row>
        <row r="2627">
          <cell r="A2627" t="str">
            <v>EstoniaMemo: Renewables2006</v>
          </cell>
          <cell r="B2627" t="str">
            <v>TJ</v>
          </cell>
          <cell r="C2627" t="str">
            <v>Estonia</v>
          </cell>
          <cell r="D2627" t="str">
            <v>MRENEW</v>
          </cell>
          <cell r="E2627" t="str">
            <v>Memo: Renewables</v>
          </cell>
          <cell r="F2627" t="str">
            <v>TES</v>
          </cell>
          <cell r="G2627" t="str">
            <v>Total energy supply</v>
          </cell>
          <cell r="H2627">
            <v>2006</v>
          </cell>
          <cell r="I2627">
            <v>2006</v>
          </cell>
          <cell r="J2627">
            <v>22271.933799999999</v>
          </cell>
        </row>
        <row r="2628">
          <cell r="A2628" t="str">
            <v>EstoniaMemo: Renewables2007</v>
          </cell>
          <cell r="B2628" t="str">
            <v>TJ</v>
          </cell>
          <cell r="C2628" t="str">
            <v>Estonia</v>
          </cell>
          <cell r="D2628" t="str">
            <v>MRENEW</v>
          </cell>
          <cell r="E2628" t="str">
            <v>Memo: Renewables</v>
          </cell>
          <cell r="F2628" t="str">
            <v>TES</v>
          </cell>
          <cell r="G2628" t="str">
            <v>Total energy supply</v>
          </cell>
          <cell r="H2628">
            <v>2007</v>
          </cell>
          <cell r="I2628">
            <v>2007</v>
          </cell>
          <cell r="J2628">
            <v>25210.816200000001</v>
          </cell>
        </row>
        <row r="2629">
          <cell r="A2629" t="str">
            <v>EstoniaMemo: Renewables2008</v>
          </cell>
          <cell r="B2629" t="str">
            <v>TJ</v>
          </cell>
          <cell r="C2629" t="str">
            <v>Estonia</v>
          </cell>
          <cell r="D2629" t="str">
            <v>MRENEW</v>
          </cell>
          <cell r="E2629" t="str">
            <v>Memo: Renewables</v>
          </cell>
          <cell r="F2629" t="str">
            <v>TES</v>
          </cell>
          <cell r="G2629" t="str">
            <v>Total energy supply</v>
          </cell>
          <cell r="H2629">
            <v>2008</v>
          </cell>
          <cell r="I2629">
            <v>2008</v>
          </cell>
          <cell r="J2629">
            <v>27226.6139</v>
          </cell>
        </row>
        <row r="2630">
          <cell r="A2630" t="str">
            <v>EstoniaMemo: Renewables2009</v>
          </cell>
          <cell r="B2630" t="str">
            <v>TJ</v>
          </cell>
          <cell r="C2630" t="str">
            <v>Estonia</v>
          </cell>
          <cell r="D2630" t="str">
            <v>MRENEW</v>
          </cell>
          <cell r="E2630" t="str">
            <v>Memo: Renewables</v>
          </cell>
          <cell r="F2630" t="str">
            <v>TES</v>
          </cell>
          <cell r="G2630" t="str">
            <v>Total energy supply</v>
          </cell>
          <cell r="H2630">
            <v>2009</v>
          </cell>
          <cell r="I2630">
            <v>2009</v>
          </cell>
          <cell r="J2630">
            <v>30113.9274</v>
          </cell>
        </row>
        <row r="2631">
          <cell r="A2631" t="str">
            <v>EstoniaMemo: Renewables2010</v>
          </cell>
          <cell r="B2631" t="str">
            <v>TJ</v>
          </cell>
          <cell r="C2631" t="str">
            <v>Estonia</v>
          </cell>
          <cell r="D2631" t="str">
            <v>MRENEW</v>
          </cell>
          <cell r="E2631" t="str">
            <v>Memo: Renewables</v>
          </cell>
          <cell r="F2631" t="str">
            <v>TES</v>
          </cell>
          <cell r="G2631" t="str">
            <v>Total energy supply</v>
          </cell>
          <cell r="H2631">
            <v>2010</v>
          </cell>
          <cell r="I2631">
            <v>2010</v>
          </cell>
          <cell r="J2631">
            <v>35765.395700000001</v>
          </cell>
        </row>
        <row r="2632">
          <cell r="A2632" t="str">
            <v>EstoniaMemo: Renewables2011</v>
          </cell>
          <cell r="B2632" t="str">
            <v>TJ</v>
          </cell>
          <cell r="C2632" t="str">
            <v>Estonia</v>
          </cell>
          <cell r="D2632" t="str">
            <v>MRENEW</v>
          </cell>
          <cell r="E2632" t="str">
            <v>Memo: Renewables</v>
          </cell>
          <cell r="F2632" t="str">
            <v>TES</v>
          </cell>
          <cell r="G2632" t="str">
            <v>Total energy supply</v>
          </cell>
          <cell r="H2632">
            <v>2011</v>
          </cell>
          <cell r="I2632">
            <v>2011</v>
          </cell>
          <cell r="J2632">
            <v>35006.060899999997</v>
          </cell>
        </row>
        <row r="2633">
          <cell r="A2633" t="str">
            <v>EstoniaMemo: Renewables2012</v>
          </cell>
          <cell r="B2633" t="str">
            <v>TJ</v>
          </cell>
          <cell r="C2633" t="str">
            <v>Estonia</v>
          </cell>
          <cell r="D2633" t="str">
            <v>MRENEW</v>
          </cell>
          <cell r="E2633" t="str">
            <v>Memo: Renewables</v>
          </cell>
          <cell r="F2633" t="str">
            <v>TES</v>
          </cell>
          <cell r="G2633" t="str">
            <v>Total energy supply</v>
          </cell>
          <cell r="H2633">
            <v>2012</v>
          </cell>
          <cell r="I2633">
            <v>2012</v>
          </cell>
          <cell r="J2633">
            <v>36068.394399999997</v>
          </cell>
        </row>
        <row r="2634">
          <cell r="A2634" t="str">
            <v>EstoniaMemo: Renewables2013</v>
          </cell>
          <cell r="B2634" t="str">
            <v>TJ</v>
          </cell>
          <cell r="C2634" t="str">
            <v>Estonia</v>
          </cell>
          <cell r="D2634" t="str">
            <v>MRENEW</v>
          </cell>
          <cell r="E2634" t="str">
            <v>Memo: Renewables</v>
          </cell>
          <cell r="F2634" t="str">
            <v>TES</v>
          </cell>
          <cell r="G2634" t="str">
            <v>Total energy supply</v>
          </cell>
          <cell r="H2634">
            <v>2013</v>
          </cell>
          <cell r="I2634">
            <v>2013</v>
          </cell>
          <cell r="J2634">
            <v>35636.994899999998</v>
          </cell>
        </row>
        <row r="2635">
          <cell r="A2635" t="str">
            <v>EstoniaMemo: Renewables2014</v>
          </cell>
          <cell r="B2635" t="str">
            <v>TJ</v>
          </cell>
          <cell r="C2635" t="str">
            <v>Estonia</v>
          </cell>
          <cell r="D2635" t="str">
            <v>MRENEW</v>
          </cell>
          <cell r="E2635" t="str">
            <v>Memo: Renewables</v>
          </cell>
          <cell r="F2635" t="str">
            <v>TES</v>
          </cell>
          <cell r="G2635" t="str">
            <v>Total energy supply</v>
          </cell>
          <cell r="H2635">
            <v>2014</v>
          </cell>
          <cell r="I2635">
            <v>2014</v>
          </cell>
          <cell r="J2635">
            <v>35934.006500000003</v>
          </cell>
        </row>
        <row r="2636">
          <cell r="A2636" t="str">
            <v>EstoniaMemo: Renewables2015</v>
          </cell>
          <cell r="B2636" t="str">
            <v>TJ</v>
          </cell>
          <cell r="C2636" t="str">
            <v>Estonia</v>
          </cell>
          <cell r="D2636" t="str">
            <v>MRENEW</v>
          </cell>
          <cell r="E2636" t="str">
            <v>Memo: Renewables</v>
          </cell>
          <cell r="F2636" t="str">
            <v>TES</v>
          </cell>
          <cell r="G2636" t="str">
            <v>Total energy supply</v>
          </cell>
          <cell r="H2636">
            <v>2015</v>
          </cell>
          <cell r="I2636">
            <v>2015</v>
          </cell>
          <cell r="J2636">
            <v>39097.397700000001</v>
          </cell>
        </row>
        <row r="2637">
          <cell r="A2637" t="str">
            <v>EstoniaMemo: Renewables2016</v>
          </cell>
          <cell r="B2637" t="str">
            <v>TJ</v>
          </cell>
          <cell r="C2637" t="str">
            <v>Estonia</v>
          </cell>
          <cell r="D2637" t="str">
            <v>MRENEW</v>
          </cell>
          <cell r="E2637" t="str">
            <v>Memo: Renewables</v>
          </cell>
          <cell r="F2637" t="str">
            <v>TES</v>
          </cell>
          <cell r="G2637" t="str">
            <v>Total energy supply</v>
          </cell>
          <cell r="H2637">
            <v>2016</v>
          </cell>
          <cell r="I2637">
            <v>2016</v>
          </cell>
          <cell r="J2637">
            <v>41912.6397</v>
          </cell>
        </row>
        <row r="2638">
          <cell r="A2638" t="str">
            <v>EstoniaMemo: Renewables2017</v>
          </cell>
          <cell r="B2638" t="str">
            <v>TJ</v>
          </cell>
          <cell r="C2638" t="str">
            <v>Estonia</v>
          </cell>
          <cell r="D2638" t="str">
            <v>MRENEW</v>
          </cell>
          <cell r="E2638" t="str">
            <v>Memo: Renewables</v>
          </cell>
          <cell r="F2638" t="str">
            <v>TES</v>
          </cell>
          <cell r="G2638" t="str">
            <v>Total energy supply</v>
          </cell>
          <cell r="H2638">
            <v>2017</v>
          </cell>
          <cell r="I2638">
            <v>2017</v>
          </cell>
          <cell r="J2638">
            <v>45036.5242</v>
          </cell>
        </row>
        <row r="2639">
          <cell r="A2639" t="str">
            <v>EstoniaMemo: Renewables2018</v>
          </cell>
          <cell r="B2639" t="str">
            <v>TJ</v>
          </cell>
          <cell r="C2639" t="str">
            <v>Estonia</v>
          </cell>
          <cell r="D2639" t="str">
            <v>MRENEW</v>
          </cell>
          <cell r="E2639" t="str">
            <v>Memo: Renewables</v>
          </cell>
          <cell r="F2639" t="str">
            <v>TES</v>
          </cell>
          <cell r="G2639" t="str">
            <v>Total energy supply</v>
          </cell>
          <cell r="H2639">
            <v>2018</v>
          </cell>
          <cell r="I2639">
            <v>2018</v>
          </cell>
          <cell r="J2639">
            <v>48389.468500000003</v>
          </cell>
        </row>
        <row r="2640">
          <cell r="A2640" t="str">
            <v>EstoniaMemo: Renewables2019</v>
          </cell>
          <cell r="B2640" t="str">
            <v>TJ</v>
          </cell>
          <cell r="C2640" t="str">
            <v>Estonia</v>
          </cell>
          <cell r="D2640" t="str">
            <v>MRENEW</v>
          </cell>
          <cell r="E2640" t="str">
            <v>Memo: Renewables</v>
          </cell>
          <cell r="F2640" t="str">
            <v>TES</v>
          </cell>
          <cell r="G2640" t="str">
            <v>Total energy supply</v>
          </cell>
          <cell r="H2640">
            <v>2019</v>
          </cell>
          <cell r="I2640">
            <v>2019</v>
          </cell>
          <cell r="J2640">
            <v>49367.258000000002</v>
          </cell>
        </row>
        <row r="2641">
          <cell r="A2641" t="str">
            <v>EstoniaMemo: Renewables2020</v>
          </cell>
          <cell r="B2641" t="str">
            <v>TJ</v>
          </cell>
          <cell r="C2641" t="str">
            <v>Estonia</v>
          </cell>
          <cell r="D2641" t="str">
            <v>MRENEW</v>
          </cell>
          <cell r="E2641" t="str">
            <v>Memo: Renewables</v>
          </cell>
          <cell r="F2641" t="str">
            <v>TES</v>
          </cell>
          <cell r="G2641" t="str">
            <v>Total energy supply</v>
          </cell>
          <cell r="H2641">
            <v>2020</v>
          </cell>
          <cell r="I2641">
            <v>2020</v>
          </cell>
          <cell r="J2641">
            <v>83104.672399999996</v>
          </cell>
        </row>
        <row r="2642">
          <cell r="A2642" t="str">
            <v>EthiopiaPrimary solid biofuels2005</v>
          </cell>
          <cell r="B2642" t="str">
            <v>TJ</v>
          </cell>
          <cell r="C2642" t="str">
            <v>Ethiopia</v>
          </cell>
          <cell r="D2642" t="str">
            <v>PRIMSBIO</v>
          </cell>
          <cell r="E2642" t="str">
            <v>Primary solid biofuels</v>
          </cell>
          <cell r="F2642" t="str">
            <v>TES</v>
          </cell>
          <cell r="G2642" t="str">
            <v>Total energy supply</v>
          </cell>
          <cell r="H2642">
            <v>2005</v>
          </cell>
          <cell r="I2642">
            <v>2005</v>
          </cell>
          <cell r="J2642">
            <v>1128226.9979999999</v>
          </cell>
        </row>
        <row r="2643">
          <cell r="A2643" t="str">
            <v>EthiopiaPrimary solid biofuels2006</v>
          </cell>
          <cell r="B2643" t="str">
            <v>TJ</v>
          </cell>
          <cell r="C2643" t="str">
            <v>Ethiopia</v>
          </cell>
          <cell r="D2643" t="str">
            <v>PRIMSBIO</v>
          </cell>
          <cell r="E2643" t="str">
            <v>Primary solid biofuels</v>
          </cell>
          <cell r="F2643" t="str">
            <v>TES</v>
          </cell>
          <cell r="G2643" t="str">
            <v>Total energy supply</v>
          </cell>
          <cell r="H2643">
            <v>2006</v>
          </cell>
          <cell r="I2643">
            <v>2006</v>
          </cell>
          <cell r="J2643">
            <v>1159896</v>
          </cell>
        </row>
        <row r="2644">
          <cell r="A2644" t="str">
            <v>EthiopiaPrimary solid biofuels2007</v>
          </cell>
          <cell r="B2644" t="str">
            <v>TJ</v>
          </cell>
          <cell r="C2644" t="str">
            <v>Ethiopia</v>
          </cell>
          <cell r="D2644" t="str">
            <v>PRIMSBIO</v>
          </cell>
          <cell r="E2644" t="str">
            <v>Primary solid biofuels</v>
          </cell>
          <cell r="F2644" t="str">
            <v>TES</v>
          </cell>
          <cell r="G2644" t="str">
            <v>Total energy supply</v>
          </cell>
          <cell r="H2644">
            <v>2007</v>
          </cell>
          <cell r="I2644">
            <v>2007</v>
          </cell>
          <cell r="J2644">
            <v>1192186</v>
          </cell>
        </row>
        <row r="2645">
          <cell r="A2645" t="str">
            <v>EthiopiaPrimary solid biofuels2008</v>
          </cell>
          <cell r="B2645" t="str">
            <v>TJ</v>
          </cell>
          <cell r="C2645" t="str">
            <v>Ethiopia</v>
          </cell>
          <cell r="D2645" t="str">
            <v>PRIMSBIO</v>
          </cell>
          <cell r="E2645" t="str">
            <v>Primary solid biofuels</v>
          </cell>
          <cell r="F2645" t="str">
            <v>TES</v>
          </cell>
          <cell r="G2645" t="str">
            <v>Total energy supply</v>
          </cell>
          <cell r="H2645">
            <v>2008</v>
          </cell>
          <cell r="I2645">
            <v>2008</v>
          </cell>
          <cell r="J2645">
            <v>1226368.0020000001</v>
          </cell>
        </row>
        <row r="2646">
          <cell r="A2646" t="str">
            <v>EthiopiaPrimary solid biofuels2009</v>
          </cell>
          <cell r="B2646" t="str">
            <v>TJ</v>
          </cell>
          <cell r="C2646" t="str">
            <v>Ethiopia</v>
          </cell>
          <cell r="D2646" t="str">
            <v>PRIMSBIO</v>
          </cell>
          <cell r="E2646" t="str">
            <v>Primary solid biofuels</v>
          </cell>
          <cell r="F2646" t="str">
            <v>TES</v>
          </cell>
          <cell r="G2646" t="str">
            <v>Total energy supply</v>
          </cell>
          <cell r="H2646">
            <v>2009</v>
          </cell>
          <cell r="I2646">
            <v>2009</v>
          </cell>
          <cell r="J2646">
            <v>1261570.0009999999</v>
          </cell>
        </row>
        <row r="2647">
          <cell r="A2647" t="str">
            <v>EthiopiaPrimary solid biofuels2010</v>
          </cell>
          <cell r="B2647" t="str">
            <v>TJ</v>
          </cell>
          <cell r="C2647" t="str">
            <v>Ethiopia</v>
          </cell>
          <cell r="D2647" t="str">
            <v>PRIMSBIO</v>
          </cell>
          <cell r="E2647" t="str">
            <v>Primary solid biofuels</v>
          </cell>
          <cell r="F2647" t="str">
            <v>TES</v>
          </cell>
          <cell r="G2647" t="str">
            <v>Total energy supply</v>
          </cell>
          <cell r="H2647">
            <v>2010</v>
          </cell>
          <cell r="I2647">
            <v>2010</v>
          </cell>
          <cell r="J2647">
            <v>1297813.0020000001</v>
          </cell>
        </row>
        <row r="2648">
          <cell r="A2648" t="str">
            <v>EthiopiaPrimary solid biofuels2011</v>
          </cell>
          <cell r="B2648" t="str">
            <v>TJ</v>
          </cell>
          <cell r="C2648" t="str">
            <v>Ethiopia</v>
          </cell>
          <cell r="D2648" t="str">
            <v>PRIMSBIO</v>
          </cell>
          <cell r="E2648" t="str">
            <v>Primary solid biofuels</v>
          </cell>
          <cell r="F2648" t="str">
            <v>TES</v>
          </cell>
          <cell r="G2648" t="str">
            <v>Total energy supply</v>
          </cell>
          <cell r="H2648">
            <v>2011</v>
          </cell>
          <cell r="I2648">
            <v>2011</v>
          </cell>
          <cell r="J2648">
            <v>1335125.0009999999</v>
          </cell>
        </row>
        <row r="2649">
          <cell r="A2649" t="str">
            <v>EthiopiaPrimary solid biofuels2012</v>
          </cell>
          <cell r="B2649" t="str">
            <v>TJ</v>
          </cell>
          <cell r="C2649" t="str">
            <v>Ethiopia</v>
          </cell>
          <cell r="D2649" t="str">
            <v>PRIMSBIO</v>
          </cell>
          <cell r="E2649" t="str">
            <v>Primary solid biofuels</v>
          </cell>
          <cell r="F2649" t="str">
            <v>TES</v>
          </cell>
          <cell r="G2649" t="str">
            <v>Total energy supply</v>
          </cell>
          <cell r="H2649">
            <v>2012</v>
          </cell>
          <cell r="I2649">
            <v>2012</v>
          </cell>
          <cell r="J2649">
            <v>1371724.0009999999</v>
          </cell>
        </row>
        <row r="2650">
          <cell r="A2650" t="str">
            <v>EthiopiaPrimary solid biofuels2013</v>
          </cell>
          <cell r="B2650" t="str">
            <v>TJ</v>
          </cell>
          <cell r="C2650" t="str">
            <v>Ethiopia</v>
          </cell>
          <cell r="D2650" t="str">
            <v>PRIMSBIO</v>
          </cell>
          <cell r="E2650" t="str">
            <v>Primary solid biofuels</v>
          </cell>
          <cell r="F2650" t="str">
            <v>TES</v>
          </cell>
          <cell r="G2650" t="str">
            <v>Total energy supply</v>
          </cell>
          <cell r="H2650">
            <v>2013</v>
          </cell>
          <cell r="I2650">
            <v>2013</v>
          </cell>
          <cell r="J2650">
            <v>1408500.9990000001</v>
          </cell>
        </row>
        <row r="2651">
          <cell r="A2651" t="str">
            <v>EthiopiaPrimary solid biofuels2014</v>
          </cell>
          <cell r="B2651" t="str">
            <v>TJ</v>
          </cell>
          <cell r="C2651" t="str">
            <v>Ethiopia</v>
          </cell>
          <cell r="D2651" t="str">
            <v>PRIMSBIO</v>
          </cell>
          <cell r="E2651" t="str">
            <v>Primary solid biofuels</v>
          </cell>
          <cell r="F2651" t="str">
            <v>TES</v>
          </cell>
          <cell r="G2651" t="str">
            <v>Total energy supply</v>
          </cell>
          <cell r="H2651">
            <v>2014</v>
          </cell>
          <cell r="I2651">
            <v>2014</v>
          </cell>
          <cell r="J2651">
            <v>1448488</v>
          </cell>
        </row>
        <row r="2652">
          <cell r="A2652" t="str">
            <v>EthiopiaPrimary solid biofuels2015</v>
          </cell>
          <cell r="B2652" t="str">
            <v>TJ</v>
          </cell>
          <cell r="C2652" t="str">
            <v>Ethiopia</v>
          </cell>
          <cell r="D2652" t="str">
            <v>PRIMSBIO</v>
          </cell>
          <cell r="E2652" t="str">
            <v>Primary solid biofuels</v>
          </cell>
          <cell r="F2652" t="str">
            <v>TES</v>
          </cell>
          <cell r="G2652" t="str">
            <v>Total energy supply</v>
          </cell>
          <cell r="H2652">
            <v>2015</v>
          </cell>
          <cell r="I2652">
            <v>2015</v>
          </cell>
          <cell r="J2652">
            <v>1482321.9990000001</v>
          </cell>
        </row>
        <row r="2653">
          <cell r="A2653" t="str">
            <v>EthiopiaPrimary solid biofuels2016</v>
          </cell>
          <cell r="B2653" t="str">
            <v>TJ</v>
          </cell>
          <cell r="C2653" t="str">
            <v>Ethiopia</v>
          </cell>
          <cell r="D2653" t="str">
            <v>PRIMSBIO</v>
          </cell>
          <cell r="E2653" t="str">
            <v>Primary solid biofuels</v>
          </cell>
          <cell r="F2653" t="str">
            <v>TES</v>
          </cell>
          <cell r="G2653" t="str">
            <v>Total energy supply</v>
          </cell>
          <cell r="H2653">
            <v>2016</v>
          </cell>
          <cell r="I2653">
            <v>2016</v>
          </cell>
          <cell r="J2653">
            <v>1519189.0009999999</v>
          </cell>
        </row>
        <row r="2654">
          <cell r="A2654" t="str">
            <v>EthiopiaPrimary solid biofuels2017</v>
          </cell>
          <cell r="B2654" t="str">
            <v>TJ</v>
          </cell>
          <cell r="C2654" t="str">
            <v>Ethiopia</v>
          </cell>
          <cell r="D2654" t="str">
            <v>PRIMSBIO</v>
          </cell>
          <cell r="E2654" t="str">
            <v>Primary solid biofuels</v>
          </cell>
          <cell r="F2654" t="str">
            <v>TES</v>
          </cell>
          <cell r="G2654" t="str">
            <v>Total energy supply</v>
          </cell>
          <cell r="H2654">
            <v>2017</v>
          </cell>
          <cell r="I2654">
            <v>2017</v>
          </cell>
          <cell r="J2654">
            <v>1555376.1410000001</v>
          </cell>
        </row>
        <row r="2655">
          <cell r="A2655" t="str">
            <v>EthiopiaPrimary solid biofuels2018</v>
          </cell>
          <cell r="B2655" t="str">
            <v>TJ</v>
          </cell>
          <cell r="C2655" t="str">
            <v>Ethiopia</v>
          </cell>
          <cell r="D2655" t="str">
            <v>PRIMSBIO</v>
          </cell>
          <cell r="E2655" t="str">
            <v>Primary solid biofuels</v>
          </cell>
          <cell r="F2655" t="str">
            <v>TES</v>
          </cell>
          <cell r="G2655" t="str">
            <v>Total energy supply</v>
          </cell>
          <cell r="H2655">
            <v>2018</v>
          </cell>
          <cell r="I2655">
            <v>2018</v>
          </cell>
          <cell r="J2655">
            <v>1591437.4850000001</v>
          </cell>
        </row>
        <row r="2656">
          <cell r="A2656" t="str">
            <v>EthiopiaPrimary solid biofuels2019</v>
          </cell>
          <cell r="B2656" t="str">
            <v>TJ</v>
          </cell>
          <cell r="C2656" t="str">
            <v>Ethiopia</v>
          </cell>
          <cell r="D2656" t="str">
            <v>PRIMSBIO</v>
          </cell>
          <cell r="E2656" t="str">
            <v>Primary solid biofuels</v>
          </cell>
          <cell r="F2656" t="str">
            <v>TES</v>
          </cell>
          <cell r="G2656" t="str">
            <v>Total energy supply</v>
          </cell>
          <cell r="H2656">
            <v>2019</v>
          </cell>
          <cell r="I2656">
            <v>2019</v>
          </cell>
          <cell r="J2656">
            <v>1624862.0319999999</v>
          </cell>
        </row>
        <row r="2657">
          <cell r="A2657" t="str">
            <v>EthiopiaPrimary solid biofuels2020</v>
          </cell>
          <cell r="B2657" t="str">
            <v>TJ</v>
          </cell>
          <cell r="C2657" t="str">
            <v>Ethiopia</v>
          </cell>
          <cell r="D2657" t="str">
            <v>PRIMSBIO</v>
          </cell>
          <cell r="E2657" t="str">
            <v>Primary solid biofuels</v>
          </cell>
          <cell r="F2657" t="str">
            <v>TES</v>
          </cell>
          <cell r="G2657" t="str">
            <v>Total energy supply</v>
          </cell>
          <cell r="H2657">
            <v>2020</v>
          </cell>
          <cell r="I2657">
            <v>2020</v>
          </cell>
          <cell r="K2657" t="str">
            <v>L</v>
          </cell>
          <cell r="L2657" t="str">
            <v>Missing value; data exist but were not collected</v>
          </cell>
        </row>
        <row r="2658">
          <cell r="A2658" t="str">
            <v>EthiopiaTotal2005</v>
          </cell>
          <cell r="B2658" t="str">
            <v>TJ</v>
          </cell>
          <cell r="C2658" t="str">
            <v>Ethiopia</v>
          </cell>
          <cell r="D2658" t="str">
            <v>TOTAL</v>
          </cell>
          <cell r="E2658" t="str">
            <v>Total</v>
          </cell>
          <cell r="F2658" t="str">
            <v>TES</v>
          </cell>
          <cell r="G2658" t="str">
            <v>Total energy supply</v>
          </cell>
          <cell r="H2658">
            <v>2005</v>
          </cell>
          <cell r="I2658">
            <v>2005</v>
          </cell>
          <cell r="J2658">
            <v>1200722.102</v>
          </cell>
        </row>
        <row r="2659">
          <cell r="A2659" t="str">
            <v>EthiopiaTotal2006</v>
          </cell>
          <cell r="B2659" t="str">
            <v>TJ</v>
          </cell>
          <cell r="C2659" t="str">
            <v>Ethiopia</v>
          </cell>
          <cell r="D2659" t="str">
            <v>TOTAL</v>
          </cell>
          <cell r="E2659" t="str">
            <v>Total</v>
          </cell>
          <cell r="F2659" t="str">
            <v>TES</v>
          </cell>
          <cell r="G2659" t="str">
            <v>Total energy supply</v>
          </cell>
          <cell r="H2659">
            <v>2006</v>
          </cell>
          <cell r="I2659">
            <v>2006</v>
          </cell>
          <cell r="J2659">
            <v>1238055.1950000001</v>
          </cell>
        </row>
        <row r="2660">
          <cell r="A2660" t="str">
            <v>EthiopiaTotal2007</v>
          </cell>
          <cell r="B2660" t="str">
            <v>TJ</v>
          </cell>
          <cell r="C2660" t="str">
            <v>Ethiopia</v>
          </cell>
          <cell r="D2660" t="str">
            <v>TOTAL</v>
          </cell>
          <cell r="E2660" t="str">
            <v>Total</v>
          </cell>
          <cell r="F2660" t="str">
            <v>TES</v>
          </cell>
          <cell r="G2660" t="str">
            <v>Total energy supply</v>
          </cell>
          <cell r="H2660">
            <v>2007</v>
          </cell>
          <cell r="I2660">
            <v>2007</v>
          </cell>
          <cell r="J2660">
            <v>1279239.8959999999</v>
          </cell>
        </row>
        <row r="2661">
          <cell r="A2661" t="str">
            <v>EthiopiaTotal2008</v>
          </cell>
          <cell r="B2661" t="str">
            <v>TJ</v>
          </cell>
          <cell r="C2661" t="str">
            <v>Ethiopia</v>
          </cell>
          <cell r="D2661" t="str">
            <v>TOTAL</v>
          </cell>
          <cell r="E2661" t="str">
            <v>Total</v>
          </cell>
          <cell r="F2661" t="str">
            <v>TES</v>
          </cell>
          <cell r="G2661" t="str">
            <v>Total energy supply</v>
          </cell>
          <cell r="H2661">
            <v>2008</v>
          </cell>
          <cell r="I2661">
            <v>2008</v>
          </cell>
          <cell r="J2661">
            <v>1320316.3940000001</v>
          </cell>
        </row>
        <row r="2662">
          <cell r="A2662" t="str">
            <v>EthiopiaTotal2009</v>
          </cell>
          <cell r="B2662" t="str">
            <v>TJ</v>
          </cell>
          <cell r="C2662" t="str">
            <v>Ethiopia</v>
          </cell>
          <cell r="D2662" t="str">
            <v>TOTAL</v>
          </cell>
          <cell r="E2662" t="str">
            <v>Total</v>
          </cell>
          <cell r="F2662" t="str">
            <v>TES</v>
          </cell>
          <cell r="G2662" t="str">
            <v>Total energy supply</v>
          </cell>
          <cell r="H2662">
            <v>2009</v>
          </cell>
          <cell r="I2662">
            <v>2009</v>
          </cell>
          <cell r="J2662">
            <v>1357720.4990000001</v>
          </cell>
        </row>
        <row r="2663">
          <cell r="A2663" t="str">
            <v>EthiopiaTotal2010</v>
          </cell>
          <cell r="B2663" t="str">
            <v>TJ</v>
          </cell>
          <cell r="C2663" t="str">
            <v>Ethiopia</v>
          </cell>
          <cell r="D2663" t="str">
            <v>TOTAL</v>
          </cell>
          <cell r="E2663" t="str">
            <v>Total</v>
          </cell>
          <cell r="F2663" t="str">
            <v>TES</v>
          </cell>
          <cell r="G2663" t="str">
            <v>Total energy supply</v>
          </cell>
          <cell r="H2663">
            <v>2010</v>
          </cell>
          <cell r="I2663">
            <v>2010</v>
          </cell>
          <cell r="J2663">
            <v>1396114.297</v>
          </cell>
        </row>
        <row r="2664">
          <cell r="A2664" t="str">
            <v>EthiopiaTotal2011</v>
          </cell>
          <cell r="B2664" t="str">
            <v>TJ</v>
          </cell>
          <cell r="C2664" t="str">
            <v>Ethiopia</v>
          </cell>
          <cell r="D2664" t="str">
            <v>TOTAL</v>
          </cell>
          <cell r="E2664" t="str">
            <v>Total</v>
          </cell>
          <cell r="F2664" t="str">
            <v>TES</v>
          </cell>
          <cell r="G2664" t="str">
            <v>Total energy supply</v>
          </cell>
          <cell r="H2664">
            <v>2011</v>
          </cell>
          <cell r="I2664">
            <v>2011</v>
          </cell>
          <cell r="J2664">
            <v>1448048.7039999999</v>
          </cell>
        </row>
        <row r="2665">
          <cell r="A2665" t="str">
            <v>EthiopiaTotal2012</v>
          </cell>
          <cell r="B2665" t="str">
            <v>TJ</v>
          </cell>
          <cell r="C2665" t="str">
            <v>Ethiopia</v>
          </cell>
          <cell r="D2665" t="str">
            <v>TOTAL</v>
          </cell>
          <cell r="E2665" t="str">
            <v>Total</v>
          </cell>
          <cell r="F2665" t="str">
            <v>TES</v>
          </cell>
          <cell r="G2665" t="str">
            <v>Total energy supply</v>
          </cell>
          <cell r="H2665">
            <v>2012</v>
          </cell>
          <cell r="I2665">
            <v>2012</v>
          </cell>
          <cell r="J2665">
            <v>1491577.993</v>
          </cell>
        </row>
        <row r="2666">
          <cell r="A2666" t="str">
            <v>EthiopiaTotal2013</v>
          </cell>
          <cell r="B2666" t="str">
            <v>TJ</v>
          </cell>
          <cell r="C2666" t="str">
            <v>Ethiopia</v>
          </cell>
          <cell r="D2666" t="str">
            <v>TOTAL</v>
          </cell>
          <cell r="E2666" t="str">
            <v>Total</v>
          </cell>
          <cell r="F2666" t="str">
            <v>TES</v>
          </cell>
          <cell r="G2666" t="str">
            <v>Total energy supply</v>
          </cell>
          <cell r="H2666">
            <v>2013</v>
          </cell>
          <cell r="I2666">
            <v>2013</v>
          </cell>
          <cell r="J2666">
            <v>1548481.997</v>
          </cell>
        </row>
        <row r="2667">
          <cell r="A2667" t="str">
            <v>EthiopiaTotal2014</v>
          </cell>
          <cell r="B2667" t="str">
            <v>TJ</v>
          </cell>
          <cell r="C2667" t="str">
            <v>Ethiopia</v>
          </cell>
          <cell r="D2667" t="str">
            <v>TOTAL</v>
          </cell>
          <cell r="E2667" t="str">
            <v>Total</v>
          </cell>
          <cell r="F2667" t="str">
            <v>TES</v>
          </cell>
          <cell r="G2667" t="str">
            <v>Total energy supply</v>
          </cell>
          <cell r="H2667">
            <v>2014</v>
          </cell>
          <cell r="I2667">
            <v>2014</v>
          </cell>
          <cell r="J2667">
            <v>1614748.31</v>
          </cell>
        </row>
        <row r="2668">
          <cell r="A2668" t="str">
            <v>EthiopiaTotal2015</v>
          </cell>
          <cell r="B2668" t="str">
            <v>TJ</v>
          </cell>
          <cell r="C2668" t="str">
            <v>Ethiopia</v>
          </cell>
          <cell r="D2668" t="str">
            <v>TOTAL</v>
          </cell>
          <cell r="E2668" t="str">
            <v>Total</v>
          </cell>
          <cell r="F2668" t="str">
            <v>TES</v>
          </cell>
          <cell r="G2668" t="str">
            <v>Total energy supply</v>
          </cell>
          <cell r="H2668">
            <v>2015</v>
          </cell>
          <cell r="I2668">
            <v>2015</v>
          </cell>
          <cell r="J2668">
            <v>1651911.2009999999</v>
          </cell>
        </row>
        <row r="2669">
          <cell r="A2669" t="str">
            <v>EthiopiaTotal2016</v>
          </cell>
          <cell r="B2669" t="str">
            <v>TJ</v>
          </cell>
          <cell r="C2669" t="str">
            <v>Ethiopia</v>
          </cell>
          <cell r="D2669" t="str">
            <v>TOTAL</v>
          </cell>
          <cell r="E2669" t="str">
            <v>Total</v>
          </cell>
          <cell r="F2669" t="str">
            <v>TES</v>
          </cell>
          <cell r="G2669" t="str">
            <v>Total energy supply</v>
          </cell>
          <cell r="H2669">
            <v>2016</v>
          </cell>
          <cell r="I2669">
            <v>2016</v>
          </cell>
          <cell r="J2669">
            <v>1711881.9029999999</v>
          </cell>
        </row>
        <row r="2670">
          <cell r="A2670" t="str">
            <v>EthiopiaTotal2017</v>
          </cell>
          <cell r="B2670" t="str">
            <v>TJ</v>
          </cell>
          <cell r="C2670" t="str">
            <v>Ethiopia</v>
          </cell>
          <cell r="D2670" t="str">
            <v>TOTAL</v>
          </cell>
          <cell r="E2670" t="str">
            <v>Total</v>
          </cell>
          <cell r="F2670" t="str">
            <v>TES</v>
          </cell>
          <cell r="G2670" t="str">
            <v>Total energy supply</v>
          </cell>
          <cell r="H2670">
            <v>2017</v>
          </cell>
          <cell r="I2670">
            <v>2017</v>
          </cell>
          <cell r="J2670">
            <v>1763842.1089999999</v>
          </cell>
        </row>
        <row r="2671">
          <cell r="A2671" t="str">
            <v>EthiopiaTotal2018</v>
          </cell>
          <cell r="B2671" t="str">
            <v>TJ</v>
          </cell>
          <cell r="C2671" t="str">
            <v>Ethiopia</v>
          </cell>
          <cell r="D2671" t="str">
            <v>TOTAL</v>
          </cell>
          <cell r="E2671" t="str">
            <v>Total</v>
          </cell>
          <cell r="F2671" t="str">
            <v>TES</v>
          </cell>
          <cell r="G2671" t="str">
            <v>Total energy supply</v>
          </cell>
          <cell r="H2671">
            <v>2018</v>
          </cell>
          <cell r="I2671">
            <v>2018</v>
          </cell>
          <cell r="J2671">
            <v>1810589.791</v>
          </cell>
        </row>
        <row r="2672">
          <cell r="A2672" t="str">
            <v>EthiopiaTotal2019</v>
          </cell>
          <cell r="B2672" t="str">
            <v>TJ</v>
          </cell>
          <cell r="C2672" t="str">
            <v>Ethiopia</v>
          </cell>
          <cell r="D2672" t="str">
            <v>TOTAL</v>
          </cell>
          <cell r="E2672" t="str">
            <v>Total</v>
          </cell>
          <cell r="F2672" t="str">
            <v>TES</v>
          </cell>
          <cell r="G2672" t="str">
            <v>Total energy supply</v>
          </cell>
          <cell r="H2672">
            <v>2019</v>
          </cell>
          <cell r="I2672">
            <v>2019</v>
          </cell>
          <cell r="J2672">
            <v>1875372.3729999999</v>
          </cell>
        </row>
        <row r="2673">
          <cell r="A2673" t="str">
            <v>EthiopiaTotal2020</v>
          </cell>
          <cell r="B2673" t="str">
            <v>TJ</v>
          </cell>
          <cell r="C2673" t="str">
            <v>Ethiopia</v>
          </cell>
          <cell r="D2673" t="str">
            <v>TOTAL</v>
          </cell>
          <cell r="E2673" t="str">
            <v>Total</v>
          </cell>
          <cell r="F2673" t="str">
            <v>TES</v>
          </cell>
          <cell r="G2673" t="str">
            <v>Total energy supply</v>
          </cell>
          <cell r="H2673">
            <v>2020</v>
          </cell>
          <cell r="I2673">
            <v>2020</v>
          </cell>
          <cell r="K2673" t="str">
            <v>L</v>
          </cell>
          <cell r="L2673" t="str">
            <v>Missing value; data exist but were not collected</v>
          </cell>
        </row>
        <row r="2674">
          <cell r="A2674" t="str">
            <v>EthiopiaMemo: Renewables2005</v>
          </cell>
          <cell r="B2674" t="str">
            <v>TJ</v>
          </cell>
          <cell r="C2674" t="str">
            <v>Ethiopia</v>
          </cell>
          <cell r="D2674" t="str">
            <v>MRENEW</v>
          </cell>
          <cell r="E2674" t="str">
            <v>Memo: Renewables</v>
          </cell>
          <cell r="F2674" t="str">
            <v>TES</v>
          </cell>
          <cell r="G2674" t="str">
            <v>Total energy supply</v>
          </cell>
          <cell r="H2674">
            <v>2005</v>
          </cell>
          <cell r="I2674">
            <v>2005</v>
          </cell>
          <cell r="J2674">
            <v>1138425.8</v>
          </cell>
        </row>
        <row r="2675">
          <cell r="A2675" t="str">
            <v>EthiopiaMemo: Renewables2006</v>
          </cell>
          <cell r="B2675" t="str">
            <v>TJ</v>
          </cell>
          <cell r="C2675" t="str">
            <v>Ethiopia</v>
          </cell>
          <cell r="D2675" t="str">
            <v>MRENEW</v>
          </cell>
          <cell r="E2675" t="str">
            <v>Memo: Renewables</v>
          </cell>
          <cell r="F2675" t="str">
            <v>TES</v>
          </cell>
          <cell r="G2675" t="str">
            <v>Total energy supply</v>
          </cell>
          <cell r="H2675">
            <v>2006</v>
          </cell>
          <cell r="I2675">
            <v>2006</v>
          </cell>
          <cell r="J2675">
            <v>1171628.4010000001</v>
          </cell>
        </row>
        <row r="2676">
          <cell r="A2676" t="str">
            <v>EthiopiaMemo: Renewables2007</v>
          </cell>
          <cell r="B2676" t="str">
            <v>TJ</v>
          </cell>
          <cell r="C2676" t="str">
            <v>Ethiopia</v>
          </cell>
          <cell r="D2676" t="str">
            <v>MRENEW</v>
          </cell>
          <cell r="E2676" t="str">
            <v>Memo: Renewables</v>
          </cell>
          <cell r="F2676" t="str">
            <v>TES</v>
          </cell>
          <cell r="G2676" t="str">
            <v>Total energy supply</v>
          </cell>
          <cell r="H2676">
            <v>2007</v>
          </cell>
          <cell r="I2676">
            <v>2007</v>
          </cell>
          <cell r="J2676">
            <v>1204371.9990000001</v>
          </cell>
        </row>
        <row r="2677">
          <cell r="A2677" t="str">
            <v>EthiopiaMemo: Renewables2008</v>
          </cell>
          <cell r="B2677" t="str">
            <v>TJ</v>
          </cell>
          <cell r="C2677" t="str">
            <v>Ethiopia</v>
          </cell>
          <cell r="D2677" t="str">
            <v>MRENEW</v>
          </cell>
          <cell r="E2677" t="str">
            <v>Memo: Renewables</v>
          </cell>
          <cell r="F2677" t="str">
            <v>TES</v>
          </cell>
          <cell r="G2677" t="str">
            <v>Total energy supply</v>
          </cell>
          <cell r="H2677">
            <v>2008</v>
          </cell>
          <cell r="I2677">
            <v>2008</v>
          </cell>
          <cell r="J2677">
            <v>1238764.4010000001</v>
          </cell>
        </row>
        <row r="2678">
          <cell r="A2678" t="str">
            <v>EthiopiaMemo: Renewables2009</v>
          </cell>
          <cell r="B2678" t="str">
            <v>TJ</v>
          </cell>
          <cell r="C2678" t="str">
            <v>Ethiopia</v>
          </cell>
          <cell r="D2678" t="str">
            <v>MRENEW</v>
          </cell>
          <cell r="E2678" t="str">
            <v>Memo: Renewables</v>
          </cell>
          <cell r="F2678" t="str">
            <v>TES</v>
          </cell>
          <cell r="G2678" t="str">
            <v>Total energy supply</v>
          </cell>
          <cell r="H2678">
            <v>2009</v>
          </cell>
          <cell r="I2678">
            <v>2009</v>
          </cell>
          <cell r="J2678">
            <v>1275227.602</v>
          </cell>
        </row>
        <row r="2679">
          <cell r="A2679" t="str">
            <v>EthiopiaMemo: Renewables2010</v>
          </cell>
          <cell r="B2679" t="str">
            <v>TJ</v>
          </cell>
          <cell r="C2679" t="str">
            <v>Ethiopia</v>
          </cell>
          <cell r="D2679" t="str">
            <v>MRENEW</v>
          </cell>
          <cell r="E2679" t="str">
            <v>Memo: Renewables</v>
          </cell>
          <cell r="F2679" t="str">
            <v>TES</v>
          </cell>
          <cell r="G2679" t="str">
            <v>Total energy supply</v>
          </cell>
          <cell r="H2679">
            <v>2010</v>
          </cell>
          <cell r="I2679">
            <v>2010</v>
          </cell>
          <cell r="J2679">
            <v>1316346.6000000001</v>
          </cell>
        </row>
        <row r="2680">
          <cell r="A2680" t="str">
            <v>EthiopiaMemo: Renewables2011</v>
          </cell>
          <cell r="B2680" t="str">
            <v>TJ</v>
          </cell>
          <cell r="C2680" t="str">
            <v>Ethiopia</v>
          </cell>
          <cell r="D2680" t="str">
            <v>MRENEW</v>
          </cell>
          <cell r="E2680" t="str">
            <v>Memo: Renewables</v>
          </cell>
          <cell r="F2680" t="str">
            <v>TES</v>
          </cell>
          <cell r="G2680" t="str">
            <v>Total energy supply</v>
          </cell>
          <cell r="H2680">
            <v>2011</v>
          </cell>
          <cell r="I2680">
            <v>2011</v>
          </cell>
          <cell r="J2680">
            <v>1358251.804</v>
          </cell>
        </row>
        <row r="2681">
          <cell r="A2681" t="str">
            <v>EthiopiaMemo: Renewables2012</v>
          </cell>
          <cell r="B2681" t="str">
            <v>TJ</v>
          </cell>
          <cell r="C2681" t="str">
            <v>Ethiopia</v>
          </cell>
          <cell r="D2681" t="str">
            <v>MRENEW</v>
          </cell>
          <cell r="E2681" t="str">
            <v>Memo: Renewables</v>
          </cell>
          <cell r="F2681" t="str">
            <v>TES</v>
          </cell>
          <cell r="G2681" t="str">
            <v>Total energy supply</v>
          </cell>
          <cell r="H2681">
            <v>2012</v>
          </cell>
          <cell r="I2681">
            <v>2012</v>
          </cell>
          <cell r="J2681">
            <v>1399153.202</v>
          </cell>
        </row>
        <row r="2682">
          <cell r="A2682" t="str">
            <v>EthiopiaMemo: Renewables2013</v>
          </cell>
          <cell r="B2682" t="str">
            <v>TJ</v>
          </cell>
          <cell r="C2682" t="str">
            <v>Ethiopia</v>
          </cell>
          <cell r="D2682" t="str">
            <v>MRENEW</v>
          </cell>
          <cell r="E2682" t="str">
            <v>Memo: Renewables</v>
          </cell>
          <cell r="F2682" t="str">
            <v>TES</v>
          </cell>
          <cell r="G2682" t="str">
            <v>Total energy supply</v>
          </cell>
          <cell r="H2682">
            <v>2013</v>
          </cell>
          <cell r="I2682">
            <v>2013</v>
          </cell>
          <cell r="J2682">
            <v>1440008.5989999999</v>
          </cell>
        </row>
        <row r="2683">
          <cell r="A2683" t="str">
            <v>EthiopiaMemo: Renewables2014</v>
          </cell>
          <cell r="B2683" t="str">
            <v>TJ</v>
          </cell>
          <cell r="C2683" t="str">
            <v>Ethiopia</v>
          </cell>
          <cell r="D2683" t="str">
            <v>MRENEW</v>
          </cell>
          <cell r="E2683" t="str">
            <v>Memo: Renewables</v>
          </cell>
          <cell r="F2683" t="str">
            <v>TES</v>
          </cell>
          <cell r="G2683" t="str">
            <v>Total energy supply</v>
          </cell>
          <cell r="H2683">
            <v>2014</v>
          </cell>
          <cell r="I2683">
            <v>2014</v>
          </cell>
          <cell r="J2683">
            <v>1482949.601</v>
          </cell>
        </row>
        <row r="2684">
          <cell r="A2684" t="str">
            <v>EthiopiaMemo: Renewables2015</v>
          </cell>
          <cell r="B2684" t="str">
            <v>TJ</v>
          </cell>
          <cell r="C2684" t="str">
            <v>Ethiopia</v>
          </cell>
          <cell r="D2684" t="str">
            <v>MRENEW</v>
          </cell>
          <cell r="E2684" t="str">
            <v>Memo: Renewables</v>
          </cell>
          <cell r="F2684" t="str">
            <v>TES</v>
          </cell>
          <cell r="G2684" t="str">
            <v>Total energy supply</v>
          </cell>
          <cell r="H2684">
            <v>2015</v>
          </cell>
          <cell r="I2684">
            <v>2015</v>
          </cell>
          <cell r="J2684">
            <v>1520106.4</v>
          </cell>
        </row>
        <row r="2685">
          <cell r="A2685" t="str">
            <v>EthiopiaMemo: Renewables2016</v>
          </cell>
          <cell r="B2685" t="str">
            <v>TJ</v>
          </cell>
          <cell r="C2685" t="str">
            <v>Ethiopia</v>
          </cell>
          <cell r="D2685" t="str">
            <v>MRENEW</v>
          </cell>
          <cell r="E2685" t="str">
            <v>Memo: Renewables</v>
          </cell>
          <cell r="F2685" t="str">
            <v>TES</v>
          </cell>
          <cell r="G2685" t="str">
            <v>Total energy supply</v>
          </cell>
          <cell r="H2685">
            <v>2016</v>
          </cell>
          <cell r="I2685">
            <v>2016</v>
          </cell>
          <cell r="J2685">
            <v>1564524.601</v>
          </cell>
        </row>
        <row r="2686">
          <cell r="A2686" t="str">
            <v>EthiopiaMemo: Renewables2017</v>
          </cell>
          <cell r="B2686" t="str">
            <v>TJ</v>
          </cell>
          <cell r="C2686" t="str">
            <v>Ethiopia</v>
          </cell>
          <cell r="D2686" t="str">
            <v>MRENEW</v>
          </cell>
          <cell r="E2686" t="str">
            <v>Memo: Renewables</v>
          </cell>
          <cell r="F2686" t="str">
            <v>TES</v>
          </cell>
          <cell r="G2686" t="str">
            <v>Total energy supply</v>
          </cell>
          <cell r="H2686">
            <v>2017</v>
          </cell>
          <cell r="I2686">
            <v>2017</v>
          </cell>
          <cell r="J2686">
            <v>1603173.9310000001</v>
          </cell>
        </row>
        <row r="2687">
          <cell r="A2687" t="str">
            <v>EthiopiaMemo: Renewables2018</v>
          </cell>
          <cell r="B2687" t="str">
            <v>TJ</v>
          </cell>
          <cell r="C2687" t="str">
            <v>Ethiopia</v>
          </cell>
          <cell r="D2687" t="str">
            <v>MRENEW</v>
          </cell>
          <cell r="E2687" t="str">
            <v>Memo: Renewables</v>
          </cell>
          <cell r="F2687" t="str">
            <v>TES</v>
          </cell>
          <cell r="G2687" t="str">
            <v>Total energy supply</v>
          </cell>
          <cell r="H2687">
            <v>2018</v>
          </cell>
          <cell r="I2687">
            <v>2018</v>
          </cell>
          <cell r="J2687">
            <v>1642732.773</v>
          </cell>
        </row>
        <row r="2688">
          <cell r="A2688" t="str">
            <v>EthiopiaMemo: Renewables2019</v>
          </cell>
          <cell r="B2688" t="str">
            <v>TJ</v>
          </cell>
          <cell r="C2688" t="str">
            <v>Ethiopia</v>
          </cell>
          <cell r="D2688" t="str">
            <v>MRENEW</v>
          </cell>
          <cell r="E2688" t="str">
            <v>Memo: Renewables</v>
          </cell>
          <cell r="F2688" t="str">
            <v>TES</v>
          </cell>
          <cell r="G2688" t="str">
            <v>Total energy supply</v>
          </cell>
          <cell r="H2688">
            <v>2019</v>
          </cell>
          <cell r="I2688">
            <v>2019</v>
          </cell>
          <cell r="J2688">
            <v>1679441.2620000001</v>
          </cell>
        </row>
        <row r="2689">
          <cell r="A2689" t="str">
            <v>EthiopiaMemo: Renewables2020</v>
          </cell>
          <cell r="B2689" t="str">
            <v>TJ</v>
          </cell>
          <cell r="C2689" t="str">
            <v>Ethiopia</v>
          </cell>
          <cell r="D2689" t="str">
            <v>MRENEW</v>
          </cell>
          <cell r="E2689" t="str">
            <v>Memo: Renewables</v>
          </cell>
          <cell r="F2689" t="str">
            <v>TES</v>
          </cell>
          <cell r="G2689" t="str">
            <v>Total energy supply</v>
          </cell>
          <cell r="H2689">
            <v>2020</v>
          </cell>
          <cell r="I2689">
            <v>2020</v>
          </cell>
          <cell r="K2689" t="str">
            <v>L</v>
          </cell>
          <cell r="L2689" t="str">
            <v>Missing value; data exist but were not collected</v>
          </cell>
        </row>
        <row r="2690">
          <cell r="A2690" t="str">
            <v>FinlandPrimary solid biofuels2005</v>
          </cell>
          <cell r="B2690" t="str">
            <v>TJ</v>
          </cell>
          <cell r="C2690" t="str">
            <v>Finland</v>
          </cell>
          <cell r="D2690" t="str">
            <v>PRIMSBIO</v>
          </cell>
          <cell r="E2690" t="str">
            <v>Primary solid biofuels</v>
          </cell>
          <cell r="F2690" t="str">
            <v>TES</v>
          </cell>
          <cell r="G2690" t="str">
            <v>Total energy supply</v>
          </cell>
          <cell r="H2690">
            <v>2005</v>
          </cell>
          <cell r="I2690">
            <v>2005</v>
          </cell>
          <cell r="J2690">
            <v>281794.00170000002</v>
          </cell>
        </row>
        <row r="2691">
          <cell r="A2691" t="str">
            <v>FinlandPrimary solid biofuels2006</v>
          </cell>
          <cell r="B2691" t="str">
            <v>TJ</v>
          </cell>
          <cell r="C2691" t="str">
            <v>Finland</v>
          </cell>
          <cell r="D2691" t="str">
            <v>PRIMSBIO</v>
          </cell>
          <cell r="E2691" t="str">
            <v>Primary solid biofuels</v>
          </cell>
          <cell r="F2691" t="str">
            <v>TES</v>
          </cell>
          <cell r="G2691" t="str">
            <v>Total energy supply</v>
          </cell>
          <cell r="H2691">
            <v>2006</v>
          </cell>
          <cell r="I2691">
            <v>2006</v>
          </cell>
          <cell r="J2691">
            <v>316149.99910000002</v>
          </cell>
        </row>
        <row r="2692">
          <cell r="A2692" t="str">
            <v>FinlandPrimary solid biofuels2007</v>
          </cell>
          <cell r="B2692" t="str">
            <v>TJ</v>
          </cell>
          <cell r="C2692" t="str">
            <v>Finland</v>
          </cell>
          <cell r="D2692" t="str">
            <v>PRIMSBIO</v>
          </cell>
          <cell r="E2692" t="str">
            <v>Primary solid biofuels</v>
          </cell>
          <cell r="F2692" t="str">
            <v>TES</v>
          </cell>
          <cell r="G2692" t="str">
            <v>Total energy supply</v>
          </cell>
          <cell r="H2692">
            <v>2007</v>
          </cell>
          <cell r="I2692">
            <v>2007</v>
          </cell>
          <cell r="J2692">
            <v>303235.9987</v>
          </cell>
        </row>
        <row r="2693">
          <cell r="A2693" t="str">
            <v>FinlandPrimary solid biofuels2008</v>
          </cell>
          <cell r="B2693" t="str">
            <v>TJ</v>
          </cell>
          <cell r="C2693" t="str">
            <v>Finland</v>
          </cell>
          <cell r="D2693" t="str">
            <v>PRIMSBIO</v>
          </cell>
          <cell r="E2693" t="str">
            <v>Primary solid biofuels</v>
          </cell>
          <cell r="F2693" t="str">
            <v>TES</v>
          </cell>
          <cell r="G2693" t="str">
            <v>Total energy supply</v>
          </cell>
          <cell r="H2693">
            <v>2008</v>
          </cell>
          <cell r="I2693">
            <v>2008</v>
          </cell>
          <cell r="J2693">
            <v>307015.00020000001</v>
          </cell>
        </row>
        <row r="2694">
          <cell r="A2694" t="str">
            <v>FinlandPrimary solid biofuels2009</v>
          </cell>
          <cell r="B2694" t="str">
            <v>TJ</v>
          </cell>
          <cell r="C2694" t="str">
            <v>Finland</v>
          </cell>
          <cell r="D2694" t="str">
            <v>PRIMSBIO</v>
          </cell>
          <cell r="E2694" t="str">
            <v>Primary solid biofuels</v>
          </cell>
          <cell r="F2694" t="str">
            <v>TES</v>
          </cell>
          <cell r="G2694" t="str">
            <v>Total energy supply</v>
          </cell>
          <cell r="H2694">
            <v>2009</v>
          </cell>
          <cell r="I2694">
            <v>2009</v>
          </cell>
          <cell r="J2694">
            <v>271396.00020000001</v>
          </cell>
        </row>
        <row r="2695">
          <cell r="A2695" t="str">
            <v>FinlandPrimary solid biofuels2010</v>
          </cell>
          <cell r="B2695" t="str">
            <v>TJ</v>
          </cell>
          <cell r="C2695" t="str">
            <v>Finland</v>
          </cell>
          <cell r="D2695" t="str">
            <v>PRIMSBIO</v>
          </cell>
          <cell r="E2695" t="str">
            <v>Primary solid biofuels</v>
          </cell>
          <cell r="F2695" t="str">
            <v>TES</v>
          </cell>
          <cell r="G2695" t="str">
            <v>Total energy supply</v>
          </cell>
          <cell r="H2695">
            <v>2010</v>
          </cell>
          <cell r="I2695">
            <v>2010</v>
          </cell>
          <cell r="J2695">
            <v>322734.00170000002</v>
          </cell>
        </row>
        <row r="2696">
          <cell r="A2696" t="str">
            <v>FinlandPrimary solid biofuels2011</v>
          </cell>
          <cell r="B2696" t="str">
            <v>TJ</v>
          </cell>
          <cell r="C2696" t="str">
            <v>Finland</v>
          </cell>
          <cell r="D2696" t="str">
            <v>PRIMSBIO</v>
          </cell>
          <cell r="E2696" t="str">
            <v>Primary solid biofuels</v>
          </cell>
          <cell r="F2696" t="str">
            <v>TES</v>
          </cell>
          <cell r="G2696" t="str">
            <v>Total energy supply</v>
          </cell>
          <cell r="H2696">
            <v>2011</v>
          </cell>
          <cell r="I2696">
            <v>2011</v>
          </cell>
          <cell r="J2696">
            <v>317988.0001</v>
          </cell>
        </row>
        <row r="2697">
          <cell r="A2697" t="str">
            <v>FinlandPrimary solid biofuels2012</v>
          </cell>
          <cell r="B2697" t="str">
            <v>TJ</v>
          </cell>
          <cell r="C2697" t="str">
            <v>Finland</v>
          </cell>
          <cell r="D2697" t="str">
            <v>PRIMSBIO</v>
          </cell>
          <cell r="E2697" t="str">
            <v>Primary solid biofuels</v>
          </cell>
          <cell r="F2697" t="str">
            <v>TES</v>
          </cell>
          <cell r="G2697" t="str">
            <v>Total energy supply</v>
          </cell>
          <cell r="H2697">
            <v>2012</v>
          </cell>
          <cell r="I2697">
            <v>2012</v>
          </cell>
          <cell r="J2697">
            <v>332358.00199999998</v>
          </cell>
        </row>
        <row r="2698">
          <cell r="A2698" t="str">
            <v>FinlandPrimary solid biofuels2013</v>
          </cell>
          <cell r="B2698" t="str">
            <v>TJ</v>
          </cell>
          <cell r="C2698" t="str">
            <v>Finland</v>
          </cell>
          <cell r="D2698" t="str">
            <v>PRIMSBIO</v>
          </cell>
          <cell r="E2698" t="str">
            <v>Primary solid biofuels</v>
          </cell>
          <cell r="F2698" t="str">
            <v>TES</v>
          </cell>
          <cell r="G2698" t="str">
            <v>Total energy supply</v>
          </cell>
          <cell r="H2698">
            <v>2013</v>
          </cell>
          <cell r="I2698">
            <v>2013</v>
          </cell>
          <cell r="J2698">
            <v>339565.00050000002</v>
          </cell>
        </row>
        <row r="2699">
          <cell r="A2699" t="str">
            <v>FinlandPrimary solid biofuels2014</v>
          </cell>
          <cell r="B2699" t="str">
            <v>TJ</v>
          </cell>
          <cell r="C2699" t="str">
            <v>Finland</v>
          </cell>
          <cell r="D2699" t="str">
            <v>PRIMSBIO</v>
          </cell>
          <cell r="E2699" t="str">
            <v>Primary solid biofuels</v>
          </cell>
          <cell r="F2699" t="str">
            <v>TES</v>
          </cell>
          <cell r="G2699" t="str">
            <v>Total energy supply</v>
          </cell>
          <cell r="H2699">
            <v>2014</v>
          </cell>
          <cell r="I2699">
            <v>2014</v>
          </cell>
          <cell r="J2699">
            <v>340661</v>
          </cell>
        </row>
        <row r="2700">
          <cell r="A2700" t="str">
            <v>FinlandPrimary solid biofuels2015</v>
          </cell>
          <cell r="B2700" t="str">
            <v>TJ</v>
          </cell>
          <cell r="C2700" t="str">
            <v>Finland</v>
          </cell>
          <cell r="D2700" t="str">
            <v>PRIMSBIO</v>
          </cell>
          <cell r="E2700" t="str">
            <v>Primary solid biofuels</v>
          </cell>
          <cell r="F2700" t="str">
            <v>TES</v>
          </cell>
          <cell r="G2700" t="str">
            <v>Total energy supply</v>
          </cell>
          <cell r="H2700">
            <v>2015</v>
          </cell>
          <cell r="I2700">
            <v>2015</v>
          </cell>
          <cell r="J2700">
            <v>331878.99859999999</v>
          </cell>
        </row>
        <row r="2701">
          <cell r="A2701" t="str">
            <v>FinlandPrimary solid biofuels2016</v>
          </cell>
          <cell r="B2701" t="str">
            <v>TJ</v>
          </cell>
          <cell r="C2701" t="str">
            <v>Finland</v>
          </cell>
          <cell r="D2701" t="str">
            <v>PRIMSBIO</v>
          </cell>
          <cell r="E2701" t="str">
            <v>Primary solid biofuels</v>
          </cell>
          <cell r="F2701" t="str">
            <v>TES</v>
          </cell>
          <cell r="G2701" t="str">
            <v>Total energy supply</v>
          </cell>
          <cell r="H2701">
            <v>2016</v>
          </cell>
          <cell r="I2701">
            <v>2016</v>
          </cell>
          <cell r="J2701">
            <v>349935.00069999998</v>
          </cell>
        </row>
        <row r="2702">
          <cell r="A2702" t="str">
            <v>FinlandPrimary solid biofuels2017</v>
          </cell>
          <cell r="B2702" t="str">
            <v>TJ</v>
          </cell>
          <cell r="C2702" t="str">
            <v>Finland</v>
          </cell>
          <cell r="D2702" t="str">
            <v>PRIMSBIO</v>
          </cell>
          <cell r="E2702" t="str">
            <v>Primary solid biofuels</v>
          </cell>
          <cell r="F2702" t="str">
            <v>TES</v>
          </cell>
          <cell r="G2702" t="str">
            <v>Total energy supply</v>
          </cell>
          <cell r="H2702">
            <v>2017</v>
          </cell>
          <cell r="I2702">
            <v>2017</v>
          </cell>
          <cell r="J2702">
            <v>360447.00040000002</v>
          </cell>
        </row>
        <row r="2703">
          <cell r="A2703" t="str">
            <v>FinlandPrimary solid biofuels2018</v>
          </cell>
          <cell r="B2703" t="str">
            <v>TJ</v>
          </cell>
          <cell r="C2703" t="str">
            <v>Finland</v>
          </cell>
          <cell r="D2703" t="str">
            <v>PRIMSBIO</v>
          </cell>
          <cell r="E2703" t="str">
            <v>Primary solid biofuels</v>
          </cell>
          <cell r="F2703" t="str">
            <v>TES</v>
          </cell>
          <cell r="G2703" t="str">
            <v>Total energy supply</v>
          </cell>
          <cell r="H2703">
            <v>2018</v>
          </cell>
          <cell r="I2703">
            <v>2018</v>
          </cell>
          <cell r="J2703">
            <v>371829.00040000002</v>
          </cell>
        </row>
        <row r="2704">
          <cell r="A2704" t="str">
            <v>FinlandPrimary solid biofuels2019</v>
          </cell>
          <cell r="B2704" t="str">
            <v>TJ</v>
          </cell>
          <cell r="C2704" t="str">
            <v>Finland</v>
          </cell>
          <cell r="D2704" t="str">
            <v>PRIMSBIO</v>
          </cell>
          <cell r="E2704" t="str">
            <v>Primary solid biofuels</v>
          </cell>
          <cell r="F2704" t="str">
            <v>TES</v>
          </cell>
          <cell r="G2704" t="str">
            <v>Total energy supply</v>
          </cell>
          <cell r="H2704">
            <v>2019</v>
          </cell>
          <cell r="I2704">
            <v>2019</v>
          </cell>
          <cell r="J2704">
            <v>377054.0012</v>
          </cell>
        </row>
        <row r="2705">
          <cell r="A2705" t="str">
            <v>FinlandPrimary solid biofuels2020</v>
          </cell>
          <cell r="B2705" t="str">
            <v>TJ</v>
          </cell>
          <cell r="C2705" t="str">
            <v>Finland</v>
          </cell>
          <cell r="D2705" t="str">
            <v>PRIMSBIO</v>
          </cell>
          <cell r="E2705" t="str">
            <v>Primary solid biofuels</v>
          </cell>
          <cell r="F2705" t="str">
            <v>TES</v>
          </cell>
          <cell r="G2705" t="str">
            <v>Total energy supply</v>
          </cell>
          <cell r="H2705">
            <v>2020</v>
          </cell>
          <cell r="I2705">
            <v>2020</v>
          </cell>
          <cell r="J2705">
            <v>353651.9999</v>
          </cell>
        </row>
        <row r="2706">
          <cell r="A2706" t="str">
            <v>FinlandTotal2005</v>
          </cell>
          <cell r="B2706" t="str">
            <v>TJ</v>
          </cell>
          <cell r="C2706" t="str">
            <v>Finland</v>
          </cell>
          <cell r="D2706" t="str">
            <v>TOTAL</v>
          </cell>
          <cell r="E2706" t="str">
            <v>Total</v>
          </cell>
          <cell r="F2706" t="str">
            <v>TES</v>
          </cell>
          <cell r="G2706" t="str">
            <v>Total energy supply</v>
          </cell>
          <cell r="H2706">
            <v>2005</v>
          </cell>
          <cell r="I2706">
            <v>2005</v>
          </cell>
          <cell r="J2706">
            <v>1439934.196</v>
          </cell>
        </row>
        <row r="2707">
          <cell r="A2707" t="str">
            <v>FinlandTotal2006</v>
          </cell>
          <cell r="B2707" t="str">
            <v>TJ</v>
          </cell>
          <cell r="C2707" t="str">
            <v>Finland</v>
          </cell>
          <cell r="D2707" t="str">
            <v>TOTAL</v>
          </cell>
          <cell r="E2707" t="str">
            <v>Total</v>
          </cell>
          <cell r="F2707" t="str">
            <v>TES</v>
          </cell>
          <cell r="G2707" t="str">
            <v>Total energy supply</v>
          </cell>
          <cell r="H2707">
            <v>2006</v>
          </cell>
          <cell r="I2707">
            <v>2006</v>
          </cell>
          <cell r="J2707">
            <v>1566945.58</v>
          </cell>
        </row>
        <row r="2708">
          <cell r="A2708" t="str">
            <v>FinlandTotal2007</v>
          </cell>
          <cell r="B2708" t="str">
            <v>TJ</v>
          </cell>
          <cell r="C2708" t="str">
            <v>Finland</v>
          </cell>
          <cell r="D2708" t="str">
            <v>TOTAL</v>
          </cell>
          <cell r="E2708" t="str">
            <v>Total</v>
          </cell>
          <cell r="F2708" t="str">
            <v>TES</v>
          </cell>
          <cell r="G2708" t="str">
            <v>Total energy supply</v>
          </cell>
          <cell r="H2708">
            <v>2007</v>
          </cell>
          <cell r="I2708">
            <v>2007</v>
          </cell>
          <cell r="J2708">
            <v>1543113.301</v>
          </cell>
        </row>
        <row r="2709">
          <cell r="A2709" t="str">
            <v>FinlandTotal2008</v>
          </cell>
          <cell r="B2709" t="str">
            <v>TJ</v>
          </cell>
          <cell r="C2709" t="str">
            <v>Finland</v>
          </cell>
          <cell r="D2709" t="str">
            <v>TOTAL</v>
          </cell>
          <cell r="E2709" t="str">
            <v>Total</v>
          </cell>
          <cell r="F2709" t="str">
            <v>TES</v>
          </cell>
          <cell r="G2709" t="str">
            <v>Total energy supply</v>
          </cell>
          <cell r="H2709">
            <v>2008</v>
          </cell>
          <cell r="I2709">
            <v>2008</v>
          </cell>
          <cell r="J2709">
            <v>1480359.102</v>
          </cell>
        </row>
        <row r="2710">
          <cell r="A2710" t="str">
            <v>FinlandTotal2009</v>
          </cell>
          <cell r="B2710" t="str">
            <v>TJ</v>
          </cell>
          <cell r="C2710" t="str">
            <v>Finland</v>
          </cell>
          <cell r="D2710" t="str">
            <v>TOTAL</v>
          </cell>
          <cell r="E2710" t="str">
            <v>Total</v>
          </cell>
          <cell r="F2710" t="str">
            <v>TES</v>
          </cell>
          <cell r="G2710" t="str">
            <v>Total energy supply</v>
          </cell>
          <cell r="H2710">
            <v>2009</v>
          </cell>
          <cell r="I2710">
            <v>2009</v>
          </cell>
          <cell r="J2710">
            <v>1398178.871</v>
          </cell>
        </row>
        <row r="2711">
          <cell r="A2711" t="str">
            <v>FinlandTotal2010</v>
          </cell>
          <cell r="B2711" t="str">
            <v>TJ</v>
          </cell>
          <cell r="C2711" t="str">
            <v>Finland</v>
          </cell>
          <cell r="D2711" t="str">
            <v>TOTAL</v>
          </cell>
          <cell r="E2711" t="str">
            <v>Total</v>
          </cell>
          <cell r="F2711" t="str">
            <v>TES</v>
          </cell>
          <cell r="G2711" t="str">
            <v>Total energy supply</v>
          </cell>
          <cell r="H2711">
            <v>2010</v>
          </cell>
          <cell r="I2711">
            <v>2010</v>
          </cell>
          <cell r="J2711">
            <v>1529789.3670000001</v>
          </cell>
        </row>
        <row r="2712">
          <cell r="A2712" t="str">
            <v>FinlandTotal2011</v>
          </cell>
          <cell r="B2712" t="str">
            <v>TJ</v>
          </cell>
          <cell r="C2712" t="str">
            <v>Finland</v>
          </cell>
          <cell r="D2712" t="str">
            <v>TOTAL</v>
          </cell>
          <cell r="E2712" t="str">
            <v>Total</v>
          </cell>
          <cell r="F2712" t="str">
            <v>TES</v>
          </cell>
          <cell r="G2712" t="str">
            <v>Total energy supply</v>
          </cell>
          <cell r="H2712">
            <v>2011</v>
          </cell>
          <cell r="I2712">
            <v>2011</v>
          </cell>
          <cell r="J2712">
            <v>1471550.443</v>
          </cell>
        </row>
        <row r="2713">
          <cell r="A2713" t="str">
            <v>FinlandTotal2012</v>
          </cell>
          <cell r="B2713" t="str">
            <v>TJ</v>
          </cell>
          <cell r="C2713" t="str">
            <v>Finland</v>
          </cell>
          <cell r="D2713" t="str">
            <v>TOTAL</v>
          </cell>
          <cell r="E2713" t="str">
            <v>Total</v>
          </cell>
          <cell r="F2713" t="str">
            <v>TES</v>
          </cell>
          <cell r="G2713" t="str">
            <v>Total energy supply</v>
          </cell>
          <cell r="H2713">
            <v>2012</v>
          </cell>
          <cell r="I2713">
            <v>2012</v>
          </cell>
          <cell r="J2713">
            <v>1420276.5209999999</v>
          </cell>
        </row>
        <row r="2714">
          <cell r="A2714" t="str">
            <v>FinlandTotal2013</v>
          </cell>
          <cell r="B2714" t="str">
            <v>TJ</v>
          </cell>
          <cell r="C2714" t="str">
            <v>Finland</v>
          </cell>
          <cell r="D2714" t="str">
            <v>TOTAL</v>
          </cell>
          <cell r="E2714" t="str">
            <v>Total</v>
          </cell>
          <cell r="F2714" t="str">
            <v>TES</v>
          </cell>
          <cell r="G2714" t="str">
            <v>Total energy supply</v>
          </cell>
          <cell r="H2714">
            <v>2013</v>
          </cell>
          <cell r="I2714">
            <v>2013</v>
          </cell>
          <cell r="J2714">
            <v>1397807.6440000001</v>
          </cell>
        </row>
        <row r="2715">
          <cell r="A2715" t="str">
            <v>FinlandTotal2014</v>
          </cell>
          <cell r="B2715" t="str">
            <v>TJ</v>
          </cell>
          <cell r="C2715" t="str">
            <v>Finland</v>
          </cell>
          <cell r="D2715" t="str">
            <v>TOTAL</v>
          </cell>
          <cell r="E2715" t="str">
            <v>Total</v>
          </cell>
          <cell r="F2715" t="str">
            <v>TES</v>
          </cell>
          <cell r="G2715" t="str">
            <v>Total energy supply</v>
          </cell>
          <cell r="H2715">
            <v>2014</v>
          </cell>
          <cell r="I2715">
            <v>2014</v>
          </cell>
          <cell r="J2715">
            <v>1428229.138</v>
          </cell>
        </row>
        <row r="2716">
          <cell r="A2716" t="str">
            <v>FinlandTotal2015</v>
          </cell>
          <cell r="B2716" t="str">
            <v>TJ</v>
          </cell>
          <cell r="C2716" t="str">
            <v>Finland</v>
          </cell>
          <cell r="D2716" t="str">
            <v>TOTAL</v>
          </cell>
          <cell r="E2716" t="str">
            <v>Total</v>
          </cell>
          <cell r="F2716" t="str">
            <v>TES</v>
          </cell>
          <cell r="G2716" t="str">
            <v>Total energy supply</v>
          </cell>
          <cell r="H2716">
            <v>2015</v>
          </cell>
          <cell r="I2716">
            <v>2015</v>
          </cell>
          <cell r="J2716">
            <v>1358541.774</v>
          </cell>
        </row>
        <row r="2717">
          <cell r="A2717" t="str">
            <v>FinlandTotal2016</v>
          </cell>
          <cell r="B2717" t="str">
            <v>TJ</v>
          </cell>
          <cell r="C2717" t="str">
            <v>Finland</v>
          </cell>
          <cell r="D2717" t="str">
            <v>TOTAL</v>
          </cell>
          <cell r="E2717" t="str">
            <v>Total</v>
          </cell>
          <cell r="F2717" t="str">
            <v>TES</v>
          </cell>
          <cell r="G2717" t="str">
            <v>Total energy supply</v>
          </cell>
          <cell r="H2717">
            <v>2016</v>
          </cell>
          <cell r="I2717">
            <v>2016</v>
          </cell>
          <cell r="J2717">
            <v>1408382.747</v>
          </cell>
        </row>
        <row r="2718">
          <cell r="A2718" t="str">
            <v>FinlandTotal2017</v>
          </cell>
          <cell r="B2718" t="str">
            <v>TJ</v>
          </cell>
          <cell r="C2718" t="str">
            <v>Finland</v>
          </cell>
          <cell r="D2718" t="str">
            <v>TOTAL</v>
          </cell>
          <cell r="E2718" t="str">
            <v>Total</v>
          </cell>
          <cell r="F2718" t="str">
            <v>TES</v>
          </cell>
          <cell r="G2718" t="str">
            <v>Total energy supply</v>
          </cell>
          <cell r="H2718">
            <v>2017</v>
          </cell>
          <cell r="I2718">
            <v>2017</v>
          </cell>
          <cell r="J2718">
            <v>1400271.0819999999</v>
          </cell>
        </row>
        <row r="2719">
          <cell r="A2719" t="str">
            <v>FinlandTotal2018</v>
          </cell>
          <cell r="B2719" t="str">
            <v>TJ</v>
          </cell>
          <cell r="C2719" t="str">
            <v>Finland</v>
          </cell>
          <cell r="D2719" t="str">
            <v>TOTAL</v>
          </cell>
          <cell r="E2719" t="str">
            <v>Total</v>
          </cell>
          <cell r="F2719" t="str">
            <v>TES</v>
          </cell>
          <cell r="G2719" t="str">
            <v>Total energy supply</v>
          </cell>
          <cell r="H2719">
            <v>2018</v>
          </cell>
          <cell r="I2719">
            <v>2018</v>
          </cell>
          <cell r="J2719">
            <v>1424724.1459999999</v>
          </cell>
        </row>
        <row r="2720">
          <cell r="A2720" t="str">
            <v>FinlandTotal2019</v>
          </cell>
          <cell r="B2720" t="str">
            <v>TJ</v>
          </cell>
          <cell r="C2720" t="str">
            <v>Finland</v>
          </cell>
          <cell r="D2720" t="str">
            <v>TOTAL</v>
          </cell>
          <cell r="E2720" t="str">
            <v>Total</v>
          </cell>
          <cell r="F2720" t="str">
            <v>TES</v>
          </cell>
          <cell r="G2720" t="str">
            <v>Total energy supply</v>
          </cell>
          <cell r="H2720">
            <v>2019</v>
          </cell>
          <cell r="I2720">
            <v>2019</v>
          </cell>
          <cell r="J2720">
            <v>1395210.6140000001</v>
          </cell>
        </row>
        <row r="2721">
          <cell r="A2721" t="str">
            <v>FinlandTotal2020</v>
          </cell>
          <cell r="B2721" t="str">
            <v>TJ</v>
          </cell>
          <cell r="C2721" t="str">
            <v>Finland</v>
          </cell>
          <cell r="D2721" t="str">
            <v>TOTAL</v>
          </cell>
          <cell r="E2721" t="str">
            <v>Total</v>
          </cell>
          <cell r="F2721" t="str">
            <v>TES</v>
          </cell>
          <cell r="G2721" t="str">
            <v>Total energy supply</v>
          </cell>
          <cell r="H2721">
            <v>2020</v>
          </cell>
          <cell r="I2721">
            <v>2020</v>
          </cell>
          <cell r="J2721">
            <v>1311820.5190000001</v>
          </cell>
        </row>
        <row r="2722">
          <cell r="A2722" t="str">
            <v>FinlandMemo: Renewables2005</v>
          </cell>
          <cell r="B2722" t="str">
            <v>TJ</v>
          </cell>
          <cell r="C2722" t="str">
            <v>Finland</v>
          </cell>
          <cell r="D2722" t="str">
            <v>MRENEW</v>
          </cell>
          <cell r="E2722" t="str">
            <v>Memo: Renewables</v>
          </cell>
          <cell r="F2722" t="str">
            <v>TES</v>
          </cell>
          <cell r="G2722" t="str">
            <v>Total energy supply</v>
          </cell>
          <cell r="H2722">
            <v>2005</v>
          </cell>
          <cell r="I2722">
            <v>2005</v>
          </cell>
          <cell r="J2722">
            <v>338536.20740000001</v>
          </cell>
        </row>
        <row r="2723">
          <cell r="A2723" t="str">
            <v>FinlandMemo: Renewables2006</v>
          </cell>
          <cell r="B2723" t="str">
            <v>TJ</v>
          </cell>
          <cell r="C2723" t="str">
            <v>Finland</v>
          </cell>
          <cell r="D2723" t="str">
            <v>MRENEW</v>
          </cell>
          <cell r="E2723" t="str">
            <v>Memo: Renewables</v>
          </cell>
          <cell r="F2723" t="str">
            <v>TES</v>
          </cell>
          <cell r="G2723" t="str">
            <v>Total energy supply</v>
          </cell>
          <cell r="H2723">
            <v>2006</v>
          </cell>
          <cell r="I2723">
            <v>2006</v>
          </cell>
          <cell r="J2723">
            <v>363862.30300000001</v>
          </cell>
        </row>
        <row r="2724">
          <cell r="A2724" t="str">
            <v>FinlandMemo: Renewables2007</v>
          </cell>
          <cell r="B2724" t="str">
            <v>TJ</v>
          </cell>
          <cell r="C2724" t="str">
            <v>Finland</v>
          </cell>
          <cell r="D2724" t="str">
            <v>MRENEW</v>
          </cell>
          <cell r="E2724" t="str">
            <v>Memo: Renewables</v>
          </cell>
          <cell r="F2724" t="str">
            <v>TES</v>
          </cell>
          <cell r="G2724" t="str">
            <v>Total energy supply</v>
          </cell>
          <cell r="H2724">
            <v>2007</v>
          </cell>
          <cell r="I2724">
            <v>2007</v>
          </cell>
          <cell r="J2724">
            <v>362444.55619999999</v>
          </cell>
        </row>
        <row r="2725">
          <cell r="A2725" t="str">
            <v>FinlandMemo: Renewables2008</v>
          </cell>
          <cell r="B2725" t="str">
            <v>TJ</v>
          </cell>
          <cell r="C2725" t="str">
            <v>Finland</v>
          </cell>
          <cell r="D2725" t="str">
            <v>MRENEW</v>
          </cell>
          <cell r="E2725" t="str">
            <v>Memo: Renewables</v>
          </cell>
          <cell r="F2725" t="str">
            <v>TES</v>
          </cell>
          <cell r="G2725" t="str">
            <v>Total energy supply</v>
          </cell>
          <cell r="H2725">
            <v>2008</v>
          </cell>
          <cell r="I2725">
            <v>2008</v>
          </cell>
          <cell r="J2725">
            <v>380713.00069999998</v>
          </cell>
        </row>
        <row r="2726">
          <cell r="A2726" t="str">
            <v>FinlandMemo: Renewables2009</v>
          </cell>
          <cell r="B2726" t="str">
            <v>TJ</v>
          </cell>
          <cell r="C2726" t="str">
            <v>Finland</v>
          </cell>
          <cell r="D2726" t="str">
            <v>MRENEW</v>
          </cell>
          <cell r="E2726" t="str">
            <v>Memo: Renewables</v>
          </cell>
          <cell r="F2726" t="str">
            <v>TES</v>
          </cell>
          <cell r="G2726" t="str">
            <v>Total energy supply</v>
          </cell>
          <cell r="H2726">
            <v>2009</v>
          </cell>
          <cell r="I2726">
            <v>2009</v>
          </cell>
          <cell r="J2726">
            <v>334907.31939999998</v>
          </cell>
        </row>
        <row r="2727">
          <cell r="A2727" t="str">
            <v>FinlandMemo: Renewables2010</v>
          </cell>
          <cell r="B2727" t="str">
            <v>TJ</v>
          </cell>
          <cell r="C2727" t="str">
            <v>Finland</v>
          </cell>
          <cell r="D2727" t="str">
            <v>MRENEW</v>
          </cell>
          <cell r="E2727" t="str">
            <v>Memo: Renewables</v>
          </cell>
          <cell r="F2727" t="str">
            <v>TES</v>
          </cell>
          <cell r="G2727" t="str">
            <v>Total energy supply</v>
          </cell>
          <cell r="H2727">
            <v>2010</v>
          </cell>
          <cell r="I2727">
            <v>2010</v>
          </cell>
          <cell r="J2727">
            <v>388742.59220000001</v>
          </cell>
        </row>
        <row r="2728">
          <cell r="A2728" t="str">
            <v>FinlandMemo: Renewables2011</v>
          </cell>
          <cell r="B2728" t="str">
            <v>TJ</v>
          </cell>
          <cell r="C2728" t="str">
            <v>Finland</v>
          </cell>
          <cell r="D2728" t="str">
            <v>MRENEW</v>
          </cell>
          <cell r="E2728" t="str">
            <v>Memo: Renewables</v>
          </cell>
          <cell r="F2728" t="str">
            <v>TES</v>
          </cell>
          <cell r="G2728" t="str">
            <v>Total energy supply</v>
          </cell>
          <cell r="H2728">
            <v>2011</v>
          </cell>
          <cell r="I2728">
            <v>2011</v>
          </cell>
          <cell r="J2728">
            <v>380886.40950000001</v>
          </cell>
        </row>
        <row r="2729">
          <cell r="A2729" t="str">
            <v>FinlandMemo: Renewables2012</v>
          </cell>
          <cell r="B2729" t="str">
            <v>TJ</v>
          </cell>
          <cell r="C2729" t="str">
            <v>Finland</v>
          </cell>
          <cell r="D2729" t="str">
            <v>MRENEW</v>
          </cell>
          <cell r="E2729" t="str">
            <v>Memo: Renewables</v>
          </cell>
          <cell r="F2729" t="str">
            <v>TES</v>
          </cell>
          <cell r="G2729" t="str">
            <v>Total energy supply</v>
          </cell>
          <cell r="H2729">
            <v>2012</v>
          </cell>
          <cell r="I2729">
            <v>2012</v>
          </cell>
          <cell r="J2729">
            <v>416762.55859999999</v>
          </cell>
        </row>
        <row r="2730">
          <cell r="A2730" t="str">
            <v>FinlandMemo: Renewables2013</v>
          </cell>
          <cell r="B2730" t="str">
            <v>TJ</v>
          </cell>
          <cell r="C2730" t="str">
            <v>Finland</v>
          </cell>
          <cell r="D2730" t="str">
            <v>MRENEW</v>
          </cell>
          <cell r="E2730" t="str">
            <v>Memo: Renewables</v>
          </cell>
          <cell r="F2730" t="str">
            <v>TES</v>
          </cell>
          <cell r="G2730" t="str">
            <v>Total energy supply</v>
          </cell>
          <cell r="H2730">
            <v>2013</v>
          </cell>
          <cell r="I2730">
            <v>2013</v>
          </cell>
          <cell r="J2730">
            <v>412879.40629999997</v>
          </cell>
        </row>
        <row r="2731">
          <cell r="A2731" t="str">
            <v>FinlandMemo: Renewables2014</v>
          </cell>
          <cell r="B2731" t="str">
            <v>TJ</v>
          </cell>
          <cell r="C2731" t="str">
            <v>Finland</v>
          </cell>
          <cell r="D2731" t="str">
            <v>MRENEW</v>
          </cell>
          <cell r="E2731" t="str">
            <v>Memo: Renewables</v>
          </cell>
          <cell r="F2731" t="str">
            <v>TES</v>
          </cell>
          <cell r="G2731" t="str">
            <v>Total energy supply</v>
          </cell>
          <cell r="H2731">
            <v>2014</v>
          </cell>
          <cell r="I2731">
            <v>2014</v>
          </cell>
          <cell r="J2731">
            <v>430245.09299999999</v>
          </cell>
        </row>
        <row r="2732">
          <cell r="A2732" t="str">
            <v>FinlandMemo: Renewables2015</v>
          </cell>
          <cell r="B2732" t="str">
            <v>TJ</v>
          </cell>
          <cell r="C2732" t="str">
            <v>Finland</v>
          </cell>
          <cell r="D2732" t="str">
            <v>MRENEW</v>
          </cell>
          <cell r="E2732" t="str">
            <v>Memo: Renewables</v>
          </cell>
          <cell r="F2732" t="str">
            <v>TES</v>
          </cell>
          <cell r="G2732" t="str">
            <v>Total energy supply</v>
          </cell>
          <cell r="H2732">
            <v>2015</v>
          </cell>
          <cell r="I2732">
            <v>2015</v>
          </cell>
          <cell r="J2732">
            <v>439152.57699999999</v>
          </cell>
        </row>
        <row r="2733">
          <cell r="A2733" t="str">
            <v>FinlandMemo: Renewables2016</v>
          </cell>
          <cell r="B2733" t="str">
            <v>TJ</v>
          </cell>
          <cell r="C2733" t="str">
            <v>Finland</v>
          </cell>
          <cell r="D2733" t="str">
            <v>MRENEW</v>
          </cell>
          <cell r="E2733" t="str">
            <v>Memo: Renewables</v>
          </cell>
          <cell r="F2733" t="str">
            <v>TES</v>
          </cell>
          <cell r="G2733" t="str">
            <v>Total energy supply</v>
          </cell>
          <cell r="H2733">
            <v>2016</v>
          </cell>
          <cell r="I2733">
            <v>2016</v>
          </cell>
          <cell r="J2733">
            <v>445277.10749999998</v>
          </cell>
        </row>
        <row r="2734">
          <cell r="A2734" t="str">
            <v>FinlandMemo: Renewables2017</v>
          </cell>
          <cell r="B2734" t="str">
            <v>TJ</v>
          </cell>
          <cell r="C2734" t="str">
            <v>Finland</v>
          </cell>
          <cell r="D2734" t="str">
            <v>MRENEW</v>
          </cell>
          <cell r="E2734" t="str">
            <v>Memo: Renewables</v>
          </cell>
          <cell r="F2734" t="str">
            <v>TES</v>
          </cell>
          <cell r="G2734" t="str">
            <v>Total energy supply</v>
          </cell>
          <cell r="H2734">
            <v>2017</v>
          </cell>
          <cell r="I2734">
            <v>2017</v>
          </cell>
          <cell r="J2734">
            <v>470581.08840000001</v>
          </cell>
        </row>
        <row r="2735">
          <cell r="A2735" t="str">
            <v>FinlandMemo: Renewables2018</v>
          </cell>
          <cell r="B2735" t="str">
            <v>TJ</v>
          </cell>
          <cell r="C2735" t="str">
            <v>Finland</v>
          </cell>
          <cell r="D2735" t="str">
            <v>MRENEW</v>
          </cell>
          <cell r="E2735" t="str">
            <v>Memo: Renewables</v>
          </cell>
          <cell r="F2735" t="str">
            <v>TES</v>
          </cell>
          <cell r="G2735" t="str">
            <v>Total energy supply</v>
          </cell>
          <cell r="H2735">
            <v>2018</v>
          </cell>
          <cell r="I2735">
            <v>2018</v>
          </cell>
          <cell r="J2735">
            <v>481249.9424</v>
          </cell>
        </row>
        <row r="2736">
          <cell r="A2736" t="str">
            <v>FinlandMemo: Renewables2019</v>
          </cell>
          <cell r="B2736" t="str">
            <v>TJ</v>
          </cell>
          <cell r="C2736" t="str">
            <v>Finland</v>
          </cell>
          <cell r="D2736" t="str">
            <v>MRENEW</v>
          </cell>
          <cell r="E2736" t="str">
            <v>Memo: Renewables</v>
          </cell>
          <cell r="F2736" t="str">
            <v>TES</v>
          </cell>
          <cell r="G2736" t="str">
            <v>Total energy supply</v>
          </cell>
          <cell r="H2736">
            <v>2019</v>
          </cell>
          <cell r="I2736">
            <v>2019</v>
          </cell>
          <cell r="J2736">
            <v>486610.897</v>
          </cell>
        </row>
        <row r="2737">
          <cell r="A2737" t="str">
            <v>FinlandMemo: Renewables2020</v>
          </cell>
          <cell r="B2737" t="str">
            <v>TJ</v>
          </cell>
          <cell r="C2737" t="str">
            <v>Finland</v>
          </cell>
          <cell r="D2737" t="str">
            <v>MRENEW</v>
          </cell>
          <cell r="E2737" t="str">
            <v>Memo: Renewables</v>
          </cell>
          <cell r="F2737" t="str">
            <v>TES</v>
          </cell>
          <cell r="G2737" t="str">
            <v>Total energy supply</v>
          </cell>
          <cell r="H2737">
            <v>2020</v>
          </cell>
          <cell r="I2737">
            <v>2020</v>
          </cell>
          <cell r="J2737">
            <v>480482.04979999998</v>
          </cell>
        </row>
        <row r="2738">
          <cell r="A2738" t="str">
            <v>FrancePrimary solid biofuels2005</v>
          </cell>
          <cell r="B2738" t="str">
            <v>TJ</v>
          </cell>
          <cell r="C2738" t="str">
            <v>France</v>
          </cell>
          <cell r="D2738" t="str">
            <v>PRIMSBIO</v>
          </cell>
          <cell r="E2738" t="str">
            <v>Primary solid biofuels</v>
          </cell>
          <cell r="F2738" t="str">
            <v>TES</v>
          </cell>
          <cell r="G2738" t="str">
            <v>Total energy supply</v>
          </cell>
          <cell r="H2738">
            <v>2005</v>
          </cell>
          <cell r="I2738">
            <v>2005</v>
          </cell>
          <cell r="J2738">
            <v>380115</v>
          </cell>
        </row>
        <row r="2739">
          <cell r="A2739" t="str">
            <v>FrancePrimary solid biofuels2006</v>
          </cell>
          <cell r="B2739" t="str">
            <v>TJ</v>
          </cell>
          <cell r="C2739" t="str">
            <v>France</v>
          </cell>
          <cell r="D2739" t="str">
            <v>PRIMSBIO</v>
          </cell>
          <cell r="E2739" t="str">
            <v>Primary solid biofuels</v>
          </cell>
          <cell r="F2739" t="str">
            <v>TES</v>
          </cell>
          <cell r="G2739" t="str">
            <v>Total energy supply</v>
          </cell>
          <cell r="H2739">
            <v>2006</v>
          </cell>
          <cell r="I2739">
            <v>2006</v>
          </cell>
          <cell r="J2739">
            <v>339522.00199999998</v>
          </cell>
        </row>
        <row r="2740">
          <cell r="A2740" t="str">
            <v>FrancePrimary solid biofuels2007</v>
          </cell>
          <cell r="B2740" t="str">
            <v>TJ</v>
          </cell>
          <cell r="C2740" t="str">
            <v>France</v>
          </cell>
          <cell r="D2740" t="str">
            <v>PRIMSBIO</v>
          </cell>
          <cell r="E2740" t="str">
            <v>Primary solid biofuels</v>
          </cell>
          <cell r="F2740" t="str">
            <v>TES</v>
          </cell>
          <cell r="G2740" t="str">
            <v>Total energy supply</v>
          </cell>
          <cell r="H2740">
            <v>2007</v>
          </cell>
          <cell r="I2740">
            <v>2007</v>
          </cell>
          <cell r="J2740">
            <v>348360.99829999998</v>
          </cell>
        </row>
        <row r="2741">
          <cell r="A2741" t="str">
            <v>FrancePrimary solid biofuels2008</v>
          </cell>
          <cell r="B2741" t="str">
            <v>TJ</v>
          </cell>
          <cell r="C2741" t="str">
            <v>France</v>
          </cell>
          <cell r="D2741" t="str">
            <v>PRIMSBIO</v>
          </cell>
          <cell r="E2741" t="str">
            <v>Primary solid biofuels</v>
          </cell>
          <cell r="F2741" t="str">
            <v>TES</v>
          </cell>
          <cell r="G2741" t="str">
            <v>Total energy supply</v>
          </cell>
          <cell r="H2741">
            <v>2008</v>
          </cell>
          <cell r="I2741">
            <v>2008</v>
          </cell>
          <cell r="J2741">
            <v>367289.00199999998</v>
          </cell>
        </row>
        <row r="2742">
          <cell r="A2742" t="str">
            <v>FrancePrimary solid biofuels2009</v>
          </cell>
          <cell r="B2742" t="str">
            <v>TJ</v>
          </cell>
          <cell r="C2742" t="str">
            <v>France</v>
          </cell>
          <cell r="D2742" t="str">
            <v>PRIMSBIO</v>
          </cell>
          <cell r="E2742" t="str">
            <v>Primary solid biofuels</v>
          </cell>
          <cell r="F2742" t="str">
            <v>TES</v>
          </cell>
          <cell r="G2742" t="str">
            <v>Total energy supply</v>
          </cell>
          <cell r="H2742">
            <v>2009</v>
          </cell>
          <cell r="I2742">
            <v>2009</v>
          </cell>
          <cell r="J2742">
            <v>376441.9999</v>
          </cell>
        </row>
        <row r="2743">
          <cell r="A2743" t="str">
            <v>FrancePrimary solid biofuels2010</v>
          </cell>
          <cell r="B2743" t="str">
            <v>TJ</v>
          </cell>
          <cell r="C2743" t="str">
            <v>France</v>
          </cell>
          <cell r="D2743" t="str">
            <v>PRIMSBIO</v>
          </cell>
          <cell r="E2743" t="str">
            <v>Primary solid biofuels</v>
          </cell>
          <cell r="F2743" t="str">
            <v>TES</v>
          </cell>
          <cell r="G2743" t="str">
            <v>Total energy supply</v>
          </cell>
          <cell r="H2743">
            <v>2010</v>
          </cell>
          <cell r="I2743">
            <v>2010</v>
          </cell>
          <cell r="J2743">
            <v>432833.0001</v>
          </cell>
        </row>
        <row r="2744">
          <cell r="A2744" t="str">
            <v>FrancePrimary solid biofuels2011</v>
          </cell>
          <cell r="B2744" t="str">
            <v>TJ</v>
          </cell>
          <cell r="C2744" t="str">
            <v>France</v>
          </cell>
          <cell r="D2744" t="str">
            <v>PRIMSBIO</v>
          </cell>
          <cell r="E2744" t="str">
            <v>Primary solid biofuels</v>
          </cell>
          <cell r="F2744" t="str">
            <v>TES</v>
          </cell>
          <cell r="G2744" t="str">
            <v>Total energy supply</v>
          </cell>
          <cell r="H2744">
            <v>2011</v>
          </cell>
          <cell r="I2744">
            <v>2011</v>
          </cell>
          <cell r="J2744">
            <v>352134.09649999999</v>
          </cell>
        </row>
        <row r="2745">
          <cell r="A2745" t="str">
            <v>FrancePrimary solid biofuels2012</v>
          </cell>
          <cell r="B2745" t="str">
            <v>TJ</v>
          </cell>
          <cell r="C2745" t="str">
            <v>France</v>
          </cell>
          <cell r="D2745" t="str">
            <v>PRIMSBIO</v>
          </cell>
          <cell r="E2745" t="str">
            <v>Primary solid biofuels</v>
          </cell>
          <cell r="F2745" t="str">
            <v>TES</v>
          </cell>
          <cell r="G2745" t="str">
            <v>Total energy supply</v>
          </cell>
          <cell r="H2745">
            <v>2012</v>
          </cell>
          <cell r="I2745">
            <v>2012</v>
          </cell>
          <cell r="J2745">
            <v>398104.03</v>
          </cell>
        </row>
        <row r="2746">
          <cell r="A2746" t="str">
            <v>FrancePrimary solid biofuels2013</v>
          </cell>
          <cell r="B2746" t="str">
            <v>TJ</v>
          </cell>
          <cell r="C2746" t="str">
            <v>France</v>
          </cell>
          <cell r="D2746" t="str">
            <v>PRIMSBIO</v>
          </cell>
          <cell r="E2746" t="str">
            <v>Primary solid biofuels</v>
          </cell>
          <cell r="F2746" t="str">
            <v>TES</v>
          </cell>
          <cell r="G2746" t="str">
            <v>Total energy supply</v>
          </cell>
          <cell r="H2746">
            <v>2013</v>
          </cell>
          <cell r="I2746">
            <v>2013</v>
          </cell>
          <cell r="J2746">
            <v>440552.99459999998</v>
          </cell>
        </row>
        <row r="2747">
          <cell r="A2747" t="str">
            <v>FrancePrimary solid biofuels2014</v>
          </cell>
          <cell r="B2747" t="str">
            <v>TJ</v>
          </cell>
          <cell r="C2747" t="str">
            <v>France</v>
          </cell>
          <cell r="D2747" t="str">
            <v>PRIMSBIO</v>
          </cell>
          <cell r="E2747" t="str">
            <v>Primary solid biofuels</v>
          </cell>
          <cell r="F2747" t="str">
            <v>TES</v>
          </cell>
          <cell r="G2747" t="str">
            <v>Total energy supply</v>
          </cell>
          <cell r="H2747">
            <v>2014</v>
          </cell>
          <cell r="I2747">
            <v>2014</v>
          </cell>
          <cell r="J2747">
            <v>382516.23450000002</v>
          </cell>
        </row>
        <row r="2748">
          <cell r="A2748" t="str">
            <v>FrancePrimary solid biofuels2015</v>
          </cell>
          <cell r="B2748" t="str">
            <v>TJ</v>
          </cell>
          <cell r="C2748" t="str">
            <v>France</v>
          </cell>
          <cell r="D2748" t="str">
            <v>PRIMSBIO</v>
          </cell>
          <cell r="E2748" t="str">
            <v>Primary solid biofuels</v>
          </cell>
          <cell r="F2748" t="str">
            <v>TES</v>
          </cell>
          <cell r="G2748" t="str">
            <v>Total energy supply</v>
          </cell>
          <cell r="H2748">
            <v>2015</v>
          </cell>
          <cell r="I2748">
            <v>2015</v>
          </cell>
          <cell r="J2748">
            <v>412383.29139999999</v>
          </cell>
        </row>
        <row r="2749">
          <cell r="A2749" t="str">
            <v>FrancePrimary solid biofuels2016</v>
          </cell>
          <cell r="B2749" t="str">
            <v>TJ</v>
          </cell>
          <cell r="C2749" t="str">
            <v>France</v>
          </cell>
          <cell r="D2749" t="str">
            <v>PRIMSBIO</v>
          </cell>
          <cell r="E2749" t="str">
            <v>Primary solid biofuels</v>
          </cell>
          <cell r="F2749" t="str">
            <v>TES</v>
          </cell>
          <cell r="G2749" t="str">
            <v>Total energy supply</v>
          </cell>
          <cell r="H2749">
            <v>2016</v>
          </cell>
          <cell r="I2749">
            <v>2016</v>
          </cell>
          <cell r="J2749">
            <v>447103.10080000001</v>
          </cell>
        </row>
        <row r="2750">
          <cell r="A2750" t="str">
            <v>FrancePrimary solid biofuels2017</v>
          </cell>
          <cell r="B2750" t="str">
            <v>TJ</v>
          </cell>
          <cell r="C2750" t="str">
            <v>France</v>
          </cell>
          <cell r="D2750" t="str">
            <v>PRIMSBIO</v>
          </cell>
          <cell r="E2750" t="str">
            <v>Primary solid biofuels</v>
          </cell>
          <cell r="F2750" t="str">
            <v>TES</v>
          </cell>
          <cell r="G2750" t="str">
            <v>Total energy supply</v>
          </cell>
          <cell r="H2750">
            <v>2017</v>
          </cell>
          <cell r="I2750">
            <v>2017</v>
          </cell>
          <cell r="J2750">
            <v>434704.8849</v>
          </cell>
        </row>
        <row r="2751">
          <cell r="A2751" t="str">
            <v>FrancePrimary solid biofuels2018</v>
          </cell>
          <cell r="B2751" t="str">
            <v>TJ</v>
          </cell>
          <cell r="C2751" t="str">
            <v>France</v>
          </cell>
          <cell r="D2751" t="str">
            <v>PRIMSBIO</v>
          </cell>
          <cell r="E2751" t="str">
            <v>Primary solid biofuels</v>
          </cell>
          <cell r="F2751" t="str">
            <v>TES</v>
          </cell>
          <cell r="G2751" t="str">
            <v>Total energy supply</v>
          </cell>
          <cell r="H2751">
            <v>2018</v>
          </cell>
          <cell r="I2751">
            <v>2018</v>
          </cell>
          <cell r="J2751">
            <v>432941.93650000001</v>
          </cell>
        </row>
        <row r="2752">
          <cell r="A2752" t="str">
            <v>FrancePrimary solid biofuels2019</v>
          </cell>
          <cell r="B2752" t="str">
            <v>TJ</v>
          </cell>
          <cell r="C2752" t="str">
            <v>France</v>
          </cell>
          <cell r="D2752" t="str">
            <v>PRIMSBIO</v>
          </cell>
          <cell r="E2752" t="str">
            <v>Primary solid biofuels</v>
          </cell>
          <cell r="F2752" t="str">
            <v>TES</v>
          </cell>
          <cell r="G2752" t="str">
            <v>Total energy supply</v>
          </cell>
          <cell r="H2752">
            <v>2019</v>
          </cell>
          <cell r="I2752">
            <v>2019</v>
          </cell>
          <cell r="J2752">
            <v>435908.1545</v>
          </cell>
        </row>
        <row r="2753">
          <cell r="A2753" t="str">
            <v>FrancePrimary solid biofuels2020</v>
          </cell>
          <cell r="B2753" t="str">
            <v>TJ</v>
          </cell>
          <cell r="C2753" t="str">
            <v>France</v>
          </cell>
          <cell r="D2753" t="str">
            <v>PRIMSBIO</v>
          </cell>
          <cell r="E2753" t="str">
            <v>Primary solid biofuels</v>
          </cell>
          <cell r="F2753" t="str">
            <v>TES</v>
          </cell>
          <cell r="G2753" t="str">
            <v>Total energy supply</v>
          </cell>
          <cell r="H2753">
            <v>2020</v>
          </cell>
          <cell r="I2753">
            <v>2020</v>
          </cell>
          <cell r="J2753">
            <v>407621.14559999999</v>
          </cell>
        </row>
        <row r="2754">
          <cell r="A2754" t="str">
            <v>FranceTotal2005</v>
          </cell>
          <cell r="B2754" t="str">
            <v>TJ</v>
          </cell>
          <cell r="C2754" t="str">
            <v>France</v>
          </cell>
          <cell r="D2754" t="str">
            <v>TOTAL</v>
          </cell>
          <cell r="E2754" t="str">
            <v>Total</v>
          </cell>
          <cell r="F2754" t="str">
            <v>TES</v>
          </cell>
          <cell r="G2754" t="str">
            <v>Total energy supply</v>
          </cell>
          <cell r="H2754">
            <v>2005</v>
          </cell>
          <cell r="I2754">
            <v>2005</v>
          </cell>
          <cell r="J2754">
            <v>11415658.01</v>
          </cell>
        </row>
        <row r="2755">
          <cell r="A2755" t="str">
            <v>FranceTotal2006</v>
          </cell>
          <cell r="B2755" t="str">
            <v>TJ</v>
          </cell>
          <cell r="C2755" t="str">
            <v>France</v>
          </cell>
          <cell r="D2755" t="str">
            <v>TOTAL</v>
          </cell>
          <cell r="E2755" t="str">
            <v>Total</v>
          </cell>
          <cell r="F2755" t="str">
            <v>TES</v>
          </cell>
          <cell r="G2755" t="str">
            <v>Total energy supply</v>
          </cell>
          <cell r="H2755">
            <v>2006</v>
          </cell>
          <cell r="I2755">
            <v>2006</v>
          </cell>
          <cell r="J2755">
            <v>11230913.699999999</v>
          </cell>
        </row>
        <row r="2756">
          <cell r="A2756" t="str">
            <v>FranceTotal2007</v>
          </cell>
          <cell r="B2756" t="str">
            <v>TJ</v>
          </cell>
          <cell r="C2756" t="str">
            <v>France</v>
          </cell>
          <cell r="D2756" t="str">
            <v>TOTAL</v>
          </cell>
          <cell r="E2756" t="str">
            <v>Total</v>
          </cell>
          <cell r="F2756" t="str">
            <v>TES</v>
          </cell>
          <cell r="G2756" t="str">
            <v>Total energy supply</v>
          </cell>
          <cell r="H2756">
            <v>2007</v>
          </cell>
          <cell r="I2756">
            <v>2007</v>
          </cell>
          <cell r="J2756">
            <v>11107923.279999999</v>
          </cell>
        </row>
        <row r="2757">
          <cell r="A2757" t="str">
            <v>FranceTotal2008</v>
          </cell>
          <cell r="B2757" t="str">
            <v>TJ</v>
          </cell>
          <cell r="C2757" t="str">
            <v>France</v>
          </cell>
          <cell r="D2757" t="str">
            <v>TOTAL</v>
          </cell>
          <cell r="E2757" t="str">
            <v>Total</v>
          </cell>
          <cell r="F2757" t="str">
            <v>TES</v>
          </cell>
          <cell r="G2757" t="str">
            <v>Total energy supply</v>
          </cell>
          <cell r="H2757">
            <v>2008</v>
          </cell>
          <cell r="I2757">
            <v>2008</v>
          </cell>
          <cell r="J2757">
            <v>11157603.369999999</v>
          </cell>
        </row>
        <row r="2758">
          <cell r="A2758" t="str">
            <v>FranceTotal2009</v>
          </cell>
          <cell r="B2758" t="str">
            <v>TJ</v>
          </cell>
          <cell r="C2758" t="str">
            <v>France</v>
          </cell>
          <cell r="D2758" t="str">
            <v>TOTAL</v>
          </cell>
          <cell r="E2758" t="str">
            <v>Total</v>
          </cell>
          <cell r="F2758" t="str">
            <v>TES</v>
          </cell>
          <cell r="G2758" t="str">
            <v>Total energy supply</v>
          </cell>
          <cell r="H2758">
            <v>2009</v>
          </cell>
          <cell r="I2758">
            <v>2009</v>
          </cell>
          <cell r="J2758">
            <v>10674996.23</v>
          </cell>
        </row>
        <row r="2759">
          <cell r="A2759" t="str">
            <v>FranceTotal2010</v>
          </cell>
          <cell r="B2759" t="str">
            <v>TJ</v>
          </cell>
          <cell r="C2759" t="str">
            <v>France</v>
          </cell>
          <cell r="D2759" t="str">
            <v>TOTAL</v>
          </cell>
          <cell r="E2759" t="str">
            <v>Total</v>
          </cell>
          <cell r="F2759" t="str">
            <v>TES</v>
          </cell>
          <cell r="G2759" t="str">
            <v>Total energy supply</v>
          </cell>
          <cell r="H2759">
            <v>2010</v>
          </cell>
          <cell r="I2759">
            <v>2010</v>
          </cell>
          <cell r="J2759">
            <v>11005608.26</v>
          </cell>
        </row>
        <row r="2760">
          <cell r="A2760" t="str">
            <v>FranceTotal2011</v>
          </cell>
          <cell r="B2760" t="str">
            <v>TJ</v>
          </cell>
          <cell r="C2760" t="str">
            <v>France</v>
          </cell>
          <cell r="D2760" t="str">
            <v>TOTAL</v>
          </cell>
          <cell r="E2760" t="str">
            <v>Total</v>
          </cell>
          <cell r="F2760" t="str">
            <v>TES</v>
          </cell>
          <cell r="G2760" t="str">
            <v>Total energy supply</v>
          </cell>
          <cell r="H2760">
            <v>2011</v>
          </cell>
          <cell r="I2760">
            <v>2011</v>
          </cell>
          <cell r="J2760">
            <v>10795668.699999999</v>
          </cell>
        </row>
        <row r="2761">
          <cell r="A2761" t="str">
            <v>FranceTotal2012</v>
          </cell>
          <cell r="B2761" t="str">
            <v>TJ</v>
          </cell>
          <cell r="C2761" t="str">
            <v>France</v>
          </cell>
          <cell r="D2761" t="str">
            <v>TOTAL</v>
          </cell>
          <cell r="E2761" t="str">
            <v>Total</v>
          </cell>
          <cell r="F2761" t="str">
            <v>TES</v>
          </cell>
          <cell r="G2761" t="str">
            <v>Total energy supply</v>
          </cell>
          <cell r="H2761">
            <v>2012</v>
          </cell>
          <cell r="I2761">
            <v>2012</v>
          </cell>
          <cell r="J2761">
            <v>10789125.189999999</v>
          </cell>
        </row>
        <row r="2762">
          <cell r="A2762" t="str">
            <v>FranceTotal2013</v>
          </cell>
          <cell r="B2762" t="str">
            <v>TJ</v>
          </cell>
          <cell r="C2762" t="str">
            <v>France</v>
          </cell>
          <cell r="D2762" t="str">
            <v>TOTAL</v>
          </cell>
          <cell r="E2762" t="str">
            <v>Total</v>
          </cell>
          <cell r="F2762" t="str">
            <v>TES</v>
          </cell>
          <cell r="G2762" t="str">
            <v>Total energy supply</v>
          </cell>
          <cell r="H2762">
            <v>2013</v>
          </cell>
          <cell r="I2762">
            <v>2013</v>
          </cell>
          <cell r="J2762">
            <v>10834670.859999999</v>
          </cell>
        </row>
        <row r="2763">
          <cell r="A2763" t="str">
            <v>FranceTotal2014</v>
          </cell>
          <cell r="B2763" t="str">
            <v>TJ</v>
          </cell>
          <cell r="C2763" t="str">
            <v>France</v>
          </cell>
          <cell r="D2763" t="str">
            <v>TOTAL</v>
          </cell>
          <cell r="E2763" t="str">
            <v>Total</v>
          </cell>
          <cell r="F2763" t="str">
            <v>TES</v>
          </cell>
          <cell r="G2763" t="str">
            <v>Total energy supply</v>
          </cell>
          <cell r="H2763">
            <v>2014</v>
          </cell>
          <cell r="I2763">
            <v>2014</v>
          </cell>
          <cell r="J2763">
            <v>10415748.380000001</v>
          </cell>
        </row>
        <row r="2764">
          <cell r="A2764" t="str">
            <v>FranceTotal2015</v>
          </cell>
          <cell r="B2764" t="str">
            <v>TJ</v>
          </cell>
          <cell r="C2764" t="str">
            <v>France</v>
          </cell>
          <cell r="D2764" t="str">
            <v>TOTAL</v>
          </cell>
          <cell r="E2764" t="str">
            <v>Total</v>
          </cell>
          <cell r="F2764" t="str">
            <v>TES</v>
          </cell>
          <cell r="G2764" t="str">
            <v>Total energy supply</v>
          </cell>
          <cell r="H2764">
            <v>2015</v>
          </cell>
          <cell r="I2764">
            <v>2015</v>
          </cell>
          <cell r="J2764">
            <v>10571826.619999999</v>
          </cell>
        </row>
        <row r="2765">
          <cell r="A2765" t="str">
            <v>FranceTotal2016</v>
          </cell>
          <cell r="B2765" t="str">
            <v>TJ</v>
          </cell>
          <cell r="C2765" t="str">
            <v>France</v>
          </cell>
          <cell r="D2765" t="str">
            <v>TOTAL</v>
          </cell>
          <cell r="E2765" t="str">
            <v>Total</v>
          </cell>
          <cell r="F2765" t="str">
            <v>TES</v>
          </cell>
          <cell r="G2765" t="str">
            <v>Total energy supply</v>
          </cell>
          <cell r="H2765">
            <v>2016</v>
          </cell>
          <cell r="I2765">
            <v>2016</v>
          </cell>
          <cell r="J2765">
            <v>10371454.130000001</v>
          </cell>
        </row>
        <row r="2766">
          <cell r="A2766" t="str">
            <v>FranceTotal2017</v>
          </cell>
          <cell r="B2766" t="str">
            <v>TJ</v>
          </cell>
          <cell r="C2766" t="str">
            <v>France</v>
          </cell>
          <cell r="D2766" t="str">
            <v>TOTAL</v>
          </cell>
          <cell r="E2766" t="str">
            <v>Total</v>
          </cell>
          <cell r="F2766" t="str">
            <v>TES</v>
          </cell>
          <cell r="G2766" t="str">
            <v>Total energy supply</v>
          </cell>
          <cell r="H2766">
            <v>2017</v>
          </cell>
          <cell r="I2766">
            <v>2017</v>
          </cell>
          <cell r="J2766">
            <v>10364334.51</v>
          </cell>
        </row>
        <row r="2767">
          <cell r="A2767" t="str">
            <v>FranceTotal2018</v>
          </cell>
          <cell r="B2767" t="str">
            <v>TJ</v>
          </cell>
          <cell r="C2767" t="str">
            <v>France</v>
          </cell>
          <cell r="D2767" t="str">
            <v>TOTAL</v>
          </cell>
          <cell r="E2767" t="str">
            <v>Total</v>
          </cell>
          <cell r="F2767" t="str">
            <v>TES</v>
          </cell>
          <cell r="G2767" t="str">
            <v>Total energy supply</v>
          </cell>
          <cell r="H2767">
            <v>2018</v>
          </cell>
          <cell r="I2767">
            <v>2018</v>
          </cell>
          <cell r="J2767">
            <v>10312815.140000001</v>
          </cell>
        </row>
        <row r="2768">
          <cell r="A2768" t="str">
            <v>FranceTotal2019</v>
          </cell>
          <cell r="B2768" t="str">
            <v>TJ</v>
          </cell>
          <cell r="C2768" t="str">
            <v>France</v>
          </cell>
          <cell r="D2768" t="str">
            <v>TOTAL</v>
          </cell>
          <cell r="E2768" t="str">
            <v>Total</v>
          </cell>
          <cell r="F2768" t="str">
            <v>TES</v>
          </cell>
          <cell r="G2768" t="str">
            <v>Total energy supply</v>
          </cell>
          <cell r="H2768">
            <v>2019</v>
          </cell>
          <cell r="I2768">
            <v>2019</v>
          </cell>
          <cell r="J2768">
            <v>10152299.4</v>
          </cell>
        </row>
        <row r="2769">
          <cell r="A2769" t="str">
            <v>FranceTotal2020</v>
          </cell>
          <cell r="B2769" t="str">
            <v>TJ</v>
          </cell>
          <cell r="C2769" t="str">
            <v>France</v>
          </cell>
          <cell r="D2769" t="str">
            <v>TOTAL</v>
          </cell>
          <cell r="E2769" t="str">
            <v>Total</v>
          </cell>
          <cell r="F2769" t="str">
            <v>TES</v>
          </cell>
          <cell r="G2769" t="str">
            <v>Total energy supply</v>
          </cell>
          <cell r="H2769">
            <v>2020</v>
          </cell>
          <cell r="I2769">
            <v>2020</v>
          </cell>
          <cell r="J2769">
            <v>9120083.8859999999</v>
          </cell>
        </row>
        <row r="2770">
          <cell r="A2770" t="str">
            <v>FranceMemo: Renewables2005</v>
          </cell>
          <cell r="B2770" t="str">
            <v>TJ</v>
          </cell>
          <cell r="C2770" t="str">
            <v>France</v>
          </cell>
          <cell r="D2770" t="str">
            <v>MRENEW</v>
          </cell>
          <cell r="E2770" t="str">
            <v>Memo: Renewables</v>
          </cell>
          <cell r="F2770" t="str">
            <v>TES</v>
          </cell>
          <cell r="G2770" t="str">
            <v>Total energy supply</v>
          </cell>
          <cell r="H2770">
            <v>2005</v>
          </cell>
          <cell r="I2770">
            <v>2005</v>
          </cell>
          <cell r="J2770">
            <v>658586.1605</v>
          </cell>
        </row>
        <row r="2771">
          <cell r="A2771" t="str">
            <v>FranceMemo: Renewables2006</v>
          </cell>
          <cell r="B2771" t="str">
            <v>TJ</v>
          </cell>
          <cell r="C2771" t="str">
            <v>France</v>
          </cell>
          <cell r="D2771" t="str">
            <v>MRENEW</v>
          </cell>
          <cell r="E2771" t="str">
            <v>Memo: Renewables</v>
          </cell>
          <cell r="F2771" t="str">
            <v>TES</v>
          </cell>
          <cell r="G2771" t="str">
            <v>Total energy supply</v>
          </cell>
          <cell r="H2771">
            <v>2006</v>
          </cell>
          <cell r="I2771">
            <v>2006</v>
          </cell>
          <cell r="J2771">
            <v>643809.47790000006</v>
          </cell>
        </row>
        <row r="2772">
          <cell r="A2772" t="str">
            <v>FranceMemo: Renewables2007</v>
          </cell>
          <cell r="B2772" t="str">
            <v>TJ</v>
          </cell>
          <cell r="C2772" t="str">
            <v>France</v>
          </cell>
          <cell r="D2772" t="str">
            <v>MRENEW</v>
          </cell>
          <cell r="E2772" t="str">
            <v>Memo: Renewables</v>
          </cell>
          <cell r="F2772" t="str">
            <v>TES</v>
          </cell>
          <cell r="G2772" t="str">
            <v>Total energy supply</v>
          </cell>
          <cell r="H2772">
            <v>2007</v>
          </cell>
          <cell r="I2772">
            <v>2007</v>
          </cell>
          <cell r="J2772">
            <v>697128.26280000003</v>
          </cell>
        </row>
        <row r="2773">
          <cell r="A2773" t="str">
            <v>FranceMemo: Renewables2008</v>
          </cell>
          <cell r="B2773" t="str">
            <v>TJ</v>
          </cell>
          <cell r="C2773" t="str">
            <v>France</v>
          </cell>
          <cell r="D2773" t="str">
            <v>MRENEW</v>
          </cell>
          <cell r="E2773" t="str">
            <v>Memo: Renewables</v>
          </cell>
          <cell r="F2773" t="str">
            <v>TES</v>
          </cell>
          <cell r="G2773" t="str">
            <v>Total energy supply</v>
          </cell>
          <cell r="H2773">
            <v>2008</v>
          </cell>
          <cell r="I2773">
            <v>2008</v>
          </cell>
          <cell r="J2773">
            <v>784168.15040000004</v>
          </cell>
        </row>
        <row r="2774">
          <cell r="A2774" t="str">
            <v>FranceMemo: Renewables2009</v>
          </cell>
          <cell r="B2774" t="str">
            <v>TJ</v>
          </cell>
          <cell r="C2774" t="str">
            <v>France</v>
          </cell>
          <cell r="D2774" t="str">
            <v>MRENEW</v>
          </cell>
          <cell r="E2774" t="str">
            <v>Memo: Renewables</v>
          </cell>
          <cell r="F2774" t="str">
            <v>TES</v>
          </cell>
          <cell r="G2774" t="str">
            <v>Total energy supply</v>
          </cell>
          <cell r="H2774">
            <v>2009</v>
          </cell>
          <cell r="I2774">
            <v>2009</v>
          </cell>
          <cell r="J2774">
            <v>791081.20200000005</v>
          </cell>
        </row>
        <row r="2775">
          <cell r="A2775" t="str">
            <v>FranceMemo: Renewables2010</v>
          </cell>
          <cell r="B2775" t="str">
            <v>TJ</v>
          </cell>
          <cell r="C2775" t="str">
            <v>France</v>
          </cell>
          <cell r="D2775" t="str">
            <v>MRENEW</v>
          </cell>
          <cell r="E2775" t="str">
            <v>Memo: Renewables</v>
          </cell>
          <cell r="F2775" t="str">
            <v>TES</v>
          </cell>
          <cell r="G2775" t="str">
            <v>Total energy supply</v>
          </cell>
          <cell r="H2775">
            <v>2010</v>
          </cell>
          <cell r="I2775">
            <v>2010</v>
          </cell>
          <cell r="J2775">
            <v>879119.90520000004</v>
          </cell>
        </row>
        <row r="2776">
          <cell r="A2776" t="str">
            <v>FranceMemo: Renewables2011</v>
          </cell>
          <cell r="B2776" t="str">
            <v>TJ</v>
          </cell>
          <cell r="C2776" t="str">
            <v>France</v>
          </cell>
          <cell r="D2776" t="str">
            <v>MRENEW</v>
          </cell>
          <cell r="E2776" t="str">
            <v>Memo: Renewables</v>
          </cell>
          <cell r="F2776" t="str">
            <v>TES</v>
          </cell>
          <cell r="G2776" t="str">
            <v>Total energy supply</v>
          </cell>
          <cell r="H2776">
            <v>2011</v>
          </cell>
          <cell r="I2776">
            <v>2011</v>
          </cell>
          <cell r="J2776">
            <v>755177.21070000005</v>
          </cell>
        </row>
        <row r="2777">
          <cell r="A2777" t="str">
            <v>FranceMemo: Renewables2012</v>
          </cell>
          <cell r="B2777" t="str">
            <v>TJ</v>
          </cell>
          <cell r="C2777" t="str">
            <v>France</v>
          </cell>
          <cell r="D2777" t="str">
            <v>MRENEW</v>
          </cell>
          <cell r="E2777" t="str">
            <v>Memo: Renewables</v>
          </cell>
          <cell r="F2777" t="str">
            <v>TES</v>
          </cell>
          <cell r="G2777" t="str">
            <v>Total energy supply</v>
          </cell>
          <cell r="H2777">
            <v>2012</v>
          </cell>
          <cell r="I2777">
            <v>2012</v>
          </cell>
          <cell r="J2777">
            <v>885411.20860000001</v>
          </cell>
        </row>
        <row r="2778">
          <cell r="A2778" t="str">
            <v>FranceMemo: Renewables2013</v>
          </cell>
          <cell r="B2778" t="str">
            <v>TJ</v>
          </cell>
          <cell r="C2778" t="str">
            <v>France</v>
          </cell>
          <cell r="D2778" t="str">
            <v>MRENEW</v>
          </cell>
          <cell r="E2778" t="str">
            <v>Memo: Renewables</v>
          </cell>
          <cell r="F2778" t="str">
            <v>TES</v>
          </cell>
          <cell r="G2778" t="str">
            <v>Total energy supply</v>
          </cell>
          <cell r="H2778">
            <v>2013</v>
          </cell>
          <cell r="I2778">
            <v>2013</v>
          </cell>
          <cell r="J2778">
            <v>985611.33900000004</v>
          </cell>
        </row>
        <row r="2779">
          <cell r="A2779" t="str">
            <v>FranceMemo: Renewables2014</v>
          </cell>
          <cell r="B2779" t="str">
            <v>TJ</v>
          </cell>
          <cell r="C2779" t="str">
            <v>France</v>
          </cell>
          <cell r="D2779" t="str">
            <v>MRENEW</v>
          </cell>
          <cell r="E2779" t="str">
            <v>Memo: Renewables</v>
          </cell>
          <cell r="F2779" t="str">
            <v>TES</v>
          </cell>
          <cell r="G2779" t="str">
            <v>Total energy supply</v>
          </cell>
          <cell r="H2779">
            <v>2014</v>
          </cell>
          <cell r="I2779">
            <v>2014</v>
          </cell>
          <cell r="J2779">
            <v>918798.37210000004</v>
          </cell>
        </row>
        <row r="2780">
          <cell r="A2780" t="str">
            <v>FranceMemo: Renewables2015</v>
          </cell>
          <cell r="B2780" t="str">
            <v>TJ</v>
          </cell>
          <cell r="C2780" t="str">
            <v>France</v>
          </cell>
          <cell r="D2780" t="str">
            <v>MRENEW</v>
          </cell>
          <cell r="E2780" t="str">
            <v>Memo: Renewables</v>
          </cell>
          <cell r="F2780" t="str">
            <v>TES</v>
          </cell>
          <cell r="G2780" t="str">
            <v>Total energy supply</v>
          </cell>
          <cell r="H2780">
            <v>2015</v>
          </cell>
          <cell r="I2780">
            <v>2015</v>
          </cell>
          <cell r="J2780">
            <v>942999.41170000006</v>
          </cell>
        </row>
        <row r="2781">
          <cell r="A2781" t="str">
            <v>FranceMemo: Renewables2016</v>
          </cell>
          <cell r="B2781" t="str">
            <v>TJ</v>
          </cell>
          <cell r="C2781" t="str">
            <v>France</v>
          </cell>
          <cell r="D2781" t="str">
            <v>MRENEW</v>
          </cell>
          <cell r="E2781" t="str">
            <v>Memo: Renewables</v>
          </cell>
          <cell r="F2781" t="str">
            <v>TES</v>
          </cell>
          <cell r="G2781" t="str">
            <v>Total energy supply</v>
          </cell>
          <cell r="H2781">
            <v>2016</v>
          </cell>
          <cell r="I2781">
            <v>2016</v>
          </cell>
          <cell r="J2781">
            <v>1010706.269</v>
          </cell>
        </row>
        <row r="2782">
          <cell r="A2782" t="str">
            <v>FranceMemo: Renewables2017</v>
          </cell>
          <cell r="B2782" t="str">
            <v>TJ</v>
          </cell>
          <cell r="C2782" t="str">
            <v>France</v>
          </cell>
          <cell r="D2782" t="str">
            <v>MRENEW</v>
          </cell>
          <cell r="E2782" t="str">
            <v>Memo: Renewables</v>
          </cell>
          <cell r="F2782" t="str">
            <v>TES</v>
          </cell>
          <cell r="G2782" t="str">
            <v>Total energy supply</v>
          </cell>
          <cell r="H2782">
            <v>2017</v>
          </cell>
          <cell r="I2782">
            <v>2017</v>
          </cell>
          <cell r="J2782">
            <v>991506.33669999999</v>
          </cell>
        </row>
        <row r="2783">
          <cell r="A2783" t="str">
            <v>FranceMemo: Renewables2018</v>
          </cell>
          <cell r="B2783" t="str">
            <v>TJ</v>
          </cell>
          <cell r="C2783" t="str">
            <v>France</v>
          </cell>
          <cell r="D2783" t="str">
            <v>MRENEW</v>
          </cell>
          <cell r="E2783" t="str">
            <v>Memo: Renewables</v>
          </cell>
          <cell r="F2783" t="str">
            <v>TES</v>
          </cell>
          <cell r="G2783" t="str">
            <v>Total energy supply</v>
          </cell>
          <cell r="H2783">
            <v>2018</v>
          </cell>
          <cell r="I2783">
            <v>2018</v>
          </cell>
          <cell r="J2783">
            <v>1069864.861</v>
          </cell>
        </row>
        <row r="2784">
          <cell r="A2784" t="str">
            <v>FranceMemo: Renewables2019</v>
          </cell>
          <cell r="B2784" t="str">
            <v>TJ</v>
          </cell>
          <cell r="C2784" t="str">
            <v>France</v>
          </cell>
          <cell r="D2784" t="str">
            <v>MRENEW</v>
          </cell>
          <cell r="E2784" t="str">
            <v>Memo: Renewables</v>
          </cell>
          <cell r="F2784" t="str">
            <v>TES</v>
          </cell>
          <cell r="G2784" t="str">
            <v>Total energy supply</v>
          </cell>
          <cell r="H2784">
            <v>2019</v>
          </cell>
          <cell r="I2784">
            <v>2019</v>
          </cell>
          <cell r="J2784">
            <v>1077491.017</v>
          </cell>
        </row>
        <row r="2785">
          <cell r="A2785" t="str">
            <v>FranceMemo: Renewables2020</v>
          </cell>
          <cell r="B2785" t="str">
            <v>TJ</v>
          </cell>
          <cell r="C2785" t="str">
            <v>France</v>
          </cell>
          <cell r="D2785" t="str">
            <v>MRENEW</v>
          </cell>
          <cell r="E2785" t="str">
            <v>Memo: Renewables</v>
          </cell>
          <cell r="F2785" t="str">
            <v>TES</v>
          </cell>
          <cell r="G2785" t="str">
            <v>Total energy supply</v>
          </cell>
          <cell r="H2785">
            <v>2020</v>
          </cell>
          <cell r="I2785">
            <v>2020</v>
          </cell>
          <cell r="J2785">
            <v>1077504.804</v>
          </cell>
        </row>
        <row r="2786">
          <cell r="A2786" t="str">
            <v>GabonPrimary solid biofuels2005</v>
          </cell>
          <cell r="B2786" t="str">
            <v>TJ</v>
          </cell>
          <cell r="C2786" t="str">
            <v>Gabon</v>
          </cell>
          <cell r="D2786" t="str">
            <v>PRIMSBIO</v>
          </cell>
          <cell r="E2786" t="str">
            <v>Primary solid biofuels</v>
          </cell>
          <cell r="F2786" t="str">
            <v>TES</v>
          </cell>
          <cell r="G2786" t="str">
            <v>Total energy supply</v>
          </cell>
          <cell r="H2786">
            <v>2005</v>
          </cell>
          <cell r="I2786">
            <v>2005</v>
          </cell>
          <cell r="J2786">
            <v>97243.998399999997</v>
          </cell>
        </row>
        <row r="2787">
          <cell r="A2787" t="str">
            <v>GabonPrimary solid biofuels2006</v>
          </cell>
          <cell r="B2787" t="str">
            <v>TJ</v>
          </cell>
          <cell r="C2787" t="str">
            <v>Gabon</v>
          </cell>
          <cell r="D2787" t="str">
            <v>PRIMSBIO</v>
          </cell>
          <cell r="E2787" t="str">
            <v>Primary solid biofuels</v>
          </cell>
          <cell r="F2787" t="str">
            <v>TES</v>
          </cell>
          <cell r="G2787" t="str">
            <v>Total energy supply</v>
          </cell>
          <cell r="H2787">
            <v>2006</v>
          </cell>
          <cell r="I2787">
            <v>2006</v>
          </cell>
          <cell r="J2787">
            <v>111642.9982</v>
          </cell>
        </row>
        <row r="2788">
          <cell r="A2788" t="str">
            <v>GabonPrimary solid biofuels2007</v>
          </cell>
          <cell r="B2788" t="str">
            <v>TJ</v>
          </cell>
          <cell r="C2788" t="str">
            <v>Gabon</v>
          </cell>
          <cell r="D2788" t="str">
            <v>PRIMSBIO</v>
          </cell>
          <cell r="E2788" t="str">
            <v>Primary solid biofuels</v>
          </cell>
          <cell r="F2788" t="str">
            <v>TES</v>
          </cell>
          <cell r="G2788" t="str">
            <v>Total energy supply</v>
          </cell>
          <cell r="H2788">
            <v>2007</v>
          </cell>
          <cell r="I2788">
            <v>2007</v>
          </cell>
          <cell r="J2788">
            <v>126048.9982</v>
          </cell>
        </row>
        <row r="2789">
          <cell r="A2789" t="str">
            <v>GabonPrimary solid biofuels2008</v>
          </cell>
          <cell r="B2789" t="str">
            <v>TJ</v>
          </cell>
          <cell r="C2789" t="str">
            <v>Gabon</v>
          </cell>
          <cell r="D2789" t="str">
            <v>PRIMSBIO</v>
          </cell>
          <cell r="E2789" t="str">
            <v>Primary solid biofuels</v>
          </cell>
          <cell r="F2789" t="str">
            <v>TES</v>
          </cell>
          <cell r="G2789" t="str">
            <v>Total energy supply</v>
          </cell>
          <cell r="H2789">
            <v>2008</v>
          </cell>
          <cell r="I2789">
            <v>2008</v>
          </cell>
          <cell r="J2789">
            <v>140460.99799999999</v>
          </cell>
        </row>
        <row r="2790">
          <cell r="A2790" t="str">
            <v>GabonPrimary solid biofuels2009</v>
          </cell>
          <cell r="B2790" t="str">
            <v>TJ</v>
          </cell>
          <cell r="C2790" t="str">
            <v>Gabon</v>
          </cell>
          <cell r="D2790" t="str">
            <v>PRIMSBIO</v>
          </cell>
          <cell r="E2790" t="str">
            <v>Primary solid biofuels</v>
          </cell>
          <cell r="F2790" t="str">
            <v>TES</v>
          </cell>
          <cell r="G2790" t="str">
            <v>Total energy supply</v>
          </cell>
          <cell r="H2790">
            <v>2009</v>
          </cell>
          <cell r="I2790">
            <v>2009</v>
          </cell>
          <cell r="J2790">
            <v>154879.99799999999</v>
          </cell>
        </row>
        <row r="2791">
          <cell r="A2791" t="str">
            <v>GabonPrimary solid biofuels2010</v>
          </cell>
          <cell r="B2791" t="str">
            <v>TJ</v>
          </cell>
          <cell r="C2791" t="str">
            <v>Gabon</v>
          </cell>
          <cell r="D2791" t="str">
            <v>PRIMSBIO</v>
          </cell>
          <cell r="E2791" t="str">
            <v>Primary solid biofuels</v>
          </cell>
          <cell r="F2791" t="str">
            <v>TES</v>
          </cell>
          <cell r="G2791" t="str">
            <v>Total energy supply</v>
          </cell>
          <cell r="H2791">
            <v>2010</v>
          </cell>
          <cell r="I2791">
            <v>2010</v>
          </cell>
          <cell r="J2791">
            <v>169309.00039999999</v>
          </cell>
        </row>
        <row r="2792">
          <cell r="A2792" t="str">
            <v>GabonPrimary solid biofuels2011</v>
          </cell>
          <cell r="B2792" t="str">
            <v>TJ</v>
          </cell>
          <cell r="C2792" t="str">
            <v>Gabon</v>
          </cell>
          <cell r="D2792" t="str">
            <v>PRIMSBIO</v>
          </cell>
          <cell r="E2792" t="str">
            <v>Primary solid biofuels</v>
          </cell>
          <cell r="F2792" t="str">
            <v>TES</v>
          </cell>
          <cell r="G2792" t="str">
            <v>Total energy supply</v>
          </cell>
          <cell r="H2792">
            <v>2011</v>
          </cell>
          <cell r="I2792">
            <v>2011</v>
          </cell>
          <cell r="J2792">
            <v>123147.99800000001</v>
          </cell>
        </row>
        <row r="2793">
          <cell r="A2793" t="str">
            <v>GabonPrimary solid biofuels2012</v>
          </cell>
          <cell r="B2793" t="str">
            <v>TJ</v>
          </cell>
          <cell r="C2793" t="str">
            <v>Gabon</v>
          </cell>
          <cell r="D2793" t="str">
            <v>PRIMSBIO</v>
          </cell>
          <cell r="E2793" t="str">
            <v>Primary solid biofuels</v>
          </cell>
          <cell r="F2793" t="str">
            <v>TES</v>
          </cell>
          <cell r="G2793" t="str">
            <v>Total energy supply</v>
          </cell>
          <cell r="H2793">
            <v>2012</v>
          </cell>
          <cell r="I2793">
            <v>2012</v>
          </cell>
          <cell r="J2793">
            <v>101241.99890000001</v>
          </cell>
        </row>
        <row r="2794">
          <cell r="A2794" t="str">
            <v>GabonPrimary solid biofuels2013</v>
          </cell>
          <cell r="B2794" t="str">
            <v>TJ</v>
          </cell>
          <cell r="C2794" t="str">
            <v>Gabon</v>
          </cell>
          <cell r="D2794" t="str">
            <v>PRIMSBIO</v>
          </cell>
          <cell r="E2794" t="str">
            <v>Primary solid biofuels</v>
          </cell>
          <cell r="F2794" t="str">
            <v>TES</v>
          </cell>
          <cell r="G2794" t="str">
            <v>Total energy supply</v>
          </cell>
          <cell r="H2794">
            <v>2013</v>
          </cell>
          <cell r="I2794">
            <v>2013</v>
          </cell>
          <cell r="J2794">
            <v>167681.00090000001</v>
          </cell>
        </row>
        <row r="2795">
          <cell r="A2795" t="str">
            <v>GabonPrimary solid biofuels2014</v>
          </cell>
          <cell r="B2795" t="str">
            <v>TJ</v>
          </cell>
          <cell r="C2795" t="str">
            <v>Gabon</v>
          </cell>
          <cell r="D2795" t="str">
            <v>PRIMSBIO</v>
          </cell>
          <cell r="E2795" t="str">
            <v>Primary solid biofuels</v>
          </cell>
          <cell r="F2795" t="str">
            <v>TES</v>
          </cell>
          <cell r="G2795" t="str">
            <v>Total energy supply</v>
          </cell>
          <cell r="H2795">
            <v>2014</v>
          </cell>
          <cell r="I2795">
            <v>2014</v>
          </cell>
          <cell r="J2795">
            <v>156640.99960000001</v>
          </cell>
        </row>
        <row r="2796">
          <cell r="A2796" t="str">
            <v>GabonPrimary solid biofuels2015</v>
          </cell>
          <cell r="B2796" t="str">
            <v>TJ</v>
          </cell>
          <cell r="C2796" t="str">
            <v>Gabon</v>
          </cell>
          <cell r="D2796" t="str">
            <v>PRIMSBIO</v>
          </cell>
          <cell r="E2796" t="str">
            <v>Primary solid biofuels</v>
          </cell>
          <cell r="F2796" t="str">
            <v>TES</v>
          </cell>
          <cell r="G2796" t="str">
            <v>Total energy supply</v>
          </cell>
          <cell r="H2796">
            <v>2015</v>
          </cell>
          <cell r="I2796">
            <v>2015</v>
          </cell>
          <cell r="J2796">
            <v>159339.9993</v>
          </cell>
        </row>
        <row r="2797">
          <cell r="A2797" t="str">
            <v>GabonPrimary solid biofuels2016</v>
          </cell>
          <cell r="B2797" t="str">
            <v>TJ</v>
          </cell>
          <cell r="C2797" t="str">
            <v>Gabon</v>
          </cell>
          <cell r="D2797" t="str">
            <v>PRIMSBIO</v>
          </cell>
          <cell r="E2797" t="str">
            <v>Primary solid biofuels</v>
          </cell>
          <cell r="F2797" t="str">
            <v>TES</v>
          </cell>
          <cell r="G2797" t="str">
            <v>Total energy supply</v>
          </cell>
          <cell r="H2797">
            <v>2016</v>
          </cell>
          <cell r="I2797">
            <v>2016</v>
          </cell>
          <cell r="J2797">
            <v>158650.99859999999</v>
          </cell>
        </row>
        <row r="2798">
          <cell r="A2798" t="str">
            <v>GabonPrimary solid biofuels2017</v>
          </cell>
          <cell r="B2798" t="str">
            <v>TJ</v>
          </cell>
          <cell r="C2798" t="str">
            <v>Gabon</v>
          </cell>
          <cell r="D2798" t="str">
            <v>PRIMSBIO</v>
          </cell>
          <cell r="E2798" t="str">
            <v>Primary solid biofuels</v>
          </cell>
          <cell r="F2798" t="str">
            <v>TES</v>
          </cell>
          <cell r="G2798" t="str">
            <v>Total energy supply</v>
          </cell>
          <cell r="H2798">
            <v>2017</v>
          </cell>
          <cell r="I2798">
            <v>2017</v>
          </cell>
          <cell r="J2798">
            <v>157013.4448</v>
          </cell>
        </row>
        <row r="2799">
          <cell r="A2799" t="str">
            <v>GabonPrimary solid biofuels2018</v>
          </cell>
          <cell r="B2799" t="str">
            <v>TJ</v>
          </cell>
          <cell r="C2799" t="str">
            <v>Gabon</v>
          </cell>
          <cell r="D2799" t="str">
            <v>PRIMSBIO</v>
          </cell>
          <cell r="E2799" t="str">
            <v>Primary solid biofuels</v>
          </cell>
          <cell r="F2799" t="str">
            <v>TES</v>
          </cell>
          <cell r="G2799" t="str">
            <v>Total energy supply</v>
          </cell>
          <cell r="H2799">
            <v>2018</v>
          </cell>
          <cell r="I2799">
            <v>2018</v>
          </cell>
          <cell r="J2799">
            <v>155394.51809999999</v>
          </cell>
        </row>
        <row r="2800">
          <cell r="A2800" t="str">
            <v>GabonPrimary solid biofuels2019</v>
          </cell>
          <cell r="B2800" t="str">
            <v>TJ</v>
          </cell>
          <cell r="C2800" t="str">
            <v>Gabon</v>
          </cell>
          <cell r="D2800" t="str">
            <v>PRIMSBIO</v>
          </cell>
          <cell r="E2800" t="str">
            <v>Primary solid biofuels</v>
          </cell>
          <cell r="F2800" t="str">
            <v>TES</v>
          </cell>
          <cell r="G2800" t="str">
            <v>Total energy supply</v>
          </cell>
          <cell r="H2800">
            <v>2019</v>
          </cell>
          <cell r="I2800">
            <v>2019</v>
          </cell>
          <cell r="J2800">
            <v>153743.16459999999</v>
          </cell>
        </row>
        <row r="2801">
          <cell r="A2801" t="str">
            <v>GabonPrimary solid biofuels2020</v>
          </cell>
          <cell r="B2801" t="str">
            <v>TJ</v>
          </cell>
          <cell r="C2801" t="str">
            <v>Gabon</v>
          </cell>
          <cell r="D2801" t="str">
            <v>PRIMSBIO</v>
          </cell>
          <cell r="E2801" t="str">
            <v>Primary solid biofuels</v>
          </cell>
          <cell r="F2801" t="str">
            <v>TES</v>
          </cell>
          <cell r="G2801" t="str">
            <v>Total energy supply</v>
          </cell>
          <cell r="H2801">
            <v>2020</v>
          </cell>
          <cell r="I2801">
            <v>2020</v>
          </cell>
          <cell r="K2801" t="str">
            <v>L</v>
          </cell>
          <cell r="L2801" t="str">
            <v>Missing value; data exist but were not collected</v>
          </cell>
        </row>
        <row r="2802">
          <cell r="A2802" t="str">
            <v>GabonTotal2005</v>
          </cell>
          <cell r="B2802" t="str">
            <v>TJ</v>
          </cell>
          <cell r="C2802" t="str">
            <v>Gabon</v>
          </cell>
          <cell r="D2802" t="str">
            <v>TOTAL</v>
          </cell>
          <cell r="E2802" t="str">
            <v>Total</v>
          </cell>
          <cell r="F2802" t="str">
            <v>TES</v>
          </cell>
          <cell r="G2802" t="str">
            <v>Total energy supply</v>
          </cell>
          <cell r="H2802">
            <v>2005</v>
          </cell>
          <cell r="I2802">
            <v>2005</v>
          </cell>
          <cell r="J2802">
            <v>127072.5578</v>
          </cell>
        </row>
        <row r="2803">
          <cell r="A2803" t="str">
            <v>GabonTotal2006</v>
          </cell>
          <cell r="B2803" t="str">
            <v>TJ</v>
          </cell>
          <cell r="C2803" t="str">
            <v>Gabon</v>
          </cell>
          <cell r="D2803" t="str">
            <v>TOTAL</v>
          </cell>
          <cell r="E2803" t="str">
            <v>Total</v>
          </cell>
          <cell r="F2803" t="str">
            <v>TES</v>
          </cell>
          <cell r="G2803" t="str">
            <v>Total energy supply</v>
          </cell>
          <cell r="H2803">
            <v>2006</v>
          </cell>
          <cell r="I2803">
            <v>2006</v>
          </cell>
          <cell r="J2803">
            <v>142908.64730000001</v>
          </cell>
        </row>
        <row r="2804">
          <cell r="A2804" t="str">
            <v>GabonTotal2007</v>
          </cell>
          <cell r="B2804" t="str">
            <v>TJ</v>
          </cell>
          <cell r="C2804" t="str">
            <v>Gabon</v>
          </cell>
          <cell r="D2804" t="str">
            <v>TOTAL</v>
          </cell>
          <cell r="E2804" t="str">
            <v>Total</v>
          </cell>
          <cell r="F2804" t="str">
            <v>TES</v>
          </cell>
          <cell r="G2804" t="str">
            <v>Total energy supply</v>
          </cell>
          <cell r="H2804">
            <v>2007</v>
          </cell>
          <cell r="I2804">
            <v>2007</v>
          </cell>
          <cell r="J2804">
            <v>157620.7862</v>
          </cell>
        </row>
        <row r="2805">
          <cell r="A2805" t="str">
            <v>GabonTotal2008</v>
          </cell>
          <cell r="B2805" t="str">
            <v>TJ</v>
          </cell>
          <cell r="C2805" t="str">
            <v>Gabon</v>
          </cell>
          <cell r="D2805" t="str">
            <v>TOTAL</v>
          </cell>
          <cell r="E2805" t="str">
            <v>Total</v>
          </cell>
          <cell r="F2805" t="str">
            <v>TES</v>
          </cell>
          <cell r="G2805" t="str">
            <v>Total energy supply</v>
          </cell>
          <cell r="H2805">
            <v>2008</v>
          </cell>
          <cell r="I2805">
            <v>2008</v>
          </cell>
          <cell r="J2805">
            <v>173445.41219999999</v>
          </cell>
        </row>
        <row r="2806">
          <cell r="A2806" t="str">
            <v>GabonTotal2009</v>
          </cell>
          <cell r="B2806" t="str">
            <v>TJ</v>
          </cell>
          <cell r="C2806" t="str">
            <v>Gabon</v>
          </cell>
          <cell r="D2806" t="str">
            <v>TOTAL</v>
          </cell>
          <cell r="E2806" t="str">
            <v>Total</v>
          </cell>
          <cell r="F2806" t="str">
            <v>TES</v>
          </cell>
          <cell r="G2806" t="str">
            <v>Total energy supply</v>
          </cell>
          <cell r="H2806">
            <v>2009</v>
          </cell>
          <cell r="I2806">
            <v>2009</v>
          </cell>
          <cell r="J2806">
            <v>189681.99429999999</v>
          </cell>
        </row>
        <row r="2807">
          <cell r="A2807" t="str">
            <v>GabonTotal2010</v>
          </cell>
          <cell r="B2807" t="str">
            <v>TJ</v>
          </cell>
          <cell r="C2807" t="str">
            <v>Gabon</v>
          </cell>
          <cell r="D2807" t="str">
            <v>TOTAL</v>
          </cell>
          <cell r="E2807" t="str">
            <v>Total</v>
          </cell>
          <cell r="F2807" t="str">
            <v>TES</v>
          </cell>
          <cell r="G2807" t="str">
            <v>Total energy supply</v>
          </cell>
          <cell r="H2807">
            <v>2010</v>
          </cell>
          <cell r="I2807">
            <v>2010</v>
          </cell>
          <cell r="J2807">
            <v>212886.856</v>
          </cell>
        </row>
        <row r="2808">
          <cell r="A2808" t="str">
            <v>GabonTotal2011</v>
          </cell>
          <cell r="B2808" t="str">
            <v>TJ</v>
          </cell>
          <cell r="C2808" t="str">
            <v>Gabon</v>
          </cell>
          <cell r="D2808" t="str">
            <v>TOTAL</v>
          </cell>
          <cell r="E2808" t="str">
            <v>Total</v>
          </cell>
          <cell r="F2808" t="str">
            <v>TES</v>
          </cell>
          <cell r="G2808" t="str">
            <v>Total energy supply</v>
          </cell>
          <cell r="H2808">
            <v>2011</v>
          </cell>
          <cell r="I2808">
            <v>2011</v>
          </cell>
          <cell r="J2808">
            <v>171250.3609</v>
          </cell>
        </row>
        <row r="2809">
          <cell r="A2809" t="str">
            <v>GabonTotal2012</v>
          </cell>
          <cell r="B2809" t="str">
            <v>TJ</v>
          </cell>
          <cell r="C2809" t="str">
            <v>Gabon</v>
          </cell>
          <cell r="D2809" t="str">
            <v>TOTAL</v>
          </cell>
          <cell r="E2809" t="str">
            <v>Total</v>
          </cell>
          <cell r="F2809" t="str">
            <v>TES</v>
          </cell>
          <cell r="G2809" t="str">
            <v>Total energy supply</v>
          </cell>
          <cell r="H2809">
            <v>2012</v>
          </cell>
          <cell r="I2809">
            <v>2012</v>
          </cell>
          <cell r="J2809">
            <v>151175.36249999999</v>
          </cell>
        </row>
        <row r="2810">
          <cell r="A2810" t="str">
            <v>GabonTotal2013</v>
          </cell>
          <cell r="B2810" t="str">
            <v>TJ</v>
          </cell>
          <cell r="C2810" t="str">
            <v>Gabon</v>
          </cell>
          <cell r="D2810" t="str">
            <v>TOTAL</v>
          </cell>
          <cell r="E2810" t="str">
            <v>Total</v>
          </cell>
          <cell r="F2810" t="str">
            <v>TES</v>
          </cell>
          <cell r="G2810" t="str">
            <v>Total energy supply</v>
          </cell>
          <cell r="H2810">
            <v>2013</v>
          </cell>
          <cell r="I2810">
            <v>2013</v>
          </cell>
          <cell r="J2810">
            <v>222196.54490000001</v>
          </cell>
        </row>
        <row r="2811">
          <cell r="A2811" t="str">
            <v>GabonTotal2014</v>
          </cell>
          <cell r="B2811" t="str">
            <v>TJ</v>
          </cell>
          <cell r="C2811" t="str">
            <v>Gabon</v>
          </cell>
          <cell r="D2811" t="str">
            <v>TOTAL</v>
          </cell>
          <cell r="E2811" t="str">
            <v>Total</v>
          </cell>
          <cell r="F2811" t="str">
            <v>TES</v>
          </cell>
          <cell r="G2811" t="str">
            <v>Total energy supply</v>
          </cell>
          <cell r="H2811">
            <v>2014</v>
          </cell>
          <cell r="I2811">
            <v>2014</v>
          </cell>
          <cell r="J2811">
            <v>215887.22990000001</v>
          </cell>
        </row>
        <row r="2812">
          <cell r="A2812" t="str">
            <v>GabonTotal2015</v>
          </cell>
          <cell r="B2812" t="str">
            <v>TJ</v>
          </cell>
          <cell r="C2812" t="str">
            <v>Gabon</v>
          </cell>
          <cell r="D2812" t="str">
            <v>TOTAL</v>
          </cell>
          <cell r="E2812" t="str">
            <v>Total</v>
          </cell>
          <cell r="F2812" t="str">
            <v>TES</v>
          </cell>
          <cell r="G2812" t="str">
            <v>Total energy supply</v>
          </cell>
          <cell r="H2812">
            <v>2015</v>
          </cell>
          <cell r="I2812">
            <v>2015</v>
          </cell>
          <cell r="J2812">
            <v>218061.24679999999</v>
          </cell>
        </row>
        <row r="2813">
          <cell r="A2813" t="str">
            <v>GabonTotal2016</v>
          </cell>
          <cell r="B2813" t="str">
            <v>TJ</v>
          </cell>
          <cell r="C2813" t="str">
            <v>Gabon</v>
          </cell>
          <cell r="D2813" t="str">
            <v>TOTAL</v>
          </cell>
          <cell r="E2813" t="str">
            <v>Total</v>
          </cell>
          <cell r="F2813" t="str">
            <v>TES</v>
          </cell>
          <cell r="G2813" t="str">
            <v>Total energy supply</v>
          </cell>
          <cell r="H2813">
            <v>2016</v>
          </cell>
          <cell r="I2813">
            <v>2016</v>
          </cell>
          <cell r="J2813">
            <v>219250.44029999999</v>
          </cell>
        </row>
        <row r="2814">
          <cell r="A2814" t="str">
            <v>GabonTotal2017</v>
          </cell>
          <cell r="B2814" t="str">
            <v>TJ</v>
          </cell>
          <cell r="C2814" t="str">
            <v>Gabon</v>
          </cell>
          <cell r="D2814" t="str">
            <v>TOTAL</v>
          </cell>
          <cell r="E2814" t="str">
            <v>Total</v>
          </cell>
          <cell r="F2814" t="str">
            <v>TES</v>
          </cell>
          <cell r="G2814" t="str">
            <v>Total energy supply</v>
          </cell>
          <cell r="H2814">
            <v>2017</v>
          </cell>
          <cell r="I2814">
            <v>2017</v>
          </cell>
          <cell r="J2814">
            <v>209282.74969999999</v>
          </cell>
        </row>
        <row r="2815">
          <cell r="A2815" t="str">
            <v>GabonTotal2018</v>
          </cell>
          <cell r="B2815" t="str">
            <v>TJ</v>
          </cell>
          <cell r="C2815" t="str">
            <v>Gabon</v>
          </cell>
          <cell r="D2815" t="str">
            <v>TOTAL</v>
          </cell>
          <cell r="E2815" t="str">
            <v>Total</v>
          </cell>
          <cell r="F2815" t="str">
            <v>TES</v>
          </cell>
          <cell r="G2815" t="str">
            <v>Total energy supply</v>
          </cell>
          <cell r="H2815">
            <v>2018</v>
          </cell>
          <cell r="I2815">
            <v>2018</v>
          </cell>
          <cell r="J2815">
            <v>207386.3345</v>
          </cell>
        </row>
        <row r="2816">
          <cell r="A2816" t="str">
            <v>GabonTotal2019</v>
          </cell>
          <cell r="B2816" t="str">
            <v>TJ</v>
          </cell>
          <cell r="C2816" t="str">
            <v>Gabon</v>
          </cell>
          <cell r="D2816" t="str">
            <v>TOTAL</v>
          </cell>
          <cell r="E2816" t="str">
            <v>Total</v>
          </cell>
          <cell r="F2816" t="str">
            <v>TES</v>
          </cell>
          <cell r="G2816" t="str">
            <v>Total energy supply</v>
          </cell>
          <cell r="H2816">
            <v>2019</v>
          </cell>
          <cell r="I2816">
            <v>2019</v>
          </cell>
          <cell r="J2816">
            <v>194572.67490000001</v>
          </cell>
        </row>
        <row r="2817">
          <cell r="A2817" t="str">
            <v>GabonTotal2020</v>
          </cell>
          <cell r="B2817" t="str">
            <v>TJ</v>
          </cell>
          <cell r="C2817" t="str">
            <v>Gabon</v>
          </cell>
          <cell r="D2817" t="str">
            <v>TOTAL</v>
          </cell>
          <cell r="E2817" t="str">
            <v>Total</v>
          </cell>
          <cell r="F2817" t="str">
            <v>TES</v>
          </cell>
          <cell r="G2817" t="str">
            <v>Total energy supply</v>
          </cell>
          <cell r="H2817">
            <v>2020</v>
          </cell>
          <cell r="I2817">
            <v>2020</v>
          </cell>
          <cell r="K2817" t="str">
            <v>L</v>
          </cell>
          <cell r="L2817" t="str">
            <v>Missing value; data exist but were not collected</v>
          </cell>
        </row>
        <row r="2818">
          <cell r="A2818" t="str">
            <v>GabonMemo: Renewables2005</v>
          </cell>
          <cell r="B2818" t="str">
            <v>TJ</v>
          </cell>
          <cell r="C2818" t="str">
            <v>Gabon</v>
          </cell>
          <cell r="D2818" t="str">
            <v>MRENEW</v>
          </cell>
          <cell r="E2818" t="str">
            <v>Memo: Renewables</v>
          </cell>
          <cell r="F2818" t="str">
            <v>TES</v>
          </cell>
          <cell r="G2818" t="str">
            <v>Total energy supply</v>
          </cell>
          <cell r="H2818">
            <v>2005</v>
          </cell>
          <cell r="I2818">
            <v>2005</v>
          </cell>
          <cell r="J2818">
            <v>100167.1971</v>
          </cell>
        </row>
        <row r="2819">
          <cell r="A2819" t="str">
            <v>GabonMemo: Renewables2006</v>
          </cell>
          <cell r="B2819" t="str">
            <v>TJ</v>
          </cell>
          <cell r="C2819" t="str">
            <v>Gabon</v>
          </cell>
          <cell r="D2819" t="str">
            <v>MRENEW</v>
          </cell>
          <cell r="E2819" t="str">
            <v>Memo: Renewables</v>
          </cell>
          <cell r="F2819" t="str">
            <v>TES</v>
          </cell>
          <cell r="G2819" t="str">
            <v>Total energy supply</v>
          </cell>
          <cell r="H2819">
            <v>2006</v>
          </cell>
          <cell r="I2819">
            <v>2006</v>
          </cell>
          <cell r="J2819">
            <v>115044.9993</v>
          </cell>
        </row>
        <row r="2820">
          <cell r="A2820" t="str">
            <v>GabonMemo: Renewables2007</v>
          </cell>
          <cell r="B2820" t="str">
            <v>TJ</v>
          </cell>
          <cell r="C2820" t="str">
            <v>Gabon</v>
          </cell>
          <cell r="D2820" t="str">
            <v>MRENEW</v>
          </cell>
          <cell r="E2820" t="str">
            <v>Memo: Renewables</v>
          </cell>
          <cell r="F2820" t="str">
            <v>TES</v>
          </cell>
          <cell r="G2820" t="str">
            <v>Total energy supply</v>
          </cell>
          <cell r="H2820">
            <v>2007</v>
          </cell>
          <cell r="I2820">
            <v>2007</v>
          </cell>
          <cell r="J2820">
            <v>128932.5981</v>
          </cell>
        </row>
        <row r="2821">
          <cell r="A2821" t="str">
            <v>GabonMemo: Renewables2008</v>
          </cell>
          <cell r="B2821" t="str">
            <v>TJ</v>
          </cell>
          <cell r="C2821" t="str">
            <v>Gabon</v>
          </cell>
          <cell r="D2821" t="str">
            <v>MRENEW</v>
          </cell>
          <cell r="E2821" t="str">
            <v>Memo: Renewables</v>
          </cell>
          <cell r="F2821" t="str">
            <v>TES</v>
          </cell>
          <cell r="G2821" t="str">
            <v>Total energy supply</v>
          </cell>
          <cell r="H2821">
            <v>2008</v>
          </cell>
          <cell r="I2821">
            <v>2008</v>
          </cell>
          <cell r="J2821">
            <v>143679.3995</v>
          </cell>
        </row>
        <row r="2822">
          <cell r="A2822" t="str">
            <v>GabonMemo: Renewables2009</v>
          </cell>
          <cell r="B2822" t="str">
            <v>TJ</v>
          </cell>
          <cell r="C2822" t="str">
            <v>Gabon</v>
          </cell>
          <cell r="D2822" t="str">
            <v>MRENEW</v>
          </cell>
          <cell r="E2822" t="str">
            <v>Memo: Renewables</v>
          </cell>
          <cell r="F2822" t="str">
            <v>TES</v>
          </cell>
          <cell r="G2822" t="str">
            <v>Total energy supply</v>
          </cell>
          <cell r="H2822">
            <v>2009</v>
          </cell>
          <cell r="I2822">
            <v>2009</v>
          </cell>
          <cell r="J2822">
            <v>158278.39850000001</v>
          </cell>
        </row>
        <row r="2823">
          <cell r="A2823" t="str">
            <v>GabonMemo: Renewables2010</v>
          </cell>
          <cell r="B2823" t="str">
            <v>TJ</v>
          </cell>
          <cell r="C2823" t="str">
            <v>Gabon</v>
          </cell>
          <cell r="D2823" t="str">
            <v>MRENEW</v>
          </cell>
          <cell r="E2823" t="str">
            <v>Memo: Renewables</v>
          </cell>
          <cell r="F2823" t="str">
            <v>TES</v>
          </cell>
          <cell r="G2823" t="str">
            <v>Total energy supply</v>
          </cell>
          <cell r="H2823">
            <v>2010</v>
          </cell>
          <cell r="I2823">
            <v>2010</v>
          </cell>
          <cell r="J2823">
            <v>172574.20199999999</v>
          </cell>
        </row>
        <row r="2824">
          <cell r="A2824" t="str">
            <v>GabonMemo: Renewables2011</v>
          </cell>
          <cell r="B2824" t="str">
            <v>TJ</v>
          </cell>
          <cell r="C2824" t="str">
            <v>Gabon</v>
          </cell>
          <cell r="D2824" t="str">
            <v>MRENEW</v>
          </cell>
          <cell r="E2824" t="str">
            <v>Memo: Renewables</v>
          </cell>
          <cell r="F2824" t="str">
            <v>TES</v>
          </cell>
          <cell r="G2824" t="str">
            <v>Total energy supply</v>
          </cell>
          <cell r="H2824">
            <v>2011</v>
          </cell>
          <cell r="I2824">
            <v>2011</v>
          </cell>
          <cell r="J2824">
            <v>126171.99800000001</v>
          </cell>
        </row>
        <row r="2825">
          <cell r="A2825" t="str">
            <v>GabonMemo: Renewables2012</v>
          </cell>
          <cell r="B2825" t="str">
            <v>TJ</v>
          </cell>
          <cell r="C2825" t="str">
            <v>Gabon</v>
          </cell>
          <cell r="D2825" t="str">
            <v>MRENEW</v>
          </cell>
          <cell r="E2825" t="str">
            <v>Memo: Renewables</v>
          </cell>
          <cell r="F2825" t="str">
            <v>TES</v>
          </cell>
          <cell r="G2825" t="str">
            <v>Total energy supply</v>
          </cell>
          <cell r="H2825">
            <v>2012</v>
          </cell>
          <cell r="I2825">
            <v>2012</v>
          </cell>
          <cell r="J2825">
            <v>104521.5989</v>
          </cell>
        </row>
        <row r="2826">
          <cell r="A2826" t="str">
            <v>GabonMemo: Renewables2013</v>
          </cell>
          <cell r="B2826" t="str">
            <v>TJ</v>
          </cell>
          <cell r="C2826" t="str">
            <v>Gabon</v>
          </cell>
          <cell r="D2826" t="str">
            <v>MRENEW</v>
          </cell>
          <cell r="E2826" t="str">
            <v>Memo: Renewables</v>
          </cell>
          <cell r="F2826" t="str">
            <v>TES</v>
          </cell>
          <cell r="G2826" t="str">
            <v>Total energy supply</v>
          </cell>
          <cell r="H2826">
            <v>2013</v>
          </cell>
          <cell r="I2826">
            <v>2013</v>
          </cell>
          <cell r="J2826">
            <v>171057.80160000001</v>
          </cell>
        </row>
        <row r="2827">
          <cell r="A2827" t="str">
            <v>GabonMemo: Renewables2014</v>
          </cell>
          <cell r="B2827" t="str">
            <v>TJ</v>
          </cell>
          <cell r="C2827" t="str">
            <v>Gabon</v>
          </cell>
          <cell r="D2827" t="str">
            <v>MRENEW</v>
          </cell>
          <cell r="E2827" t="str">
            <v>Memo: Renewables</v>
          </cell>
          <cell r="F2827" t="str">
            <v>TES</v>
          </cell>
          <cell r="G2827" t="str">
            <v>Total energy supply</v>
          </cell>
          <cell r="H2827">
            <v>2014</v>
          </cell>
          <cell r="I2827">
            <v>2014</v>
          </cell>
          <cell r="J2827">
            <v>159506.6004</v>
          </cell>
        </row>
        <row r="2828">
          <cell r="A2828" t="str">
            <v>GabonMemo: Renewables2015</v>
          </cell>
          <cell r="B2828" t="str">
            <v>TJ</v>
          </cell>
          <cell r="C2828" t="str">
            <v>Gabon</v>
          </cell>
          <cell r="D2828" t="str">
            <v>MRENEW</v>
          </cell>
          <cell r="E2828" t="str">
            <v>Memo: Renewables</v>
          </cell>
          <cell r="F2828" t="str">
            <v>TES</v>
          </cell>
          <cell r="G2828" t="str">
            <v>Total energy supply</v>
          </cell>
          <cell r="H2828">
            <v>2015</v>
          </cell>
          <cell r="I2828">
            <v>2015</v>
          </cell>
          <cell r="J2828">
            <v>162652.00090000001</v>
          </cell>
        </row>
        <row r="2829">
          <cell r="A2829" t="str">
            <v>GabonMemo: Renewables2016</v>
          </cell>
          <cell r="B2829" t="str">
            <v>TJ</v>
          </cell>
          <cell r="C2829" t="str">
            <v>Gabon</v>
          </cell>
          <cell r="D2829" t="str">
            <v>MRENEW</v>
          </cell>
          <cell r="E2829" t="str">
            <v>Memo: Renewables</v>
          </cell>
          <cell r="F2829" t="str">
            <v>TES</v>
          </cell>
          <cell r="G2829" t="str">
            <v>Total energy supply</v>
          </cell>
          <cell r="H2829">
            <v>2016</v>
          </cell>
          <cell r="I2829">
            <v>2016</v>
          </cell>
          <cell r="J2829">
            <v>161613.80009999999</v>
          </cell>
        </row>
        <row r="2830">
          <cell r="A2830" t="str">
            <v>GabonMemo: Renewables2017</v>
          </cell>
          <cell r="B2830" t="str">
            <v>TJ</v>
          </cell>
          <cell r="C2830" t="str">
            <v>Gabon</v>
          </cell>
          <cell r="D2830" t="str">
            <v>MRENEW</v>
          </cell>
          <cell r="E2830" t="str">
            <v>Memo: Renewables</v>
          </cell>
          <cell r="F2830" t="str">
            <v>TES</v>
          </cell>
          <cell r="G2830" t="str">
            <v>Total energy supply</v>
          </cell>
          <cell r="H2830">
            <v>2017</v>
          </cell>
          <cell r="I2830">
            <v>2017</v>
          </cell>
          <cell r="J2830">
            <v>160365.77789999999</v>
          </cell>
        </row>
        <row r="2831">
          <cell r="A2831" t="str">
            <v>GabonMemo: Renewables2018</v>
          </cell>
          <cell r="B2831" t="str">
            <v>TJ</v>
          </cell>
          <cell r="C2831" t="str">
            <v>Gabon</v>
          </cell>
          <cell r="D2831" t="str">
            <v>MRENEW</v>
          </cell>
          <cell r="E2831" t="str">
            <v>Memo: Renewables</v>
          </cell>
          <cell r="F2831" t="str">
            <v>TES</v>
          </cell>
          <cell r="G2831" t="str">
            <v>Total energy supply</v>
          </cell>
          <cell r="H2831">
            <v>2018</v>
          </cell>
          <cell r="I2831">
            <v>2018</v>
          </cell>
          <cell r="J2831">
            <v>158932.8162</v>
          </cell>
        </row>
        <row r="2832">
          <cell r="A2832" t="str">
            <v>GabonMemo: Renewables2019</v>
          </cell>
          <cell r="B2832" t="str">
            <v>TJ</v>
          </cell>
          <cell r="C2832" t="str">
            <v>Gabon</v>
          </cell>
          <cell r="D2832" t="str">
            <v>MRENEW</v>
          </cell>
          <cell r="E2832" t="str">
            <v>Memo: Renewables</v>
          </cell>
          <cell r="F2832" t="str">
            <v>TES</v>
          </cell>
          <cell r="G2832" t="str">
            <v>Total energy supply</v>
          </cell>
          <cell r="H2832">
            <v>2019</v>
          </cell>
          <cell r="I2832">
            <v>2019</v>
          </cell>
          <cell r="J2832">
            <v>157281.46280000001</v>
          </cell>
        </row>
        <row r="2833">
          <cell r="A2833" t="str">
            <v>GabonMemo: Renewables2020</v>
          </cell>
          <cell r="B2833" t="str">
            <v>TJ</v>
          </cell>
          <cell r="C2833" t="str">
            <v>Gabon</v>
          </cell>
          <cell r="D2833" t="str">
            <v>MRENEW</v>
          </cell>
          <cell r="E2833" t="str">
            <v>Memo: Renewables</v>
          </cell>
          <cell r="F2833" t="str">
            <v>TES</v>
          </cell>
          <cell r="G2833" t="str">
            <v>Total energy supply</v>
          </cell>
          <cell r="H2833">
            <v>2020</v>
          </cell>
          <cell r="I2833">
            <v>2020</v>
          </cell>
          <cell r="K2833" t="str">
            <v>L</v>
          </cell>
          <cell r="L2833" t="str">
            <v>Missing value; data exist but were not collected</v>
          </cell>
        </row>
        <row r="2834">
          <cell r="A2834" t="str">
            <v>GeorgiaPrimary solid biofuels2005</v>
          </cell>
          <cell r="B2834" t="str">
            <v>TJ</v>
          </cell>
          <cell r="C2834" t="str">
            <v>Georgia</v>
          </cell>
          <cell r="D2834" t="str">
            <v>PRIMSBIO</v>
          </cell>
          <cell r="E2834" t="str">
            <v>Primary solid biofuels</v>
          </cell>
          <cell r="F2834" t="str">
            <v>TES</v>
          </cell>
          <cell r="G2834" t="str">
            <v>Total energy supply</v>
          </cell>
          <cell r="H2834">
            <v>2005</v>
          </cell>
          <cell r="I2834">
            <v>2005</v>
          </cell>
          <cell r="J2834">
            <v>14611.999</v>
          </cell>
        </row>
        <row r="2835">
          <cell r="A2835" t="str">
            <v>GeorgiaPrimary solid biofuels2006</v>
          </cell>
          <cell r="B2835" t="str">
            <v>TJ</v>
          </cell>
          <cell r="C2835" t="str">
            <v>Georgia</v>
          </cell>
          <cell r="D2835" t="str">
            <v>PRIMSBIO</v>
          </cell>
          <cell r="E2835" t="str">
            <v>Primary solid biofuels</v>
          </cell>
          <cell r="F2835" t="str">
            <v>TES</v>
          </cell>
          <cell r="G2835" t="str">
            <v>Total energy supply</v>
          </cell>
          <cell r="H2835">
            <v>2006</v>
          </cell>
          <cell r="I2835">
            <v>2006</v>
          </cell>
          <cell r="J2835">
            <v>15616.9985</v>
          </cell>
        </row>
        <row r="2836">
          <cell r="A2836" t="str">
            <v>GeorgiaPrimary solid biofuels2007</v>
          </cell>
          <cell r="B2836" t="str">
            <v>TJ</v>
          </cell>
          <cell r="C2836" t="str">
            <v>Georgia</v>
          </cell>
          <cell r="D2836" t="str">
            <v>PRIMSBIO</v>
          </cell>
          <cell r="E2836" t="str">
            <v>Primary solid biofuels</v>
          </cell>
          <cell r="F2836" t="str">
            <v>TES</v>
          </cell>
          <cell r="G2836" t="str">
            <v>Total energy supply</v>
          </cell>
          <cell r="H2836">
            <v>2007</v>
          </cell>
          <cell r="I2836">
            <v>2007</v>
          </cell>
          <cell r="J2836">
            <v>16496.000400000001</v>
          </cell>
        </row>
        <row r="2837">
          <cell r="A2837" t="str">
            <v>GeorgiaPrimary solid biofuels2008</v>
          </cell>
          <cell r="B2837" t="str">
            <v>TJ</v>
          </cell>
          <cell r="C2837" t="str">
            <v>Georgia</v>
          </cell>
          <cell r="D2837" t="str">
            <v>PRIMSBIO</v>
          </cell>
          <cell r="E2837" t="str">
            <v>Primary solid biofuels</v>
          </cell>
          <cell r="F2837" t="str">
            <v>TES</v>
          </cell>
          <cell r="G2837" t="str">
            <v>Total energy supply</v>
          </cell>
          <cell r="H2837">
            <v>2008</v>
          </cell>
          <cell r="I2837">
            <v>2008</v>
          </cell>
          <cell r="J2837">
            <v>15824.9987</v>
          </cell>
        </row>
        <row r="2838">
          <cell r="A2838" t="str">
            <v>GeorgiaPrimary solid biofuels2009</v>
          </cell>
          <cell r="B2838" t="str">
            <v>TJ</v>
          </cell>
          <cell r="C2838" t="str">
            <v>Georgia</v>
          </cell>
          <cell r="D2838" t="str">
            <v>PRIMSBIO</v>
          </cell>
          <cell r="E2838" t="str">
            <v>Primary solid biofuels</v>
          </cell>
          <cell r="F2838" t="str">
            <v>TES</v>
          </cell>
          <cell r="G2838" t="str">
            <v>Total energy supply</v>
          </cell>
          <cell r="H2838">
            <v>2009</v>
          </cell>
          <cell r="I2838">
            <v>2009</v>
          </cell>
          <cell r="J2838">
            <v>15993.998900000001</v>
          </cell>
        </row>
        <row r="2839">
          <cell r="A2839" t="str">
            <v>GeorgiaPrimary solid biofuels2010</v>
          </cell>
          <cell r="B2839" t="str">
            <v>TJ</v>
          </cell>
          <cell r="C2839" t="str">
            <v>Georgia</v>
          </cell>
          <cell r="D2839" t="str">
            <v>PRIMSBIO</v>
          </cell>
          <cell r="E2839" t="str">
            <v>Primary solid biofuels</v>
          </cell>
          <cell r="F2839" t="str">
            <v>TES</v>
          </cell>
          <cell r="G2839" t="str">
            <v>Total energy supply</v>
          </cell>
          <cell r="H2839">
            <v>2010</v>
          </cell>
          <cell r="I2839">
            <v>2010</v>
          </cell>
          <cell r="J2839">
            <v>15031.001399999999</v>
          </cell>
        </row>
        <row r="2840">
          <cell r="A2840" t="str">
            <v>GeorgiaPrimary solid biofuels2011</v>
          </cell>
          <cell r="B2840" t="str">
            <v>TJ</v>
          </cell>
          <cell r="C2840" t="str">
            <v>Georgia</v>
          </cell>
          <cell r="D2840" t="str">
            <v>PRIMSBIO</v>
          </cell>
          <cell r="E2840" t="str">
            <v>Primary solid biofuels</v>
          </cell>
          <cell r="F2840" t="str">
            <v>TES</v>
          </cell>
          <cell r="G2840" t="str">
            <v>Total energy supply</v>
          </cell>
          <cell r="H2840">
            <v>2011</v>
          </cell>
          <cell r="I2840">
            <v>2011</v>
          </cell>
          <cell r="J2840">
            <v>13188.0013</v>
          </cell>
        </row>
        <row r="2841">
          <cell r="A2841" t="str">
            <v>GeorgiaPrimary solid biofuels2012</v>
          </cell>
          <cell r="B2841" t="str">
            <v>TJ</v>
          </cell>
          <cell r="C2841" t="str">
            <v>Georgia</v>
          </cell>
          <cell r="D2841" t="str">
            <v>PRIMSBIO</v>
          </cell>
          <cell r="E2841" t="str">
            <v>Primary solid biofuels</v>
          </cell>
          <cell r="F2841" t="str">
            <v>TES</v>
          </cell>
          <cell r="G2841" t="str">
            <v>Total energy supply</v>
          </cell>
          <cell r="H2841">
            <v>2012</v>
          </cell>
          <cell r="I2841">
            <v>2012</v>
          </cell>
          <cell r="J2841">
            <v>12839.9987</v>
          </cell>
        </row>
        <row r="2842">
          <cell r="A2842" t="str">
            <v>GeorgiaPrimary solid biofuels2013</v>
          </cell>
          <cell r="B2842" t="str">
            <v>TJ</v>
          </cell>
          <cell r="C2842" t="str">
            <v>Georgia</v>
          </cell>
          <cell r="D2842" t="str">
            <v>PRIMSBIO</v>
          </cell>
          <cell r="E2842" t="str">
            <v>Primary solid biofuels</v>
          </cell>
          <cell r="F2842" t="str">
            <v>TES</v>
          </cell>
          <cell r="G2842" t="str">
            <v>Total energy supply</v>
          </cell>
          <cell r="H2842">
            <v>2013</v>
          </cell>
          <cell r="I2842">
            <v>2013</v>
          </cell>
          <cell r="J2842">
            <v>20143.000400000001</v>
          </cell>
        </row>
        <row r="2843">
          <cell r="A2843" t="str">
            <v>GeorgiaPrimary solid biofuels2014</v>
          </cell>
          <cell r="B2843" t="str">
            <v>TJ</v>
          </cell>
          <cell r="C2843" t="str">
            <v>Georgia</v>
          </cell>
          <cell r="D2843" t="str">
            <v>PRIMSBIO</v>
          </cell>
          <cell r="E2843" t="str">
            <v>Primary solid biofuels</v>
          </cell>
          <cell r="F2843" t="str">
            <v>TES</v>
          </cell>
          <cell r="G2843" t="str">
            <v>Total energy supply</v>
          </cell>
          <cell r="H2843">
            <v>2014</v>
          </cell>
          <cell r="I2843">
            <v>2014</v>
          </cell>
          <cell r="J2843">
            <v>19470.0016</v>
          </cell>
        </row>
        <row r="2844">
          <cell r="A2844" t="str">
            <v>GeorgiaPrimary solid biofuels2015</v>
          </cell>
          <cell r="B2844" t="str">
            <v>TJ</v>
          </cell>
          <cell r="C2844" t="str">
            <v>Georgia</v>
          </cell>
          <cell r="D2844" t="str">
            <v>PRIMSBIO</v>
          </cell>
          <cell r="E2844" t="str">
            <v>Primary solid biofuels</v>
          </cell>
          <cell r="F2844" t="str">
            <v>TES</v>
          </cell>
          <cell r="G2844" t="str">
            <v>Total energy supply</v>
          </cell>
          <cell r="H2844">
            <v>2015</v>
          </cell>
          <cell r="I2844">
            <v>2015</v>
          </cell>
          <cell r="J2844">
            <v>16672.000899999999</v>
          </cell>
        </row>
        <row r="2845">
          <cell r="A2845" t="str">
            <v>GeorgiaPrimary solid biofuels2016</v>
          </cell>
          <cell r="B2845" t="str">
            <v>TJ</v>
          </cell>
          <cell r="C2845" t="str">
            <v>Georgia</v>
          </cell>
          <cell r="D2845" t="str">
            <v>PRIMSBIO</v>
          </cell>
          <cell r="E2845" t="str">
            <v>Primary solid biofuels</v>
          </cell>
          <cell r="F2845" t="str">
            <v>TES</v>
          </cell>
          <cell r="G2845" t="str">
            <v>Total energy supply</v>
          </cell>
          <cell r="H2845">
            <v>2016</v>
          </cell>
          <cell r="I2845">
            <v>2016</v>
          </cell>
          <cell r="J2845">
            <v>16176.9997</v>
          </cell>
        </row>
        <row r="2846">
          <cell r="A2846" t="str">
            <v>GeorgiaPrimary solid biofuels2017</v>
          </cell>
          <cell r="B2846" t="str">
            <v>TJ</v>
          </cell>
          <cell r="C2846" t="str">
            <v>Georgia</v>
          </cell>
          <cell r="D2846" t="str">
            <v>PRIMSBIO</v>
          </cell>
          <cell r="E2846" t="str">
            <v>Primary solid biofuels</v>
          </cell>
          <cell r="F2846" t="str">
            <v>TES</v>
          </cell>
          <cell r="G2846" t="str">
            <v>Total energy supply</v>
          </cell>
          <cell r="H2846">
            <v>2017</v>
          </cell>
          <cell r="I2846">
            <v>2017</v>
          </cell>
          <cell r="J2846">
            <v>15210.899799999999</v>
          </cell>
        </row>
        <row r="2847">
          <cell r="A2847" t="str">
            <v>GeorgiaPrimary solid biofuels2018</v>
          </cell>
          <cell r="B2847" t="str">
            <v>TJ</v>
          </cell>
          <cell r="C2847" t="str">
            <v>Georgia</v>
          </cell>
          <cell r="D2847" t="str">
            <v>PRIMSBIO</v>
          </cell>
          <cell r="E2847" t="str">
            <v>Primary solid biofuels</v>
          </cell>
          <cell r="F2847" t="str">
            <v>TES</v>
          </cell>
          <cell r="G2847" t="str">
            <v>Total energy supply</v>
          </cell>
          <cell r="H2847">
            <v>2018</v>
          </cell>
          <cell r="I2847">
            <v>2018</v>
          </cell>
          <cell r="J2847">
            <v>11330.699199999999</v>
          </cell>
        </row>
        <row r="2848">
          <cell r="A2848" t="str">
            <v>GeorgiaPrimary solid biofuels2019</v>
          </cell>
          <cell r="B2848" t="str">
            <v>TJ</v>
          </cell>
          <cell r="C2848" t="str">
            <v>Georgia</v>
          </cell>
          <cell r="D2848" t="str">
            <v>PRIMSBIO</v>
          </cell>
          <cell r="E2848" t="str">
            <v>Primary solid biofuels</v>
          </cell>
          <cell r="F2848" t="str">
            <v>TES</v>
          </cell>
          <cell r="G2848" t="str">
            <v>Total energy supply</v>
          </cell>
          <cell r="H2848">
            <v>2019</v>
          </cell>
          <cell r="I2848">
            <v>2019</v>
          </cell>
          <cell r="J2848">
            <v>10269.0983</v>
          </cell>
        </row>
        <row r="2849">
          <cell r="A2849" t="str">
            <v>GeorgiaPrimary solid biofuels2020</v>
          </cell>
          <cell r="B2849" t="str">
            <v>TJ</v>
          </cell>
          <cell r="C2849" t="str">
            <v>Georgia</v>
          </cell>
          <cell r="D2849" t="str">
            <v>PRIMSBIO</v>
          </cell>
          <cell r="E2849" t="str">
            <v>Primary solid biofuels</v>
          </cell>
          <cell r="F2849" t="str">
            <v>TES</v>
          </cell>
          <cell r="G2849" t="str">
            <v>Total energy supply</v>
          </cell>
          <cell r="H2849">
            <v>2020</v>
          </cell>
          <cell r="I2849">
            <v>2020</v>
          </cell>
          <cell r="J2849">
            <v>10020.0005</v>
          </cell>
        </row>
        <row r="2850">
          <cell r="A2850" t="str">
            <v>GeorgiaTotal2005</v>
          </cell>
          <cell r="B2850" t="str">
            <v>TJ</v>
          </cell>
          <cell r="C2850" t="str">
            <v>Georgia</v>
          </cell>
          <cell r="D2850" t="str">
            <v>TOTAL</v>
          </cell>
          <cell r="E2850" t="str">
            <v>Total</v>
          </cell>
          <cell r="F2850" t="str">
            <v>TES</v>
          </cell>
          <cell r="G2850" t="str">
            <v>Total energy supply</v>
          </cell>
          <cell r="H2850">
            <v>2005</v>
          </cell>
          <cell r="I2850">
            <v>2005</v>
          </cell>
          <cell r="J2850">
            <v>118938.0408</v>
          </cell>
        </row>
        <row r="2851">
          <cell r="A2851" t="str">
            <v>GeorgiaTotal2006</v>
          </cell>
          <cell r="B2851" t="str">
            <v>TJ</v>
          </cell>
          <cell r="C2851" t="str">
            <v>Georgia</v>
          </cell>
          <cell r="D2851" t="str">
            <v>TOTAL</v>
          </cell>
          <cell r="E2851" t="str">
            <v>Total</v>
          </cell>
          <cell r="F2851" t="str">
            <v>TES</v>
          </cell>
          <cell r="G2851" t="str">
            <v>Total energy supply</v>
          </cell>
          <cell r="H2851">
            <v>2006</v>
          </cell>
          <cell r="I2851">
            <v>2006</v>
          </cell>
          <cell r="J2851">
            <v>126939.06170000001</v>
          </cell>
        </row>
        <row r="2852">
          <cell r="A2852" t="str">
            <v>GeorgiaTotal2007</v>
          </cell>
          <cell r="B2852" t="str">
            <v>TJ</v>
          </cell>
          <cell r="C2852" t="str">
            <v>Georgia</v>
          </cell>
          <cell r="D2852" t="str">
            <v>TOTAL</v>
          </cell>
          <cell r="E2852" t="str">
            <v>Total</v>
          </cell>
          <cell r="F2852" t="str">
            <v>TES</v>
          </cell>
          <cell r="G2852" t="str">
            <v>Total energy supply</v>
          </cell>
          <cell r="H2852">
            <v>2007</v>
          </cell>
          <cell r="I2852">
            <v>2007</v>
          </cell>
          <cell r="J2852">
            <v>139910.14069999999</v>
          </cell>
        </row>
        <row r="2853">
          <cell r="A2853" t="str">
            <v>GeorgiaTotal2008</v>
          </cell>
          <cell r="B2853" t="str">
            <v>TJ</v>
          </cell>
          <cell r="C2853" t="str">
            <v>Georgia</v>
          </cell>
          <cell r="D2853" t="str">
            <v>TOTAL</v>
          </cell>
          <cell r="E2853" t="str">
            <v>Total</v>
          </cell>
          <cell r="F2853" t="str">
            <v>TES</v>
          </cell>
          <cell r="G2853" t="str">
            <v>Total energy supply</v>
          </cell>
          <cell r="H2853">
            <v>2008</v>
          </cell>
          <cell r="I2853">
            <v>2008</v>
          </cell>
          <cell r="J2853">
            <v>125806.3732</v>
          </cell>
        </row>
        <row r="2854">
          <cell r="A2854" t="str">
            <v>GeorgiaTotal2009</v>
          </cell>
          <cell r="B2854" t="str">
            <v>TJ</v>
          </cell>
          <cell r="C2854" t="str">
            <v>Georgia</v>
          </cell>
          <cell r="D2854" t="str">
            <v>TOTAL</v>
          </cell>
          <cell r="E2854" t="str">
            <v>Total</v>
          </cell>
          <cell r="F2854" t="str">
            <v>TES</v>
          </cell>
          <cell r="G2854" t="str">
            <v>Total energy supply</v>
          </cell>
          <cell r="H2854">
            <v>2009</v>
          </cell>
          <cell r="I2854">
            <v>2009</v>
          </cell>
          <cell r="J2854">
            <v>129615.26</v>
          </cell>
        </row>
        <row r="2855">
          <cell r="A2855" t="str">
            <v>GeorgiaTotal2010</v>
          </cell>
          <cell r="B2855" t="str">
            <v>TJ</v>
          </cell>
          <cell r="C2855" t="str">
            <v>Georgia</v>
          </cell>
          <cell r="D2855" t="str">
            <v>TOTAL</v>
          </cell>
          <cell r="E2855" t="str">
            <v>Total</v>
          </cell>
          <cell r="F2855" t="str">
            <v>TES</v>
          </cell>
          <cell r="G2855" t="str">
            <v>Total energy supply</v>
          </cell>
          <cell r="H2855">
            <v>2010</v>
          </cell>
          <cell r="I2855">
            <v>2010</v>
          </cell>
          <cell r="J2855">
            <v>130734.20329999999</v>
          </cell>
        </row>
        <row r="2856">
          <cell r="A2856" t="str">
            <v>GeorgiaTotal2011</v>
          </cell>
          <cell r="B2856" t="str">
            <v>TJ</v>
          </cell>
          <cell r="C2856" t="str">
            <v>Georgia</v>
          </cell>
          <cell r="D2856" t="str">
            <v>TOTAL</v>
          </cell>
          <cell r="E2856" t="str">
            <v>Total</v>
          </cell>
          <cell r="F2856" t="str">
            <v>TES</v>
          </cell>
          <cell r="G2856" t="str">
            <v>Total energy supply</v>
          </cell>
          <cell r="H2856">
            <v>2011</v>
          </cell>
          <cell r="I2856">
            <v>2011</v>
          </cell>
          <cell r="J2856">
            <v>148411.29569999999</v>
          </cell>
        </row>
        <row r="2857">
          <cell r="A2857" t="str">
            <v>GeorgiaTotal2012</v>
          </cell>
          <cell r="B2857" t="str">
            <v>TJ</v>
          </cell>
          <cell r="C2857" t="str">
            <v>Georgia</v>
          </cell>
          <cell r="D2857" t="str">
            <v>TOTAL</v>
          </cell>
          <cell r="E2857" t="str">
            <v>Total</v>
          </cell>
          <cell r="F2857" t="str">
            <v>TES</v>
          </cell>
          <cell r="G2857" t="str">
            <v>Total energy supply</v>
          </cell>
          <cell r="H2857">
            <v>2012</v>
          </cell>
          <cell r="I2857">
            <v>2012</v>
          </cell>
          <cell r="J2857">
            <v>155160.68950000001</v>
          </cell>
        </row>
        <row r="2858">
          <cell r="A2858" t="str">
            <v>GeorgiaTotal2013</v>
          </cell>
          <cell r="B2858" t="str">
            <v>TJ</v>
          </cell>
          <cell r="C2858" t="str">
            <v>Georgia</v>
          </cell>
          <cell r="D2858" t="str">
            <v>TOTAL</v>
          </cell>
          <cell r="E2858" t="str">
            <v>Total</v>
          </cell>
          <cell r="F2858" t="str">
            <v>TES</v>
          </cell>
          <cell r="G2858" t="str">
            <v>Total energy supply</v>
          </cell>
          <cell r="H2858">
            <v>2013</v>
          </cell>
          <cell r="I2858">
            <v>2013</v>
          </cell>
          <cell r="J2858">
            <v>174153.8732</v>
          </cell>
        </row>
        <row r="2859">
          <cell r="A2859" t="str">
            <v>GeorgiaTotal2014</v>
          </cell>
          <cell r="B2859" t="str">
            <v>TJ</v>
          </cell>
          <cell r="C2859" t="str">
            <v>Georgia</v>
          </cell>
          <cell r="D2859" t="str">
            <v>TOTAL</v>
          </cell>
          <cell r="E2859" t="str">
            <v>Total</v>
          </cell>
          <cell r="F2859" t="str">
            <v>TES</v>
          </cell>
          <cell r="G2859" t="str">
            <v>Total energy supply</v>
          </cell>
          <cell r="H2859">
            <v>2014</v>
          </cell>
          <cell r="I2859">
            <v>2014</v>
          </cell>
          <cell r="J2859">
            <v>185901.35579999999</v>
          </cell>
        </row>
        <row r="2860">
          <cell r="A2860" t="str">
            <v>GeorgiaTotal2015</v>
          </cell>
          <cell r="B2860" t="str">
            <v>TJ</v>
          </cell>
          <cell r="C2860" t="str">
            <v>Georgia</v>
          </cell>
          <cell r="D2860" t="str">
            <v>TOTAL</v>
          </cell>
          <cell r="E2860" t="str">
            <v>Total</v>
          </cell>
          <cell r="F2860" t="str">
            <v>TES</v>
          </cell>
          <cell r="G2860" t="str">
            <v>Total energy supply</v>
          </cell>
          <cell r="H2860">
            <v>2015</v>
          </cell>
          <cell r="I2860">
            <v>2015</v>
          </cell>
          <cell r="J2860">
            <v>196391.0901</v>
          </cell>
        </row>
        <row r="2861">
          <cell r="A2861" t="str">
            <v>GeorgiaTotal2016</v>
          </cell>
          <cell r="B2861" t="str">
            <v>TJ</v>
          </cell>
          <cell r="C2861" t="str">
            <v>Georgia</v>
          </cell>
          <cell r="D2861" t="str">
            <v>TOTAL</v>
          </cell>
          <cell r="E2861" t="str">
            <v>Total</v>
          </cell>
          <cell r="F2861" t="str">
            <v>TES</v>
          </cell>
          <cell r="G2861" t="str">
            <v>Total energy supply</v>
          </cell>
          <cell r="H2861">
            <v>2016</v>
          </cell>
          <cell r="I2861">
            <v>2016</v>
          </cell>
          <cell r="J2861">
            <v>202960.98730000001</v>
          </cell>
        </row>
        <row r="2862">
          <cell r="A2862" t="str">
            <v>GeorgiaTotal2017</v>
          </cell>
          <cell r="B2862" t="str">
            <v>TJ</v>
          </cell>
          <cell r="C2862" t="str">
            <v>Georgia</v>
          </cell>
          <cell r="D2862" t="str">
            <v>TOTAL</v>
          </cell>
          <cell r="E2862" t="str">
            <v>Total</v>
          </cell>
          <cell r="F2862" t="str">
            <v>TES</v>
          </cell>
          <cell r="G2862" t="str">
            <v>Total energy supply</v>
          </cell>
          <cell r="H2862">
            <v>2017</v>
          </cell>
          <cell r="I2862">
            <v>2017</v>
          </cell>
          <cell r="J2862">
            <v>204905.467</v>
          </cell>
        </row>
        <row r="2863">
          <cell r="A2863" t="str">
            <v>GeorgiaTotal2018</v>
          </cell>
          <cell r="B2863" t="str">
            <v>TJ</v>
          </cell>
          <cell r="C2863" t="str">
            <v>Georgia</v>
          </cell>
          <cell r="D2863" t="str">
            <v>TOTAL</v>
          </cell>
          <cell r="E2863" t="str">
            <v>Total</v>
          </cell>
          <cell r="F2863" t="str">
            <v>TES</v>
          </cell>
          <cell r="G2863" t="str">
            <v>Total energy supply</v>
          </cell>
          <cell r="H2863">
            <v>2018</v>
          </cell>
          <cell r="I2863">
            <v>2018</v>
          </cell>
          <cell r="J2863">
            <v>203123.53570000001</v>
          </cell>
        </row>
        <row r="2864">
          <cell r="A2864" t="str">
            <v>GeorgiaTotal2019</v>
          </cell>
          <cell r="B2864" t="str">
            <v>TJ</v>
          </cell>
          <cell r="C2864" t="str">
            <v>Georgia</v>
          </cell>
          <cell r="D2864" t="str">
            <v>TOTAL</v>
          </cell>
          <cell r="E2864" t="str">
            <v>Total</v>
          </cell>
          <cell r="F2864" t="str">
            <v>TES</v>
          </cell>
          <cell r="G2864" t="str">
            <v>Total energy supply</v>
          </cell>
          <cell r="H2864">
            <v>2019</v>
          </cell>
          <cell r="I2864">
            <v>2019</v>
          </cell>
          <cell r="J2864">
            <v>213569.61</v>
          </cell>
        </row>
        <row r="2865">
          <cell r="A2865" t="str">
            <v>GeorgiaTotal2020</v>
          </cell>
          <cell r="B2865" t="str">
            <v>TJ</v>
          </cell>
          <cell r="C2865" t="str">
            <v>Georgia</v>
          </cell>
          <cell r="D2865" t="str">
            <v>TOTAL</v>
          </cell>
          <cell r="E2865" t="str">
            <v>Total</v>
          </cell>
          <cell r="F2865" t="str">
            <v>TES</v>
          </cell>
          <cell r="G2865" t="str">
            <v>Total energy supply</v>
          </cell>
          <cell r="H2865">
            <v>2020</v>
          </cell>
          <cell r="I2865">
            <v>2020</v>
          </cell>
          <cell r="K2865" t="str">
            <v>L</v>
          </cell>
          <cell r="L2865" t="str">
            <v>Missing value; data exist but were not collected</v>
          </cell>
        </row>
        <row r="2866">
          <cell r="A2866" t="str">
            <v>GeorgiaMemo: Renewables2005</v>
          </cell>
          <cell r="B2866" t="str">
            <v>TJ</v>
          </cell>
          <cell r="C2866" t="str">
            <v>Georgia</v>
          </cell>
          <cell r="D2866" t="str">
            <v>MRENEW</v>
          </cell>
          <cell r="E2866" t="str">
            <v>Memo: Renewables</v>
          </cell>
          <cell r="F2866" t="str">
            <v>TES</v>
          </cell>
          <cell r="G2866" t="str">
            <v>Total energy supply</v>
          </cell>
          <cell r="H2866">
            <v>2005</v>
          </cell>
          <cell r="I2866">
            <v>2005</v>
          </cell>
          <cell r="J2866">
            <v>37474.602400000003</v>
          </cell>
        </row>
        <row r="2867">
          <cell r="A2867" t="str">
            <v>GeorgiaMemo: Renewables2006</v>
          </cell>
          <cell r="B2867" t="str">
            <v>TJ</v>
          </cell>
          <cell r="C2867" t="str">
            <v>Georgia</v>
          </cell>
          <cell r="D2867" t="str">
            <v>MRENEW</v>
          </cell>
          <cell r="E2867" t="str">
            <v>Memo: Renewables</v>
          </cell>
          <cell r="F2867" t="str">
            <v>TES</v>
          </cell>
          <cell r="G2867" t="str">
            <v>Total energy supply</v>
          </cell>
          <cell r="H2867">
            <v>2006</v>
          </cell>
          <cell r="I2867">
            <v>2006</v>
          </cell>
          <cell r="J2867">
            <v>35340.000099999997</v>
          </cell>
        </row>
        <row r="2868">
          <cell r="A2868" t="str">
            <v>GeorgiaMemo: Renewables2007</v>
          </cell>
          <cell r="B2868" t="str">
            <v>TJ</v>
          </cell>
          <cell r="C2868" t="str">
            <v>Georgia</v>
          </cell>
          <cell r="D2868" t="str">
            <v>MRENEW</v>
          </cell>
          <cell r="E2868" t="str">
            <v>Memo: Renewables</v>
          </cell>
          <cell r="F2868" t="str">
            <v>TES</v>
          </cell>
          <cell r="G2868" t="str">
            <v>Total energy supply</v>
          </cell>
          <cell r="H2868">
            <v>2007</v>
          </cell>
          <cell r="I2868">
            <v>2007</v>
          </cell>
          <cell r="J2868">
            <v>41713.804300000003</v>
          </cell>
        </row>
        <row r="2869">
          <cell r="A2869" t="str">
            <v>GeorgiaMemo: Renewables2008</v>
          </cell>
          <cell r="B2869" t="str">
            <v>TJ</v>
          </cell>
          <cell r="C2869" t="str">
            <v>Georgia</v>
          </cell>
          <cell r="D2869" t="str">
            <v>MRENEW</v>
          </cell>
          <cell r="E2869" t="str">
            <v>Memo: Renewables</v>
          </cell>
          <cell r="F2869" t="str">
            <v>TES</v>
          </cell>
          <cell r="G2869" t="str">
            <v>Total energy supply</v>
          </cell>
          <cell r="H2869">
            <v>2008</v>
          </cell>
          <cell r="I2869">
            <v>2008</v>
          </cell>
          <cell r="J2869">
            <v>42197.2039</v>
          </cell>
        </row>
        <row r="2870">
          <cell r="A2870" t="str">
            <v>GeorgiaMemo: Renewables2009</v>
          </cell>
          <cell r="B2870" t="str">
            <v>TJ</v>
          </cell>
          <cell r="C2870" t="str">
            <v>Georgia</v>
          </cell>
          <cell r="D2870" t="str">
            <v>MRENEW</v>
          </cell>
          <cell r="E2870" t="str">
            <v>Memo: Renewables</v>
          </cell>
          <cell r="F2870" t="str">
            <v>TES</v>
          </cell>
          <cell r="G2870" t="str">
            <v>Total energy supply</v>
          </cell>
          <cell r="H2870">
            <v>2009</v>
          </cell>
          <cell r="I2870">
            <v>2009</v>
          </cell>
          <cell r="J2870">
            <v>44522.200900000003</v>
          </cell>
        </row>
        <row r="2871">
          <cell r="A2871" t="str">
            <v>GeorgiaMemo: Renewables2010</v>
          </cell>
          <cell r="B2871" t="str">
            <v>TJ</v>
          </cell>
          <cell r="C2871" t="str">
            <v>Georgia</v>
          </cell>
          <cell r="D2871" t="str">
            <v>MRENEW</v>
          </cell>
          <cell r="E2871" t="str">
            <v>Memo: Renewables</v>
          </cell>
          <cell r="F2871" t="str">
            <v>TES</v>
          </cell>
          <cell r="G2871" t="str">
            <v>Total energy supply</v>
          </cell>
          <cell r="H2871">
            <v>2010</v>
          </cell>
          <cell r="I2871">
            <v>2010</v>
          </cell>
          <cell r="J2871">
            <v>50675.201800000003</v>
          </cell>
        </row>
        <row r="2872">
          <cell r="A2872" t="str">
            <v>GeorgiaMemo: Renewables2011</v>
          </cell>
          <cell r="B2872" t="str">
            <v>TJ</v>
          </cell>
          <cell r="C2872" t="str">
            <v>Georgia</v>
          </cell>
          <cell r="D2872" t="str">
            <v>MRENEW</v>
          </cell>
          <cell r="E2872" t="str">
            <v>Memo: Renewables</v>
          </cell>
          <cell r="F2872" t="str">
            <v>TES</v>
          </cell>
          <cell r="G2872" t="str">
            <v>Total energy supply</v>
          </cell>
          <cell r="H2872">
            <v>2011</v>
          </cell>
          <cell r="I2872">
            <v>2011</v>
          </cell>
          <cell r="J2872">
            <v>42044.004699999998</v>
          </cell>
        </row>
        <row r="2873">
          <cell r="A2873" t="str">
            <v>GeorgiaMemo: Renewables2012</v>
          </cell>
          <cell r="B2873" t="str">
            <v>TJ</v>
          </cell>
          <cell r="C2873" t="str">
            <v>Georgia</v>
          </cell>
          <cell r="D2873" t="str">
            <v>MRENEW</v>
          </cell>
          <cell r="E2873" t="str">
            <v>Memo: Renewables</v>
          </cell>
          <cell r="F2873" t="str">
            <v>TES</v>
          </cell>
          <cell r="G2873" t="str">
            <v>Total energy supply</v>
          </cell>
          <cell r="H2873">
            <v>2012</v>
          </cell>
          <cell r="I2873">
            <v>2012</v>
          </cell>
          <cell r="J2873">
            <v>39303.798499999997</v>
          </cell>
        </row>
        <row r="2874">
          <cell r="A2874" t="str">
            <v>GeorgiaMemo: Renewables2013</v>
          </cell>
          <cell r="B2874" t="str">
            <v>TJ</v>
          </cell>
          <cell r="C2874" t="str">
            <v>Georgia</v>
          </cell>
          <cell r="D2874" t="str">
            <v>MRENEW</v>
          </cell>
          <cell r="E2874" t="str">
            <v>Memo: Renewables</v>
          </cell>
          <cell r="F2874" t="str">
            <v>TES</v>
          </cell>
          <cell r="G2874" t="str">
            <v>Total energy supply</v>
          </cell>
          <cell r="H2874">
            <v>2013</v>
          </cell>
          <cell r="I2874">
            <v>2013</v>
          </cell>
          <cell r="J2874">
            <v>50565.603900000002</v>
          </cell>
        </row>
        <row r="2875">
          <cell r="A2875" t="str">
            <v>GeorgiaMemo: Renewables2014</v>
          </cell>
          <cell r="B2875" t="str">
            <v>TJ</v>
          </cell>
          <cell r="C2875" t="str">
            <v>Georgia</v>
          </cell>
          <cell r="D2875" t="str">
            <v>MRENEW</v>
          </cell>
          <cell r="E2875" t="str">
            <v>Memo: Renewables</v>
          </cell>
          <cell r="F2875" t="str">
            <v>TES</v>
          </cell>
          <cell r="G2875" t="str">
            <v>Total energy supply</v>
          </cell>
          <cell r="H2875">
            <v>2014</v>
          </cell>
          <cell r="I2875">
            <v>2014</v>
          </cell>
          <cell r="J2875">
            <v>50179.999600000003</v>
          </cell>
        </row>
        <row r="2876">
          <cell r="A2876" t="str">
            <v>GeorgiaMemo: Renewables2015</v>
          </cell>
          <cell r="B2876" t="str">
            <v>TJ</v>
          </cell>
          <cell r="C2876" t="str">
            <v>Georgia</v>
          </cell>
          <cell r="D2876" t="str">
            <v>MRENEW</v>
          </cell>
          <cell r="E2876" t="str">
            <v>Memo: Renewables</v>
          </cell>
          <cell r="F2876" t="str">
            <v>TES</v>
          </cell>
          <cell r="G2876" t="str">
            <v>Total energy supply</v>
          </cell>
          <cell r="H2876">
            <v>2015</v>
          </cell>
          <cell r="I2876">
            <v>2015</v>
          </cell>
          <cell r="J2876">
            <v>47880.403899999998</v>
          </cell>
        </row>
        <row r="2877">
          <cell r="A2877" t="str">
            <v>GeorgiaMemo: Renewables2016</v>
          </cell>
          <cell r="B2877" t="str">
            <v>TJ</v>
          </cell>
          <cell r="C2877" t="str">
            <v>Georgia</v>
          </cell>
          <cell r="D2877" t="str">
            <v>MRENEW</v>
          </cell>
          <cell r="E2877" t="str">
            <v>Memo: Renewables</v>
          </cell>
          <cell r="F2877" t="str">
            <v>TES</v>
          </cell>
          <cell r="G2877" t="str">
            <v>Total energy supply</v>
          </cell>
          <cell r="H2877">
            <v>2016</v>
          </cell>
          <cell r="I2877">
            <v>2016</v>
          </cell>
          <cell r="J2877">
            <v>50647.799099999997</v>
          </cell>
        </row>
        <row r="2878">
          <cell r="A2878" t="str">
            <v>GeorgiaMemo: Renewables2017</v>
          </cell>
          <cell r="B2878" t="str">
            <v>TJ</v>
          </cell>
          <cell r="C2878" t="str">
            <v>Georgia</v>
          </cell>
          <cell r="D2878" t="str">
            <v>MRENEW</v>
          </cell>
          <cell r="E2878" t="str">
            <v>Memo: Renewables</v>
          </cell>
          <cell r="F2878" t="str">
            <v>TES</v>
          </cell>
          <cell r="G2878" t="str">
            <v>Total energy supply</v>
          </cell>
          <cell r="H2878">
            <v>2017</v>
          </cell>
          <cell r="I2878">
            <v>2017</v>
          </cell>
          <cell r="J2878">
            <v>49552.917500000003</v>
          </cell>
        </row>
        <row r="2879">
          <cell r="A2879" t="str">
            <v>GeorgiaMemo: Renewables2018</v>
          </cell>
          <cell r="B2879" t="str">
            <v>TJ</v>
          </cell>
          <cell r="C2879" t="str">
            <v>Georgia</v>
          </cell>
          <cell r="D2879" t="str">
            <v>MRENEW</v>
          </cell>
          <cell r="E2879" t="str">
            <v>Memo: Renewables</v>
          </cell>
          <cell r="F2879" t="str">
            <v>TES</v>
          </cell>
          <cell r="G2879" t="str">
            <v>Total energy supply</v>
          </cell>
          <cell r="H2879">
            <v>2018</v>
          </cell>
          <cell r="I2879">
            <v>2018</v>
          </cell>
          <cell r="J2879">
            <v>48332.222399999999</v>
          </cell>
        </row>
        <row r="2880">
          <cell r="A2880" t="str">
            <v>GeorgiaMemo: Renewables2019</v>
          </cell>
          <cell r="B2880" t="str">
            <v>TJ</v>
          </cell>
          <cell r="C2880" t="str">
            <v>Georgia</v>
          </cell>
          <cell r="D2880" t="str">
            <v>MRENEW</v>
          </cell>
          <cell r="E2880" t="str">
            <v>Memo: Renewables</v>
          </cell>
          <cell r="F2880" t="str">
            <v>TES</v>
          </cell>
          <cell r="G2880" t="str">
            <v>Total energy supply</v>
          </cell>
          <cell r="H2880">
            <v>2019</v>
          </cell>
          <cell r="I2880">
            <v>2019</v>
          </cell>
          <cell r="J2880">
            <v>43627.5236</v>
          </cell>
        </row>
        <row r="2881">
          <cell r="A2881" t="str">
            <v>GeorgiaMemo: Renewables2020</v>
          </cell>
          <cell r="B2881" t="str">
            <v>TJ</v>
          </cell>
          <cell r="C2881" t="str">
            <v>Georgia</v>
          </cell>
          <cell r="D2881" t="str">
            <v>MRENEW</v>
          </cell>
          <cell r="E2881" t="str">
            <v>Memo: Renewables</v>
          </cell>
          <cell r="F2881" t="str">
            <v>TES</v>
          </cell>
          <cell r="G2881" t="str">
            <v>Total energy supply</v>
          </cell>
          <cell r="H2881">
            <v>2020</v>
          </cell>
          <cell r="I2881">
            <v>2020</v>
          </cell>
          <cell r="J2881">
            <v>40935.239600000001</v>
          </cell>
        </row>
        <row r="2882">
          <cell r="A2882" t="str">
            <v>GermanyPrimary solid biofuels2005</v>
          </cell>
          <cell r="B2882" t="str">
            <v>TJ</v>
          </cell>
          <cell r="C2882" t="str">
            <v>Germany</v>
          </cell>
          <cell r="D2882" t="str">
            <v>PRIMSBIO</v>
          </cell>
          <cell r="E2882" t="str">
            <v>Primary solid biofuels</v>
          </cell>
          <cell r="F2882" t="str">
            <v>TES</v>
          </cell>
          <cell r="G2882" t="str">
            <v>Total energy supply</v>
          </cell>
          <cell r="H2882">
            <v>2005</v>
          </cell>
          <cell r="I2882">
            <v>2005</v>
          </cell>
          <cell r="J2882">
            <v>379813.99839999998</v>
          </cell>
        </row>
        <row r="2883">
          <cell r="A2883" t="str">
            <v>GermanyPrimary solid biofuels2006</v>
          </cell>
          <cell r="B2883" t="str">
            <v>TJ</v>
          </cell>
          <cell r="C2883" t="str">
            <v>Germany</v>
          </cell>
          <cell r="D2883" t="str">
            <v>PRIMSBIO</v>
          </cell>
          <cell r="E2883" t="str">
            <v>Primary solid biofuels</v>
          </cell>
          <cell r="F2883" t="str">
            <v>TES</v>
          </cell>
          <cell r="G2883" t="str">
            <v>Total energy supply</v>
          </cell>
          <cell r="H2883">
            <v>2006</v>
          </cell>
          <cell r="I2883">
            <v>2006</v>
          </cell>
          <cell r="J2883">
            <v>436202.00079999998</v>
          </cell>
        </row>
        <row r="2884">
          <cell r="A2884" t="str">
            <v>GermanyPrimary solid biofuels2007</v>
          </cell>
          <cell r="B2884" t="str">
            <v>TJ</v>
          </cell>
          <cell r="C2884" t="str">
            <v>Germany</v>
          </cell>
          <cell r="D2884" t="str">
            <v>PRIMSBIO</v>
          </cell>
          <cell r="E2884" t="str">
            <v>Primary solid biofuels</v>
          </cell>
          <cell r="F2884" t="str">
            <v>TES</v>
          </cell>
          <cell r="G2884" t="str">
            <v>Total energy supply</v>
          </cell>
          <cell r="H2884">
            <v>2007</v>
          </cell>
          <cell r="I2884">
            <v>2007</v>
          </cell>
          <cell r="J2884">
            <v>457052.00109999999</v>
          </cell>
        </row>
        <row r="2885">
          <cell r="A2885" t="str">
            <v>GermanyPrimary solid biofuels2008</v>
          </cell>
          <cell r="B2885" t="str">
            <v>TJ</v>
          </cell>
          <cell r="C2885" t="str">
            <v>Germany</v>
          </cell>
          <cell r="D2885" t="str">
            <v>PRIMSBIO</v>
          </cell>
          <cell r="E2885" t="str">
            <v>Primary solid biofuels</v>
          </cell>
          <cell r="F2885" t="str">
            <v>TES</v>
          </cell>
          <cell r="G2885" t="str">
            <v>Total energy supply</v>
          </cell>
          <cell r="H2885">
            <v>2008</v>
          </cell>
          <cell r="I2885">
            <v>2008</v>
          </cell>
          <cell r="J2885">
            <v>511166.99819999997</v>
          </cell>
        </row>
        <row r="2886">
          <cell r="A2886" t="str">
            <v>GermanyPrimary solid biofuels2009</v>
          </cell>
          <cell r="B2886" t="str">
            <v>TJ</v>
          </cell>
          <cell r="C2886" t="str">
            <v>Germany</v>
          </cell>
          <cell r="D2886" t="str">
            <v>PRIMSBIO</v>
          </cell>
          <cell r="E2886" t="str">
            <v>Primary solid biofuels</v>
          </cell>
          <cell r="F2886" t="str">
            <v>TES</v>
          </cell>
          <cell r="G2886" t="str">
            <v>Total energy supply</v>
          </cell>
          <cell r="H2886">
            <v>2009</v>
          </cell>
          <cell r="I2886">
            <v>2009</v>
          </cell>
          <cell r="J2886">
            <v>496785.00099999999</v>
          </cell>
        </row>
        <row r="2887">
          <cell r="A2887" t="str">
            <v>GermanyPrimary solid biofuels2010</v>
          </cell>
          <cell r="B2887" t="str">
            <v>TJ</v>
          </cell>
          <cell r="C2887" t="str">
            <v>Germany</v>
          </cell>
          <cell r="D2887" t="str">
            <v>PRIMSBIO</v>
          </cell>
          <cell r="E2887" t="str">
            <v>Primary solid biofuels</v>
          </cell>
          <cell r="F2887" t="str">
            <v>TES</v>
          </cell>
          <cell r="G2887" t="str">
            <v>Total energy supply</v>
          </cell>
          <cell r="H2887">
            <v>2010</v>
          </cell>
          <cell r="I2887">
            <v>2010</v>
          </cell>
          <cell r="J2887">
            <v>579949.00040000002</v>
          </cell>
        </row>
        <row r="2888">
          <cell r="A2888" t="str">
            <v>GermanyPrimary solid biofuels2011</v>
          </cell>
          <cell r="B2888" t="str">
            <v>TJ</v>
          </cell>
          <cell r="C2888" t="str">
            <v>Germany</v>
          </cell>
          <cell r="D2888" t="str">
            <v>PRIMSBIO</v>
          </cell>
          <cell r="E2888" t="str">
            <v>Primary solid biofuels</v>
          </cell>
          <cell r="F2888" t="str">
            <v>TES</v>
          </cell>
          <cell r="G2888" t="str">
            <v>Total energy supply</v>
          </cell>
          <cell r="H2888">
            <v>2011</v>
          </cell>
          <cell r="I2888">
            <v>2011</v>
          </cell>
          <cell r="J2888">
            <v>541007</v>
          </cell>
        </row>
        <row r="2889">
          <cell r="A2889" t="str">
            <v>GermanyPrimary solid biofuels2012</v>
          </cell>
          <cell r="B2889" t="str">
            <v>TJ</v>
          </cell>
          <cell r="C2889" t="str">
            <v>Germany</v>
          </cell>
          <cell r="D2889" t="str">
            <v>PRIMSBIO</v>
          </cell>
          <cell r="E2889" t="str">
            <v>Primary solid biofuels</v>
          </cell>
          <cell r="F2889" t="str">
            <v>TES</v>
          </cell>
          <cell r="G2889" t="str">
            <v>Total energy supply</v>
          </cell>
          <cell r="H2889">
            <v>2012</v>
          </cell>
          <cell r="I2889">
            <v>2012</v>
          </cell>
          <cell r="J2889">
            <v>598166.00170000002</v>
          </cell>
        </row>
        <row r="2890">
          <cell r="A2890" t="str">
            <v>GermanyPrimary solid biofuels2013</v>
          </cell>
          <cell r="B2890" t="str">
            <v>TJ</v>
          </cell>
          <cell r="C2890" t="str">
            <v>Germany</v>
          </cell>
          <cell r="D2890" t="str">
            <v>PRIMSBIO</v>
          </cell>
          <cell r="E2890" t="str">
            <v>Primary solid biofuels</v>
          </cell>
          <cell r="F2890" t="str">
            <v>TES</v>
          </cell>
          <cell r="G2890" t="str">
            <v>Total energy supply</v>
          </cell>
          <cell r="H2890">
            <v>2013</v>
          </cell>
          <cell r="I2890">
            <v>2013</v>
          </cell>
          <cell r="J2890">
            <v>598787.00040000002</v>
          </cell>
        </row>
        <row r="2891">
          <cell r="A2891" t="str">
            <v>GermanyPrimary solid biofuels2014</v>
          </cell>
          <cell r="B2891" t="str">
            <v>TJ</v>
          </cell>
          <cell r="C2891" t="str">
            <v>Germany</v>
          </cell>
          <cell r="D2891" t="str">
            <v>PRIMSBIO</v>
          </cell>
          <cell r="E2891" t="str">
            <v>Primary solid biofuels</v>
          </cell>
          <cell r="F2891" t="str">
            <v>TES</v>
          </cell>
          <cell r="G2891" t="str">
            <v>Total energy supply</v>
          </cell>
          <cell r="H2891">
            <v>2014</v>
          </cell>
          <cell r="I2891">
            <v>2014</v>
          </cell>
          <cell r="J2891">
            <v>531793.00040000002</v>
          </cell>
        </row>
        <row r="2892">
          <cell r="A2892" t="str">
            <v>GermanyPrimary solid biofuels2015</v>
          </cell>
          <cell r="B2892" t="str">
            <v>TJ</v>
          </cell>
          <cell r="C2892" t="str">
            <v>Germany</v>
          </cell>
          <cell r="D2892" t="str">
            <v>PRIMSBIO</v>
          </cell>
          <cell r="E2892" t="str">
            <v>Primary solid biofuels</v>
          </cell>
          <cell r="F2892" t="str">
            <v>TES</v>
          </cell>
          <cell r="G2892" t="str">
            <v>Total energy supply</v>
          </cell>
          <cell r="H2892">
            <v>2015</v>
          </cell>
          <cell r="I2892">
            <v>2015</v>
          </cell>
          <cell r="J2892">
            <v>535876.0013</v>
          </cell>
        </row>
        <row r="2893">
          <cell r="A2893" t="str">
            <v>GermanyPrimary solid biofuels2016</v>
          </cell>
          <cell r="B2893" t="str">
            <v>TJ</v>
          </cell>
          <cell r="C2893" t="str">
            <v>Germany</v>
          </cell>
          <cell r="D2893" t="str">
            <v>PRIMSBIO</v>
          </cell>
          <cell r="E2893" t="str">
            <v>Primary solid biofuels</v>
          </cell>
          <cell r="F2893" t="str">
            <v>TES</v>
          </cell>
          <cell r="G2893" t="str">
            <v>Total energy supply</v>
          </cell>
          <cell r="H2893">
            <v>2016</v>
          </cell>
          <cell r="I2893">
            <v>2016</v>
          </cell>
          <cell r="J2893">
            <v>514782.99910000002</v>
          </cell>
        </row>
        <row r="2894">
          <cell r="A2894" t="str">
            <v>GermanyPrimary solid biofuels2017</v>
          </cell>
          <cell r="B2894" t="str">
            <v>TJ</v>
          </cell>
          <cell r="C2894" t="str">
            <v>Germany</v>
          </cell>
          <cell r="D2894" t="str">
            <v>PRIMSBIO</v>
          </cell>
          <cell r="E2894" t="str">
            <v>Primary solid biofuels</v>
          </cell>
          <cell r="F2894" t="str">
            <v>TES</v>
          </cell>
          <cell r="G2894" t="str">
            <v>Total energy supply</v>
          </cell>
          <cell r="H2894">
            <v>2017</v>
          </cell>
          <cell r="I2894">
            <v>2017</v>
          </cell>
          <cell r="J2894">
            <v>518423.99949999998</v>
          </cell>
        </row>
        <row r="2895">
          <cell r="A2895" t="str">
            <v>GermanyPrimary solid biofuels2018</v>
          </cell>
          <cell r="B2895" t="str">
            <v>TJ</v>
          </cell>
          <cell r="C2895" t="str">
            <v>Germany</v>
          </cell>
          <cell r="D2895" t="str">
            <v>PRIMSBIO</v>
          </cell>
          <cell r="E2895" t="str">
            <v>Primary solid biofuels</v>
          </cell>
          <cell r="F2895" t="str">
            <v>TES</v>
          </cell>
          <cell r="G2895" t="str">
            <v>Total energy supply</v>
          </cell>
          <cell r="H2895">
            <v>2018</v>
          </cell>
          <cell r="I2895">
            <v>2018</v>
          </cell>
          <cell r="J2895">
            <v>535626.99970000004</v>
          </cell>
        </row>
        <row r="2896">
          <cell r="A2896" t="str">
            <v>GermanyPrimary solid biofuels2019</v>
          </cell>
          <cell r="B2896" t="str">
            <v>TJ</v>
          </cell>
          <cell r="C2896" t="str">
            <v>Germany</v>
          </cell>
          <cell r="D2896" t="str">
            <v>PRIMSBIO</v>
          </cell>
          <cell r="E2896" t="str">
            <v>Primary solid biofuels</v>
          </cell>
          <cell r="F2896" t="str">
            <v>TES</v>
          </cell>
          <cell r="G2896" t="str">
            <v>Total energy supply</v>
          </cell>
          <cell r="H2896">
            <v>2019</v>
          </cell>
          <cell r="I2896">
            <v>2019</v>
          </cell>
          <cell r="J2896">
            <v>541193.99919999996</v>
          </cell>
        </row>
        <row r="2897">
          <cell r="A2897" t="str">
            <v>GermanyPrimary solid biofuels2020</v>
          </cell>
          <cell r="B2897" t="str">
            <v>TJ</v>
          </cell>
          <cell r="C2897" t="str">
            <v>Germany</v>
          </cell>
          <cell r="D2897" t="str">
            <v>PRIMSBIO</v>
          </cell>
          <cell r="E2897" t="str">
            <v>Primary solid biofuels</v>
          </cell>
          <cell r="F2897" t="str">
            <v>TES</v>
          </cell>
          <cell r="G2897" t="str">
            <v>Total energy supply</v>
          </cell>
          <cell r="H2897">
            <v>2020</v>
          </cell>
          <cell r="I2897">
            <v>2020</v>
          </cell>
          <cell r="J2897">
            <v>532431.99820000003</v>
          </cell>
        </row>
        <row r="2898">
          <cell r="A2898" t="str">
            <v>GermanyTotal2005</v>
          </cell>
          <cell r="B2898" t="str">
            <v>TJ</v>
          </cell>
          <cell r="C2898" t="str">
            <v>Germany</v>
          </cell>
          <cell r="D2898" t="str">
            <v>TOTAL</v>
          </cell>
          <cell r="E2898" t="str">
            <v>Total</v>
          </cell>
          <cell r="F2898" t="str">
            <v>TES</v>
          </cell>
          <cell r="G2898" t="str">
            <v>Total energy supply</v>
          </cell>
          <cell r="H2898">
            <v>2005</v>
          </cell>
          <cell r="I2898">
            <v>2005</v>
          </cell>
          <cell r="J2898">
            <v>14190718.060000001</v>
          </cell>
        </row>
        <row r="2899">
          <cell r="A2899" t="str">
            <v>GermanyTotal2006</v>
          </cell>
          <cell r="B2899" t="str">
            <v>TJ</v>
          </cell>
          <cell r="C2899" t="str">
            <v>Germany</v>
          </cell>
          <cell r="D2899" t="str">
            <v>TOTAL</v>
          </cell>
          <cell r="E2899" t="str">
            <v>Total</v>
          </cell>
          <cell r="F2899" t="str">
            <v>TES</v>
          </cell>
          <cell r="G2899" t="str">
            <v>Total energy supply</v>
          </cell>
          <cell r="H2899">
            <v>2006</v>
          </cell>
          <cell r="I2899">
            <v>2006</v>
          </cell>
          <cell r="J2899">
            <v>14609487.949999999</v>
          </cell>
        </row>
        <row r="2900">
          <cell r="A2900" t="str">
            <v>GermanyTotal2007</v>
          </cell>
          <cell r="B2900" t="str">
            <v>TJ</v>
          </cell>
          <cell r="C2900" t="str">
            <v>Germany</v>
          </cell>
          <cell r="D2900" t="str">
            <v>TOTAL</v>
          </cell>
          <cell r="E2900" t="str">
            <v>Total</v>
          </cell>
          <cell r="F2900" t="str">
            <v>TES</v>
          </cell>
          <cell r="G2900" t="str">
            <v>Total energy supply</v>
          </cell>
          <cell r="H2900">
            <v>2007</v>
          </cell>
          <cell r="I2900">
            <v>2007</v>
          </cell>
          <cell r="J2900">
            <v>13859080.390000001</v>
          </cell>
        </row>
        <row r="2901">
          <cell r="A2901" t="str">
            <v>GermanyTotal2008</v>
          </cell>
          <cell r="B2901" t="str">
            <v>TJ</v>
          </cell>
          <cell r="C2901" t="str">
            <v>Germany</v>
          </cell>
          <cell r="D2901" t="str">
            <v>TOTAL</v>
          </cell>
          <cell r="E2901" t="str">
            <v>Total</v>
          </cell>
          <cell r="F2901" t="str">
            <v>TES</v>
          </cell>
          <cell r="G2901" t="str">
            <v>Total energy supply</v>
          </cell>
          <cell r="H2901">
            <v>2008</v>
          </cell>
          <cell r="I2901">
            <v>2008</v>
          </cell>
          <cell r="J2901">
            <v>14032628.880000001</v>
          </cell>
        </row>
        <row r="2902">
          <cell r="A2902" t="str">
            <v>GermanyTotal2009</v>
          </cell>
          <cell r="B2902" t="str">
            <v>TJ</v>
          </cell>
          <cell r="C2902" t="str">
            <v>Germany</v>
          </cell>
          <cell r="D2902" t="str">
            <v>TOTAL</v>
          </cell>
          <cell r="E2902" t="str">
            <v>Total</v>
          </cell>
          <cell r="F2902" t="str">
            <v>TES</v>
          </cell>
          <cell r="G2902" t="str">
            <v>Total energy supply</v>
          </cell>
          <cell r="H2902">
            <v>2009</v>
          </cell>
          <cell r="I2902">
            <v>2009</v>
          </cell>
          <cell r="J2902">
            <v>13104680.84</v>
          </cell>
        </row>
        <row r="2903">
          <cell r="A2903" t="str">
            <v>GermanyTotal2010</v>
          </cell>
          <cell r="B2903" t="str">
            <v>TJ</v>
          </cell>
          <cell r="C2903" t="str">
            <v>Germany</v>
          </cell>
          <cell r="D2903" t="str">
            <v>TOTAL</v>
          </cell>
          <cell r="E2903" t="str">
            <v>Total</v>
          </cell>
          <cell r="F2903" t="str">
            <v>TES</v>
          </cell>
          <cell r="G2903" t="str">
            <v>Total energy supply</v>
          </cell>
          <cell r="H2903">
            <v>2010</v>
          </cell>
          <cell r="I2903">
            <v>2010</v>
          </cell>
          <cell r="J2903">
            <v>13797482.189999999</v>
          </cell>
        </row>
        <row r="2904">
          <cell r="A2904" t="str">
            <v>GermanyTotal2011</v>
          </cell>
          <cell r="B2904" t="str">
            <v>TJ</v>
          </cell>
          <cell r="C2904" t="str">
            <v>Germany</v>
          </cell>
          <cell r="D2904" t="str">
            <v>TOTAL</v>
          </cell>
          <cell r="E2904" t="str">
            <v>Total</v>
          </cell>
          <cell r="F2904" t="str">
            <v>TES</v>
          </cell>
          <cell r="G2904" t="str">
            <v>Total energy supply</v>
          </cell>
          <cell r="H2904">
            <v>2011</v>
          </cell>
          <cell r="I2904">
            <v>2011</v>
          </cell>
          <cell r="J2904">
            <v>13080398.039999999</v>
          </cell>
        </row>
        <row r="2905">
          <cell r="A2905" t="str">
            <v>GermanyTotal2012</v>
          </cell>
          <cell r="B2905" t="str">
            <v>TJ</v>
          </cell>
          <cell r="C2905" t="str">
            <v>Germany</v>
          </cell>
          <cell r="D2905" t="str">
            <v>TOTAL</v>
          </cell>
          <cell r="E2905" t="str">
            <v>Total</v>
          </cell>
          <cell r="F2905" t="str">
            <v>TES</v>
          </cell>
          <cell r="G2905" t="str">
            <v>Total energy supply</v>
          </cell>
          <cell r="H2905">
            <v>2012</v>
          </cell>
          <cell r="I2905">
            <v>2012</v>
          </cell>
          <cell r="J2905">
            <v>13177600.060000001</v>
          </cell>
        </row>
        <row r="2906">
          <cell r="A2906" t="str">
            <v>GermanyTotal2013</v>
          </cell>
          <cell r="B2906" t="str">
            <v>TJ</v>
          </cell>
          <cell r="C2906" t="str">
            <v>Germany</v>
          </cell>
          <cell r="D2906" t="str">
            <v>TOTAL</v>
          </cell>
          <cell r="E2906" t="str">
            <v>Total</v>
          </cell>
          <cell r="F2906" t="str">
            <v>TES</v>
          </cell>
          <cell r="G2906" t="str">
            <v>Total energy supply</v>
          </cell>
          <cell r="H2906">
            <v>2013</v>
          </cell>
          <cell r="I2906">
            <v>2013</v>
          </cell>
          <cell r="J2906">
            <v>13459235.32</v>
          </cell>
        </row>
        <row r="2907">
          <cell r="A2907" t="str">
            <v>GermanyTotal2014</v>
          </cell>
          <cell r="B2907" t="str">
            <v>TJ</v>
          </cell>
          <cell r="C2907" t="str">
            <v>Germany</v>
          </cell>
          <cell r="D2907" t="str">
            <v>TOTAL</v>
          </cell>
          <cell r="E2907" t="str">
            <v>Total</v>
          </cell>
          <cell r="F2907" t="str">
            <v>TES</v>
          </cell>
          <cell r="G2907" t="str">
            <v>Total energy supply</v>
          </cell>
          <cell r="H2907">
            <v>2014</v>
          </cell>
          <cell r="I2907">
            <v>2014</v>
          </cell>
          <cell r="J2907">
            <v>12865359.93</v>
          </cell>
        </row>
        <row r="2908">
          <cell r="A2908" t="str">
            <v>GermanyTotal2015</v>
          </cell>
          <cell r="B2908" t="str">
            <v>TJ</v>
          </cell>
          <cell r="C2908" t="str">
            <v>Germany</v>
          </cell>
          <cell r="D2908" t="str">
            <v>TOTAL</v>
          </cell>
          <cell r="E2908" t="str">
            <v>Total</v>
          </cell>
          <cell r="F2908" t="str">
            <v>TES</v>
          </cell>
          <cell r="G2908" t="str">
            <v>Total energy supply</v>
          </cell>
          <cell r="H2908">
            <v>2015</v>
          </cell>
          <cell r="I2908">
            <v>2015</v>
          </cell>
          <cell r="J2908">
            <v>12930716.24</v>
          </cell>
        </row>
        <row r="2909">
          <cell r="A2909" t="str">
            <v>GermanyTotal2016</v>
          </cell>
          <cell r="B2909" t="str">
            <v>TJ</v>
          </cell>
          <cell r="C2909" t="str">
            <v>Germany</v>
          </cell>
          <cell r="D2909" t="str">
            <v>TOTAL</v>
          </cell>
          <cell r="E2909" t="str">
            <v>Total</v>
          </cell>
          <cell r="F2909" t="str">
            <v>TES</v>
          </cell>
          <cell r="G2909" t="str">
            <v>Total energy supply</v>
          </cell>
          <cell r="H2909">
            <v>2016</v>
          </cell>
          <cell r="I2909">
            <v>2016</v>
          </cell>
          <cell r="J2909">
            <v>12981621.18</v>
          </cell>
        </row>
        <row r="2910">
          <cell r="A2910" t="str">
            <v>GermanyTotal2017</v>
          </cell>
          <cell r="B2910" t="str">
            <v>TJ</v>
          </cell>
          <cell r="C2910" t="str">
            <v>Germany</v>
          </cell>
          <cell r="D2910" t="str">
            <v>TOTAL</v>
          </cell>
          <cell r="E2910" t="str">
            <v>Total</v>
          </cell>
          <cell r="F2910" t="str">
            <v>TES</v>
          </cell>
          <cell r="G2910" t="str">
            <v>Total energy supply</v>
          </cell>
          <cell r="H2910">
            <v>2017</v>
          </cell>
          <cell r="I2910">
            <v>2017</v>
          </cell>
          <cell r="J2910">
            <v>13023223.08</v>
          </cell>
        </row>
        <row r="2911">
          <cell r="A2911" t="str">
            <v>GermanyTotal2018</v>
          </cell>
          <cell r="B2911" t="str">
            <v>TJ</v>
          </cell>
          <cell r="C2911" t="str">
            <v>Germany</v>
          </cell>
          <cell r="D2911" t="str">
            <v>TOTAL</v>
          </cell>
          <cell r="E2911" t="str">
            <v>Total</v>
          </cell>
          <cell r="F2911" t="str">
            <v>TES</v>
          </cell>
          <cell r="G2911" t="str">
            <v>Total energy supply</v>
          </cell>
          <cell r="H2911">
            <v>2018</v>
          </cell>
          <cell r="I2911">
            <v>2018</v>
          </cell>
          <cell r="J2911">
            <v>12709251.630000001</v>
          </cell>
        </row>
        <row r="2912">
          <cell r="A2912" t="str">
            <v>GermanyTotal2019</v>
          </cell>
          <cell r="B2912" t="str">
            <v>TJ</v>
          </cell>
          <cell r="C2912" t="str">
            <v>Germany</v>
          </cell>
          <cell r="D2912" t="str">
            <v>TOTAL</v>
          </cell>
          <cell r="E2912" t="str">
            <v>Total</v>
          </cell>
          <cell r="F2912" t="str">
            <v>TES</v>
          </cell>
          <cell r="G2912" t="str">
            <v>Total energy supply</v>
          </cell>
          <cell r="H2912">
            <v>2019</v>
          </cell>
          <cell r="I2912">
            <v>2019</v>
          </cell>
          <cell r="J2912">
            <v>12323085.73</v>
          </cell>
        </row>
        <row r="2913">
          <cell r="A2913" t="str">
            <v>GermanyTotal2020</v>
          </cell>
          <cell r="B2913" t="str">
            <v>TJ</v>
          </cell>
          <cell r="C2913" t="str">
            <v>Germany</v>
          </cell>
          <cell r="D2913" t="str">
            <v>TOTAL</v>
          </cell>
          <cell r="E2913" t="str">
            <v>Total</v>
          </cell>
          <cell r="F2913" t="str">
            <v>TES</v>
          </cell>
          <cell r="G2913" t="str">
            <v>Total energy supply</v>
          </cell>
          <cell r="H2913">
            <v>2020</v>
          </cell>
          <cell r="I2913">
            <v>2020</v>
          </cell>
          <cell r="J2913">
            <v>11592837.560000001</v>
          </cell>
        </row>
        <row r="2914">
          <cell r="A2914" t="str">
            <v>GermanyMemo: Renewables2005</v>
          </cell>
          <cell r="B2914" t="str">
            <v>TJ</v>
          </cell>
          <cell r="C2914" t="str">
            <v>Germany</v>
          </cell>
          <cell r="D2914" t="str">
            <v>MRENEW</v>
          </cell>
          <cell r="E2914" t="str">
            <v>Memo: Renewables</v>
          </cell>
          <cell r="F2914" t="str">
            <v>TES</v>
          </cell>
          <cell r="G2914" t="str">
            <v>Total energy supply</v>
          </cell>
          <cell r="H2914">
            <v>2005</v>
          </cell>
          <cell r="I2914">
            <v>2005</v>
          </cell>
          <cell r="J2914">
            <v>777097.625</v>
          </cell>
        </row>
        <row r="2915">
          <cell r="A2915" t="str">
            <v>GermanyMemo: Renewables2006</v>
          </cell>
          <cell r="B2915" t="str">
            <v>TJ</v>
          </cell>
          <cell r="C2915" t="str">
            <v>Germany</v>
          </cell>
          <cell r="D2915" t="str">
            <v>MRENEW</v>
          </cell>
          <cell r="E2915" t="str">
            <v>Memo: Renewables</v>
          </cell>
          <cell r="F2915" t="str">
            <v>TES</v>
          </cell>
          <cell r="G2915" t="str">
            <v>Total energy supply</v>
          </cell>
          <cell r="H2915">
            <v>2006</v>
          </cell>
          <cell r="I2915">
            <v>2006</v>
          </cell>
          <cell r="J2915">
            <v>948348.94050000003</v>
          </cell>
        </row>
        <row r="2916">
          <cell r="A2916" t="str">
            <v>GermanyMemo: Renewables2007</v>
          </cell>
          <cell r="B2916" t="str">
            <v>TJ</v>
          </cell>
          <cell r="C2916" t="str">
            <v>Germany</v>
          </cell>
          <cell r="D2916" t="str">
            <v>MRENEW</v>
          </cell>
          <cell r="E2916" t="str">
            <v>Memo: Renewables</v>
          </cell>
          <cell r="F2916" t="str">
            <v>TES</v>
          </cell>
          <cell r="G2916" t="str">
            <v>Total energy supply</v>
          </cell>
          <cell r="H2916">
            <v>2007</v>
          </cell>
          <cell r="I2916">
            <v>2007</v>
          </cell>
          <cell r="J2916">
            <v>1096406.4140000001</v>
          </cell>
        </row>
        <row r="2917">
          <cell r="A2917" t="str">
            <v>GermanyMemo: Renewables2008</v>
          </cell>
          <cell r="B2917" t="str">
            <v>TJ</v>
          </cell>
          <cell r="C2917" t="str">
            <v>Germany</v>
          </cell>
          <cell r="D2917" t="str">
            <v>MRENEW</v>
          </cell>
          <cell r="E2917" t="str">
            <v>Memo: Renewables</v>
          </cell>
          <cell r="F2917" t="str">
            <v>TES</v>
          </cell>
          <cell r="G2917" t="str">
            <v>Total energy supply</v>
          </cell>
          <cell r="H2917">
            <v>2008</v>
          </cell>
          <cell r="I2917">
            <v>2008</v>
          </cell>
          <cell r="J2917">
            <v>1138954.162</v>
          </cell>
        </row>
        <row r="2918">
          <cell r="A2918" t="str">
            <v>GermanyMemo: Renewables2009</v>
          </cell>
          <cell r="B2918" t="str">
            <v>TJ</v>
          </cell>
          <cell r="C2918" t="str">
            <v>Germany</v>
          </cell>
          <cell r="D2918" t="str">
            <v>MRENEW</v>
          </cell>
          <cell r="E2918" t="str">
            <v>Memo: Renewables</v>
          </cell>
          <cell r="F2918" t="str">
            <v>TES</v>
          </cell>
          <cell r="G2918" t="str">
            <v>Total energy supply</v>
          </cell>
          <cell r="H2918">
            <v>2009</v>
          </cell>
          <cell r="I2918">
            <v>2009</v>
          </cell>
          <cell r="J2918">
            <v>1133977.635</v>
          </cell>
        </row>
        <row r="2919">
          <cell r="A2919" t="str">
            <v>GermanyMemo: Renewables2010</v>
          </cell>
          <cell r="B2919" t="str">
            <v>TJ</v>
          </cell>
          <cell r="C2919" t="str">
            <v>Germany</v>
          </cell>
          <cell r="D2919" t="str">
            <v>MRENEW</v>
          </cell>
          <cell r="E2919" t="str">
            <v>Memo: Renewables</v>
          </cell>
          <cell r="F2919" t="str">
            <v>TES</v>
          </cell>
          <cell r="G2919" t="str">
            <v>Total energy supply</v>
          </cell>
          <cell r="H2919">
            <v>2010</v>
          </cell>
          <cell r="I2919">
            <v>2010</v>
          </cell>
          <cell r="J2919">
            <v>1287735.5120000001</v>
          </cell>
        </row>
        <row r="2920">
          <cell r="A2920" t="str">
            <v>GermanyMemo: Renewables2011</v>
          </cell>
          <cell r="B2920" t="str">
            <v>TJ</v>
          </cell>
          <cell r="C2920" t="str">
            <v>Germany</v>
          </cell>
          <cell r="D2920" t="str">
            <v>MRENEW</v>
          </cell>
          <cell r="E2920" t="str">
            <v>Memo: Renewables</v>
          </cell>
          <cell r="F2920" t="str">
            <v>TES</v>
          </cell>
          <cell r="G2920" t="str">
            <v>Total energy supply</v>
          </cell>
          <cell r="H2920">
            <v>2011</v>
          </cell>
          <cell r="I2920">
            <v>2011</v>
          </cell>
          <cell r="J2920">
            <v>1333587.257</v>
          </cell>
        </row>
        <row r="2921">
          <cell r="A2921" t="str">
            <v>GermanyMemo: Renewables2012</v>
          </cell>
          <cell r="B2921" t="str">
            <v>TJ</v>
          </cell>
          <cell r="C2921" t="str">
            <v>Germany</v>
          </cell>
          <cell r="D2921" t="str">
            <v>MRENEW</v>
          </cell>
          <cell r="E2921" t="str">
            <v>Memo: Renewables</v>
          </cell>
          <cell r="F2921" t="str">
            <v>TES</v>
          </cell>
          <cell r="G2921" t="str">
            <v>Total energy supply</v>
          </cell>
          <cell r="H2921">
            <v>2012</v>
          </cell>
          <cell r="I2921">
            <v>2012</v>
          </cell>
          <cell r="J2921">
            <v>1498262.5120000001</v>
          </cell>
        </row>
        <row r="2922">
          <cell r="A2922" t="str">
            <v>GermanyMemo: Renewables2013</v>
          </cell>
          <cell r="B2922" t="str">
            <v>TJ</v>
          </cell>
          <cell r="C2922" t="str">
            <v>Germany</v>
          </cell>
          <cell r="D2922" t="str">
            <v>MRENEW</v>
          </cell>
          <cell r="E2922" t="str">
            <v>Memo: Renewables</v>
          </cell>
          <cell r="F2922" t="str">
            <v>TES</v>
          </cell>
          <cell r="G2922" t="str">
            <v>Total energy supply</v>
          </cell>
          <cell r="H2922">
            <v>2013</v>
          </cell>
          <cell r="I2922">
            <v>2013</v>
          </cell>
          <cell r="J2922">
            <v>1544151.858</v>
          </cell>
        </row>
        <row r="2923">
          <cell r="A2923" t="str">
            <v>GermanyMemo: Renewables2014</v>
          </cell>
          <cell r="B2923" t="str">
            <v>TJ</v>
          </cell>
          <cell r="C2923" t="str">
            <v>Germany</v>
          </cell>
          <cell r="D2923" t="str">
            <v>MRENEW</v>
          </cell>
          <cell r="E2923" t="str">
            <v>Memo: Renewables</v>
          </cell>
          <cell r="F2923" t="str">
            <v>TES</v>
          </cell>
          <cell r="G2923" t="str">
            <v>Total energy supply</v>
          </cell>
          <cell r="H2923">
            <v>2014</v>
          </cell>
          <cell r="I2923">
            <v>2014</v>
          </cell>
          <cell r="J2923">
            <v>1533432.1429999999</v>
          </cell>
        </row>
        <row r="2924">
          <cell r="A2924" t="str">
            <v>GermanyMemo: Renewables2015</v>
          </cell>
          <cell r="B2924" t="str">
            <v>TJ</v>
          </cell>
          <cell r="C2924" t="str">
            <v>Germany</v>
          </cell>
          <cell r="D2924" t="str">
            <v>MRENEW</v>
          </cell>
          <cell r="E2924" t="str">
            <v>Memo: Renewables</v>
          </cell>
          <cell r="F2924" t="str">
            <v>TES</v>
          </cell>
          <cell r="G2924" t="str">
            <v>Total energy supply</v>
          </cell>
          <cell r="H2924">
            <v>2015</v>
          </cell>
          <cell r="I2924">
            <v>2015</v>
          </cell>
          <cell r="J2924">
            <v>1633919.2150000001</v>
          </cell>
        </row>
        <row r="2925">
          <cell r="A2925" t="str">
            <v>GermanyMemo: Renewables2016</v>
          </cell>
          <cell r="B2925" t="str">
            <v>TJ</v>
          </cell>
          <cell r="C2925" t="str">
            <v>Germany</v>
          </cell>
          <cell r="D2925" t="str">
            <v>MRENEW</v>
          </cell>
          <cell r="E2925" t="str">
            <v>Memo: Renewables</v>
          </cell>
          <cell r="F2925" t="str">
            <v>TES</v>
          </cell>
          <cell r="G2925" t="str">
            <v>Total energy supply</v>
          </cell>
          <cell r="H2925">
            <v>2016</v>
          </cell>
          <cell r="I2925">
            <v>2016</v>
          </cell>
          <cell r="J2925">
            <v>1626700.7949999999</v>
          </cell>
        </row>
        <row r="2926">
          <cell r="A2926" t="str">
            <v>GermanyMemo: Renewables2017</v>
          </cell>
          <cell r="B2926" t="str">
            <v>TJ</v>
          </cell>
          <cell r="C2926" t="str">
            <v>Germany</v>
          </cell>
          <cell r="D2926" t="str">
            <v>MRENEW</v>
          </cell>
          <cell r="E2926" t="str">
            <v>Memo: Renewables</v>
          </cell>
          <cell r="F2926" t="str">
            <v>TES</v>
          </cell>
          <cell r="G2926" t="str">
            <v>Total energy supply</v>
          </cell>
          <cell r="H2926">
            <v>2017</v>
          </cell>
          <cell r="I2926">
            <v>2017</v>
          </cell>
          <cell r="J2926">
            <v>1735296.6529999999</v>
          </cell>
        </row>
        <row r="2927">
          <cell r="A2927" t="str">
            <v>GermanyMemo: Renewables2018</v>
          </cell>
          <cell r="B2927" t="str">
            <v>TJ</v>
          </cell>
          <cell r="C2927" t="str">
            <v>Germany</v>
          </cell>
          <cell r="D2927" t="str">
            <v>MRENEW</v>
          </cell>
          <cell r="E2927" t="str">
            <v>Memo: Renewables</v>
          </cell>
          <cell r="F2927" t="str">
            <v>TES</v>
          </cell>
          <cell r="G2927" t="str">
            <v>Total energy supply</v>
          </cell>
          <cell r="H2927">
            <v>2018</v>
          </cell>
          <cell r="I2927">
            <v>2018</v>
          </cell>
          <cell r="J2927">
            <v>1780734.0759999999</v>
          </cell>
        </row>
        <row r="2928">
          <cell r="A2928" t="str">
            <v>GermanyMemo: Renewables2019</v>
          </cell>
          <cell r="B2928" t="str">
            <v>TJ</v>
          </cell>
          <cell r="C2928" t="str">
            <v>Germany</v>
          </cell>
          <cell r="D2928" t="str">
            <v>MRENEW</v>
          </cell>
          <cell r="E2928" t="str">
            <v>Memo: Renewables</v>
          </cell>
          <cell r="F2928" t="str">
            <v>TES</v>
          </cell>
          <cell r="G2928" t="str">
            <v>Total energy supply</v>
          </cell>
          <cell r="H2928">
            <v>2019</v>
          </cell>
          <cell r="I2928">
            <v>2019</v>
          </cell>
          <cell r="J2928">
            <v>1850761.2120000001</v>
          </cell>
        </row>
        <row r="2929">
          <cell r="A2929" t="str">
            <v>GermanyMemo: Renewables2020</v>
          </cell>
          <cell r="B2929" t="str">
            <v>TJ</v>
          </cell>
          <cell r="C2929" t="str">
            <v>Germany</v>
          </cell>
          <cell r="D2929" t="str">
            <v>MRENEW</v>
          </cell>
          <cell r="E2929" t="str">
            <v>Memo: Renewables</v>
          </cell>
          <cell r="F2929" t="str">
            <v>TES</v>
          </cell>
          <cell r="G2929" t="str">
            <v>Total energy supply</v>
          </cell>
          <cell r="H2929">
            <v>2020</v>
          </cell>
          <cell r="I2929">
            <v>2020</v>
          </cell>
          <cell r="J2929">
            <v>1899297.36</v>
          </cell>
        </row>
        <row r="2930">
          <cell r="A2930" t="str">
            <v>GhanaPrimary solid biofuels2005</v>
          </cell>
          <cell r="B2930" t="str">
            <v>TJ</v>
          </cell>
          <cell r="C2930" t="str">
            <v>Ghana</v>
          </cell>
          <cell r="D2930" t="str">
            <v>PRIMSBIO</v>
          </cell>
          <cell r="E2930" t="str">
            <v>Primary solid biofuels</v>
          </cell>
          <cell r="F2930" t="str">
            <v>TES</v>
          </cell>
          <cell r="G2930" t="str">
            <v>Total energy supply</v>
          </cell>
          <cell r="H2930">
            <v>2005</v>
          </cell>
          <cell r="I2930">
            <v>2005</v>
          </cell>
          <cell r="J2930">
            <v>133056.00159999999</v>
          </cell>
        </row>
        <row r="2931">
          <cell r="A2931" t="str">
            <v>GhanaPrimary solid biofuels2006</v>
          </cell>
          <cell r="B2931" t="str">
            <v>TJ</v>
          </cell>
          <cell r="C2931" t="str">
            <v>Ghana</v>
          </cell>
          <cell r="D2931" t="str">
            <v>PRIMSBIO</v>
          </cell>
          <cell r="E2931" t="str">
            <v>Primary solid biofuels</v>
          </cell>
          <cell r="F2931" t="str">
            <v>TES</v>
          </cell>
          <cell r="G2931" t="str">
            <v>Total energy supply</v>
          </cell>
          <cell r="H2931">
            <v>2006</v>
          </cell>
          <cell r="I2931">
            <v>2006</v>
          </cell>
          <cell r="J2931">
            <v>129874.0001</v>
          </cell>
        </row>
        <row r="2932">
          <cell r="A2932" t="str">
            <v>GhanaPrimary solid biofuels2007</v>
          </cell>
          <cell r="B2932" t="str">
            <v>TJ</v>
          </cell>
          <cell r="C2932" t="str">
            <v>Ghana</v>
          </cell>
          <cell r="D2932" t="str">
            <v>PRIMSBIO</v>
          </cell>
          <cell r="E2932" t="str">
            <v>Primary solid biofuels</v>
          </cell>
          <cell r="F2932" t="str">
            <v>TES</v>
          </cell>
          <cell r="G2932" t="str">
            <v>Total energy supply</v>
          </cell>
          <cell r="H2932">
            <v>2007</v>
          </cell>
          <cell r="I2932">
            <v>2007</v>
          </cell>
          <cell r="J2932">
            <v>128450.99890000001</v>
          </cell>
        </row>
        <row r="2933">
          <cell r="A2933" t="str">
            <v>GhanaPrimary solid biofuels2008</v>
          </cell>
          <cell r="B2933" t="str">
            <v>TJ</v>
          </cell>
          <cell r="C2933" t="str">
            <v>Ghana</v>
          </cell>
          <cell r="D2933" t="str">
            <v>PRIMSBIO</v>
          </cell>
          <cell r="E2933" t="str">
            <v>Primary solid biofuels</v>
          </cell>
          <cell r="F2933" t="str">
            <v>TES</v>
          </cell>
          <cell r="G2933" t="str">
            <v>Total energy supply</v>
          </cell>
          <cell r="H2933">
            <v>2008</v>
          </cell>
          <cell r="I2933">
            <v>2008</v>
          </cell>
          <cell r="J2933">
            <v>128539.0012</v>
          </cell>
        </row>
        <row r="2934">
          <cell r="A2934" t="str">
            <v>GhanaPrimary solid biofuels2009</v>
          </cell>
          <cell r="B2934" t="str">
            <v>TJ</v>
          </cell>
          <cell r="C2934" t="str">
            <v>Ghana</v>
          </cell>
          <cell r="D2934" t="str">
            <v>PRIMSBIO</v>
          </cell>
          <cell r="E2934" t="str">
            <v>Primary solid biofuels</v>
          </cell>
          <cell r="F2934" t="str">
            <v>TES</v>
          </cell>
          <cell r="G2934" t="str">
            <v>Total energy supply</v>
          </cell>
          <cell r="H2934">
            <v>2009</v>
          </cell>
          <cell r="I2934">
            <v>2009</v>
          </cell>
          <cell r="J2934">
            <v>130908.99800000001</v>
          </cell>
        </row>
        <row r="2935">
          <cell r="A2935" t="str">
            <v>GhanaPrimary solid biofuels2010</v>
          </cell>
          <cell r="B2935" t="str">
            <v>TJ</v>
          </cell>
          <cell r="C2935" t="str">
            <v>Ghana</v>
          </cell>
          <cell r="D2935" t="str">
            <v>PRIMSBIO</v>
          </cell>
          <cell r="E2935" t="str">
            <v>Primary solid biofuels</v>
          </cell>
          <cell r="F2935" t="str">
            <v>TES</v>
          </cell>
          <cell r="G2935" t="str">
            <v>Total energy supply</v>
          </cell>
          <cell r="H2935">
            <v>2010</v>
          </cell>
          <cell r="I2935">
            <v>2010</v>
          </cell>
          <cell r="J2935">
            <v>134283.0019</v>
          </cell>
        </row>
        <row r="2936">
          <cell r="A2936" t="str">
            <v>GhanaPrimary solid biofuels2011</v>
          </cell>
          <cell r="B2936" t="str">
            <v>TJ</v>
          </cell>
          <cell r="C2936" t="str">
            <v>Ghana</v>
          </cell>
          <cell r="D2936" t="str">
            <v>PRIMSBIO</v>
          </cell>
          <cell r="E2936" t="str">
            <v>Primary solid biofuels</v>
          </cell>
          <cell r="F2936" t="str">
            <v>TES</v>
          </cell>
          <cell r="G2936" t="str">
            <v>Total energy supply</v>
          </cell>
          <cell r="H2936">
            <v>2011</v>
          </cell>
          <cell r="I2936">
            <v>2011</v>
          </cell>
          <cell r="J2936">
            <v>141141.0013</v>
          </cell>
        </row>
        <row r="2937">
          <cell r="A2937" t="str">
            <v>GhanaPrimary solid biofuels2012</v>
          </cell>
          <cell r="B2937" t="str">
            <v>TJ</v>
          </cell>
          <cell r="C2937" t="str">
            <v>Ghana</v>
          </cell>
          <cell r="D2937" t="str">
            <v>PRIMSBIO</v>
          </cell>
          <cell r="E2937" t="str">
            <v>Primary solid biofuels</v>
          </cell>
          <cell r="F2937" t="str">
            <v>TES</v>
          </cell>
          <cell r="G2937" t="str">
            <v>Total energy supply</v>
          </cell>
          <cell r="H2937">
            <v>2012</v>
          </cell>
          <cell r="I2937">
            <v>2012</v>
          </cell>
          <cell r="J2937">
            <v>142719.99849999999</v>
          </cell>
        </row>
        <row r="2938">
          <cell r="A2938" t="str">
            <v>GhanaPrimary solid biofuels2013</v>
          </cell>
          <cell r="B2938" t="str">
            <v>TJ</v>
          </cell>
          <cell r="C2938" t="str">
            <v>Ghana</v>
          </cell>
          <cell r="D2938" t="str">
            <v>PRIMSBIO</v>
          </cell>
          <cell r="E2938" t="str">
            <v>Primary solid biofuels</v>
          </cell>
          <cell r="F2938" t="str">
            <v>TES</v>
          </cell>
          <cell r="G2938" t="str">
            <v>Total energy supply</v>
          </cell>
          <cell r="H2938">
            <v>2013</v>
          </cell>
          <cell r="I2938">
            <v>2013</v>
          </cell>
          <cell r="J2938">
            <v>148806.99859999999</v>
          </cell>
        </row>
        <row r="2939">
          <cell r="A2939" t="str">
            <v>GhanaPrimary solid biofuels2014</v>
          </cell>
          <cell r="B2939" t="str">
            <v>TJ</v>
          </cell>
          <cell r="C2939" t="str">
            <v>Ghana</v>
          </cell>
          <cell r="D2939" t="str">
            <v>PRIMSBIO</v>
          </cell>
          <cell r="E2939" t="str">
            <v>Primary solid biofuels</v>
          </cell>
          <cell r="F2939" t="str">
            <v>TES</v>
          </cell>
          <cell r="G2939" t="str">
            <v>Total energy supply</v>
          </cell>
          <cell r="H2939">
            <v>2014</v>
          </cell>
          <cell r="I2939">
            <v>2014</v>
          </cell>
          <cell r="J2939">
            <v>151939.0013</v>
          </cell>
        </row>
        <row r="2940">
          <cell r="A2940" t="str">
            <v>GhanaPrimary solid biofuels2015</v>
          </cell>
          <cell r="B2940" t="str">
            <v>TJ</v>
          </cell>
          <cell r="C2940" t="str">
            <v>Ghana</v>
          </cell>
          <cell r="D2940" t="str">
            <v>PRIMSBIO</v>
          </cell>
          <cell r="E2940" t="str">
            <v>Primary solid biofuels</v>
          </cell>
          <cell r="F2940" t="str">
            <v>TES</v>
          </cell>
          <cell r="G2940" t="str">
            <v>Total energy supply</v>
          </cell>
          <cell r="H2940">
            <v>2015</v>
          </cell>
          <cell r="I2940">
            <v>2015</v>
          </cell>
          <cell r="J2940">
            <v>151478.00109999999</v>
          </cell>
        </row>
        <row r="2941">
          <cell r="A2941" t="str">
            <v>GhanaPrimary solid biofuels2016</v>
          </cell>
          <cell r="B2941" t="str">
            <v>TJ</v>
          </cell>
          <cell r="C2941" t="str">
            <v>Ghana</v>
          </cell>
          <cell r="D2941" t="str">
            <v>PRIMSBIO</v>
          </cell>
          <cell r="E2941" t="str">
            <v>Primary solid biofuels</v>
          </cell>
          <cell r="F2941" t="str">
            <v>TES</v>
          </cell>
          <cell r="G2941" t="str">
            <v>Total energy supply</v>
          </cell>
          <cell r="H2941">
            <v>2016</v>
          </cell>
          <cell r="I2941">
            <v>2016</v>
          </cell>
          <cell r="J2941">
            <v>150824.99849999999</v>
          </cell>
        </row>
        <row r="2942">
          <cell r="A2942" t="str">
            <v>GhanaPrimary solid biofuels2017</v>
          </cell>
          <cell r="B2942" t="str">
            <v>TJ</v>
          </cell>
          <cell r="C2942" t="str">
            <v>Ghana</v>
          </cell>
          <cell r="D2942" t="str">
            <v>PRIMSBIO</v>
          </cell>
          <cell r="E2942" t="str">
            <v>Primary solid biofuels</v>
          </cell>
          <cell r="F2942" t="str">
            <v>TES</v>
          </cell>
          <cell r="G2942" t="str">
            <v>Total energy supply</v>
          </cell>
          <cell r="H2942">
            <v>2017</v>
          </cell>
          <cell r="I2942">
            <v>2017</v>
          </cell>
          <cell r="J2942">
            <v>163423.36439999999</v>
          </cell>
        </row>
        <row r="2943">
          <cell r="A2943" t="str">
            <v>GhanaPrimary solid biofuels2018</v>
          </cell>
          <cell r="B2943" t="str">
            <v>TJ</v>
          </cell>
          <cell r="C2943" t="str">
            <v>Ghana</v>
          </cell>
          <cell r="D2943" t="str">
            <v>PRIMSBIO</v>
          </cell>
          <cell r="E2943" t="str">
            <v>Primary solid biofuels</v>
          </cell>
          <cell r="F2943" t="str">
            <v>TES</v>
          </cell>
          <cell r="G2943" t="str">
            <v>Total energy supply</v>
          </cell>
          <cell r="H2943">
            <v>2018</v>
          </cell>
          <cell r="I2943">
            <v>2018</v>
          </cell>
          <cell r="J2943">
            <v>175519.02960000001</v>
          </cell>
        </row>
        <row r="2944">
          <cell r="A2944" t="str">
            <v>GhanaPrimary solid biofuels2019</v>
          </cell>
          <cell r="B2944" t="str">
            <v>TJ</v>
          </cell>
          <cell r="C2944" t="str">
            <v>Ghana</v>
          </cell>
          <cell r="D2944" t="str">
            <v>PRIMSBIO</v>
          </cell>
          <cell r="E2944" t="str">
            <v>Primary solid biofuels</v>
          </cell>
          <cell r="F2944" t="str">
            <v>TES</v>
          </cell>
          <cell r="G2944" t="str">
            <v>Total energy supply</v>
          </cell>
          <cell r="H2944">
            <v>2019</v>
          </cell>
          <cell r="I2944">
            <v>2019</v>
          </cell>
          <cell r="J2944">
            <v>176620.158</v>
          </cell>
        </row>
        <row r="2945">
          <cell r="A2945" t="str">
            <v>GhanaPrimary solid biofuels2020</v>
          </cell>
          <cell r="B2945" t="str">
            <v>TJ</v>
          </cell>
          <cell r="C2945" t="str">
            <v>Ghana</v>
          </cell>
          <cell r="D2945" t="str">
            <v>PRIMSBIO</v>
          </cell>
          <cell r="E2945" t="str">
            <v>Primary solid biofuels</v>
          </cell>
          <cell r="F2945" t="str">
            <v>TES</v>
          </cell>
          <cell r="G2945" t="str">
            <v>Total energy supply</v>
          </cell>
          <cell r="H2945">
            <v>2020</v>
          </cell>
          <cell r="I2945">
            <v>2020</v>
          </cell>
          <cell r="J2945">
            <v>178943.83199999999</v>
          </cell>
        </row>
        <row r="2946">
          <cell r="A2946" t="str">
            <v>GhanaTotal2005</v>
          </cell>
          <cell r="B2946" t="str">
            <v>TJ</v>
          </cell>
          <cell r="C2946" t="str">
            <v>Ghana</v>
          </cell>
          <cell r="D2946" t="str">
            <v>TOTAL</v>
          </cell>
          <cell r="E2946" t="str">
            <v>Total</v>
          </cell>
          <cell r="F2946" t="str">
            <v>TES</v>
          </cell>
          <cell r="G2946" t="str">
            <v>Total energy supply</v>
          </cell>
          <cell r="H2946">
            <v>2005</v>
          </cell>
          <cell r="I2946">
            <v>2005</v>
          </cell>
          <cell r="J2946">
            <v>245201.16039999999</v>
          </cell>
        </row>
        <row r="2947">
          <cell r="A2947" t="str">
            <v>GhanaTotal2006</v>
          </cell>
          <cell r="B2947" t="str">
            <v>TJ</v>
          </cell>
          <cell r="C2947" t="str">
            <v>Ghana</v>
          </cell>
          <cell r="D2947" t="str">
            <v>TOTAL</v>
          </cell>
          <cell r="E2947" t="str">
            <v>Total</v>
          </cell>
          <cell r="F2947" t="str">
            <v>TES</v>
          </cell>
          <cell r="G2947" t="str">
            <v>Total energy supply</v>
          </cell>
          <cell r="H2947">
            <v>2006</v>
          </cell>
          <cell r="I2947">
            <v>2006</v>
          </cell>
          <cell r="J2947">
            <v>264857.7844</v>
          </cell>
        </row>
        <row r="2948">
          <cell r="A2948" t="str">
            <v>GhanaTotal2007</v>
          </cell>
          <cell r="B2948" t="str">
            <v>TJ</v>
          </cell>
          <cell r="C2948" t="str">
            <v>Ghana</v>
          </cell>
          <cell r="D2948" t="str">
            <v>TOTAL</v>
          </cell>
          <cell r="E2948" t="str">
            <v>Total</v>
          </cell>
          <cell r="F2948" t="str">
            <v>TES</v>
          </cell>
          <cell r="G2948" t="str">
            <v>Total energy supply</v>
          </cell>
          <cell r="H2948">
            <v>2007</v>
          </cell>
          <cell r="I2948">
            <v>2007</v>
          </cell>
          <cell r="J2948">
            <v>260229.47380000001</v>
          </cell>
        </row>
        <row r="2949">
          <cell r="A2949" t="str">
            <v>GhanaTotal2008</v>
          </cell>
          <cell r="B2949" t="str">
            <v>TJ</v>
          </cell>
          <cell r="C2949" t="str">
            <v>Ghana</v>
          </cell>
          <cell r="D2949" t="str">
            <v>TOTAL</v>
          </cell>
          <cell r="E2949" t="str">
            <v>Total</v>
          </cell>
          <cell r="F2949" t="str">
            <v>TES</v>
          </cell>
          <cell r="G2949" t="str">
            <v>Total energy supply</v>
          </cell>
          <cell r="H2949">
            <v>2008</v>
          </cell>
          <cell r="I2949">
            <v>2008</v>
          </cell>
          <cell r="J2949">
            <v>279112.0883</v>
          </cell>
        </row>
        <row r="2950">
          <cell r="A2950" t="str">
            <v>GhanaTotal2009</v>
          </cell>
          <cell r="B2950" t="str">
            <v>TJ</v>
          </cell>
          <cell r="C2950" t="str">
            <v>Ghana</v>
          </cell>
          <cell r="D2950" t="str">
            <v>TOTAL</v>
          </cell>
          <cell r="E2950" t="str">
            <v>Total</v>
          </cell>
          <cell r="F2950" t="str">
            <v>TES</v>
          </cell>
          <cell r="G2950" t="str">
            <v>Total energy supply</v>
          </cell>
          <cell r="H2950">
            <v>2009</v>
          </cell>
          <cell r="I2950">
            <v>2009</v>
          </cell>
          <cell r="J2950">
            <v>286030.33149999997</v>
          </cell>
        </row>
        <row r="2951">
          <cell r="A2951" t="str">
            <v>GhanaTotal2010</v>
          </cell>
          <cell r="B2951" t="str">
            <v>TJ</v>
          </cell>
          <cell r="C2951" t="str">
            <v>Ghana</v>
          </cell>
          <cell r="D2951" t="str">
            <v>TOTAL</v>
          </cell>
          <cell r="E2951" t="str">
            <v>Total</v>
          </cell>
          <cell r="F2951" t="str">
            <v>TES</v>
          </cell>
          <cell r="G2951" t="str">
            <v>Total energy supply</v>
          </cell>
          <cell r="H2951">
            <v>2010</v>
          </cell>
          <cell r="I2951">
            <v>2010</v>
          </cell>
          <cell r="J2951">
            <v>316346.62800000003</v>
          </cell>
        </row>
        <row r="2952">
          <cell r="A2952" t="str">
            <v>GhanaTotal2011</v>
          </cell>
          <cell r="B2952" t="str">
            <v>TJ</v>
          </cell>
          <cell r="C2952" t="str">
            <v>Ghana</v>
          </cell>
          <cell r="D2952" t="str">
            <v>TOTAL</v>
          </cell>
          <cell r="E2952" t="str">
            <v>Total</v>
          </cell>
          <cell r="F2952" t="str">
            <v>TES</v>
          </cell>
          <cell r="G2952" t="str">
            <v>Total energy supply</v>
          </cell>
          <cell r="H2952">
            <v>2011</v>
          </cell>
          <cell r="I2952">
            <v>2011</v>
          </cell>
          <cell r="J2952">
            <v>331698.64380000002</v>
          </cell>
        </row>
        <row r="2953">
          <cell r="A2953" t="str">
            <v>GhanaTotal2012</v>
          </cell>
          <cell r="B2953" t="str">
            <v>TJ</v>
          </cell>
          <cell r="C2953" t="str">
            <v>Ghana</v>
          </cell>
          <cell r="D2953" t="str">
            <v>TOTAL</v>
          </cell>
          <cell r="E2953" t="str">
            <v>Total</v>
          </cell>
          <cell r="F2953" t="str">
            <v>TES</v>
          </cell>
          <cell r="G2953" t="str">
            <v>Total energy supply</v>
          </cell>
          <cell r="H2953">
            <v>2012</v>
          </cell>
          <cell r="I2953">
            <v>2012</v>
          </cell>
          <cell r="J2953">
            <v>369638.82250000001</v>
          </cell>
        </row>
        <row r="2954">
          <cell r="A2954" t="str">
            <v>GhanaTotal2013</v>
          </cell>
          <cell r="B2954" t="str">
            <v>TJ</v>
          </cell>
          <cell r="C2954" t="str">
            <v>Ghana</v>
          </cell>
          <cell r="D2954" t="str">
            <v>TOTAL</v>
          </cell>
          <cell r="E2954" t="str">
            <v>Total</v>
          </cell>
          <cell r="F2954" t="str">
            <v>TES</v>
          </cell>
          <cell r="G2954" t="str">
            <v>Total energy supply</v>
          </cell>
          <cell r="H2954">
            <v>2013</v>
          </cell>
          <cell r="I2954">
            <v>2013</v>
          </cell>
          <cell r="J2954">
            <v>371966.4866</v>
          </cell>
        </row>
        <row r="2955">
          <cell r="A2955" t="str">
            <v>GhanaTotal2014</v>
          </cell>
          <cell r="B2955" t="str">
            <v>TJ</v>
          </cell>
          <cell r="C2955" t="str">
            <v>Ghana</v>
          </cell>
          <cell r="D2955" t="str">
            <v>TOTAL</v>
          </cell>
          <cell r="E2955" t="str">
            <v>Total</v>
          </cell>
          <cell r="F2955" t="str">
            <v>TES</v>
          </cell>
          <cell r="G2955" t="str">
            <v>Total energy supply</v>
          </cell>
          <cell r="H2955">
            <v>2014</v>
          </cell>
          <cell r="I2955">
            <v>2014</v>
          </cell>
          <cell r="J2955">
            <v>377562.47129999998</v>
          </cell>
        </row>
        <row r="2956">
          <cell r="A2956" t="str">
            <v>GhanaTotal2015</v>
          </cell>
          <cell r="B2956" t="str">
            <v>TJ</v>
          </cell>
          <cell r="C2956" t="str">
            <v>Ghana</v>
          </cell>
          <cell r="D2956" t="str">
            <v>TOTAL</v>
          </cell>
          <cell r="E2956" t="str">
            <v>Total</v>
          </cell>
          <cell r="F2956" t="str">
            <v>TES</v>
          </cell>
          <cell r="G2956" t="str">
            <v>Total energy supply</v>
          </cell>
          <cell r="H2956">
            <v>2015</v>
          </cell>
          <cell r="I2956">
            <v>2015</v>
          </cell>
          <cell r="J2956">
            <v>393712.70059999998</v>
          </cell>
        </row>
        <row r="2957">
          <cell r="A2957" t="str">
            <v>GhanaTotal2016</v>
          </cell>
          <cell r="B2957" t="str">
            <v>TJ</v>
          </cell>
          <cell r="C2957" t="str">
            <v>Ghana</v>
          </cell>
          <cell r="D2957" t="str">
            <v>TOTAL</v>
          </cell>
          <cell r="E2957" t="str">
            <v>Total</v>
          </cell>
          <cell r="F2957" t="str">
            <v>TES</v>
          </cell>
          <cell r="G2957" t="str">
            <v>Total energy supply</v>
          </cell>
          <cell r="H2957">
            <v>2016</v>
          </cell>
          <cell r="I2957">
            <v>2016</v>
          </cell>
          <cell r="J2957">
            <v>397465.80680000002</v>
          </cell>
        </row>
        <row r="2958">
          <cell r="A2958" t="str">
            <v>GhanaTotal2017</v>
          </cell>
          <cell r="B2958" t="str">
            <v>TJ</v>
          </cell>
          <cell r="C2958" t="str">
            <v>Ghana</v>
          </cell>
          <cell r="D2958" t="str">
            <v>TOTAL</v>
          </cell>
          <cell r="E2958" t="str">
            <v>Total</v>
          </cell>
          <cell r="F2958" t="str">
            <v>TES</v>
          </cell>
          <cell r="G2958" t="str">
            <v>Total energy supply</v>
          </cell>
          <cell r="H2958">
            <v>2017</v>
          </cell>
          <cell r="I2958">
            <v>2017</v>
          </cell>
          <cell r="J2958">
            <v>399786.67560000002</v>
          </cell>
        </row>
        <row r="2959">
          <cell r="A2959" t="str">
            <v>GhanaTotal2018</v>
          </cell>
          <cell r="B2959" t="str">
            <v>TJ</v>
          </cell>
          <cell r="C2959" t="str">
            <v>Ghana</v>
          </cell>
          <cell r="D2959" t="str">
            <v>TOTAL</v>
          </cell>
          <cell r="E2959" t="str">
            <v>Total</v>
          </cell>
          <cell r="F2959" t="str">
            <v>TES</v>
          </cell>
          <cell r="G2959" t="str">
            <v>Total energy supply</v>
          </cell>
          <cell r="H2959">
            <v>2018</v>
          </cell>
          <cell r="I2959">
            <v>2018</v>
          </cell>
          <cell r="J2959">
            <v>449595.69959999999</v>
          </cell>
        </row>
        <row r="2960">
          <cell r="A2960" t="str">
            <v>GhanaTotal2019</v>
          </cell>
          <cell r="B2960" t="str">
            <v>TJ</v>
          </cell>
          <cell r="C2960" t="str">
            <v>Ghana</v>
          </cell>
          <cell r="D2960" t="str">
            <v>TOTAL</v>
          </cell>
          <cell r="E2960" t="str">
            <v>Total</v>
          </cell>
          <cell r="F2960" t="str">
            <v>TES</v>
          </cell>
          <cell r="G2960" t="str">
            <v>Total energy supply</v>
          </cell>
          <cell r="H2960">
            <v>2019</v>
          </cell>
          <cell r="I2960">
            <v>2019</v>
          </cell>
          <cell r="J2960">
            <v>468326.16590000002</v>
          </cell>
        </row>
        <row r="2961">
          <cell r="A2961" t="str">
            <v>GhanaTotal2020</v>
          </cell>
          <cell r="B2961" t="str">
            <v>TJ</v>
          </cell>
          <cell r="C2961" t="str">
            <v>Ghana</v>
          </cell>
          <cell r="D2961" t="str">
            <v>TOTAL</v>
          </cell>
          <cell r="E2961" t="str">
            <v>Total</v>
          </cell>
          <cell r="F2961" t="str">
            <v>TES</v>
          </cell>
          <cell r="G2961" t="str">
            <v>Total energy supply</v>
          </cell>
          <cell r="H2961">
            <v>2020</v>
          </cell>
          <cell r="I2961">
            <v>2020</v>
          </cell>
          <cell r="J2961">
            <v>502963.54550000001</v>
          </cell>
        </row>
        <row r="2962">
          <cell r="A2962" t="str">
            <v>GhanaMemo: Renewables2005</v>
          </cell>
          <cell r="B2962" t="str">
            <v>TJ</v>
          </cell>
          <cell r="C2962" t="str">
            <v>Ghana</v>
          </cell>
          <cell r="D2962" t="str">
            <v>MRENEW</v>
          </cell>
          <cell r="E2962" t="str">
            <v>Memo: Renewables</v>
          </cell>
          <cell r="F2962" t="str">
            <v>TES</v>
          </cell>
          <cell r="G2962" t="str">
            <v>Total energy supply</v>
          </cell>
          <cell r="H2962">
            <v>2005</v>
          </cell>
          <cell r="I2962">
            <v>2005</v>
          </cell>
          <cell r="J2962">
            <v>153135.60130000001</v>
          </cell>
        </row>
        <row r="2963">
          <cell r="A2963" t="str">
            <v>GhanaMemo: Renewables2006</v>
          </cell>
          <cell r="B2963" t="str">
            <v>TJ</v>
          </cell>
          <cell r="C2963" t="str">
            <v>Ghana</v>
          </cell>
          <cell r="D2963" t="str">
            <v>MRENEW</v>
          </cell>
          <cell r="E2963" t="str">
            <v>Memo: Renewables</v>
          </cell>
          <cell r="F2963" t="str">
            <v>TES</v>
          </cell>
          <cell r="G2963" t="str">
            <v>Total energy supply</v>
          </cell>
          <cell r="H2963">
            <v>2006</v>
          </cell>
          <cell r="I2963">
            <v>2006</v>
          </cell>
          <cell r="J2963">
            <v>150010.00020000001</v>
          </cell>
        </row>
        <row r="2964">
          <cell r="A2964" t="str">
            <v>GhanaMemo: Renewables2007</v>
          </cell>
          <cell r="B2964" t="str">
            <v>TJ</v>
          </cell>
          <cell r="C2964" t="str">
            <v>Ghana</v>
          </cell>
          <cell r="D2964" t="str">
            <v>MRENEW</v>
          </cell>
          <cell r="E2964" t="str">
            <v>Memo: Renewables</v>
          </cell>
          <cell r="F2964" t="str">
            <v>TES</v>
          </cell>
          <cell r="G2964" t="str">
            <v>Total energy supply</v>
          </cell>
          <cell r="H2964">
            <v>2007</v>
          </cell>
          <cell r="I2964">
            <v>2007</v>
          </cell>
          <cell r="J2964">
            <v>141744.99739999999</v>
          </cell>
        </row>
        <row r="2965">
          <cell r="A2965" t="str">
            <v>GhanaMemo: Renewables2008</v>
          </cell>
          <cell r="B2965" t="str">
            <v>TJ</v>
          </cell>
          <cell r="C2965" t="str">
            <v>Ghana</v>
          </cell>
          <cell r="D2965" t="str">
            <v>MRENEW</v>
          </cell>
          <cell r="E2965" t="str">
            <v>Memo: Renewables</v>
          </cell>
          <cell r="F2965" t="str">
            <v>TES</v>
          </cell>
          <cell r="G2965" t="str">
            <v>Total energy supply</v>
          </cell>
          <cell r="H2965">
            <v>2008</v>
          </cell>
          <cell r="I2965">
            <v>2008</v>
          </cell>
          <cell r="J2965">
            <v>150748.60200000001</v>
          </cell>
        </row>
        <row r="2966">
          <cell r="A2966" t="str">
            <v>GhanaMemo: Renewables2009</v>
          </cell>
          <cell r="B2966" t="str">
            <v>TJ</v>
          </cell>
          <cell r="C2966" t="str">
            <v>Ghana</v>
          </cell>
          <cell r="D2966" t="str">
            <v>MRENEW</v>
          </cell>
          <cell r="E2966" t="str">
            <v>Memo: Renewables</v>
          </cell>
          <cell r="F2966" t="str">
            <v>TES</v>
          </cell>
          <cell r="G2966" t="str">
            <v>Total energy supply</v>
          </cell>
          <cell r="H2966">
            <v>2009</v>
          </cell>
          <cell r="I2966">
            <v>2009</v>
          </cell>
          <cell r="J2966">
            <v>155542.9987</v>
          </cell>
        </row>
        <row r="2967">
          <cell r="A2967" t="str">
            <v>GhanaMemo: Renewables2010</v>
          </cell>
          <cell r="B2967" t="str">
            <v>TJ</v>
          </cell>
          <cell r="C2967" t="str">
            <v>Ghana</v>
          </cell>
          <cell r="D2967" t="str">
            <v>MRENEW</v>
          </cell>
          <cell r="E2967" t="str">
            <v>Memo: Renewables</v>
          </cell>
          <cell r="F2967" t="str">
            <v>TES</v>
          </cell>
          <cell r="G2967" t="str">
            <v>Total energy supply</v>
          </cell>
          <cell r="H2967">
            <v>2010</v>
          </cell>
          <cell r="I2967">
            <v>2010</v>
          </cell>
          <cell r="J2967">
            <v>159437.80290000001</v>
          </cell>
        </row>
        <row r="2968">
          <cell r="A2968" t="str">
            <v>GhanaMemo: Renewables2011</v>
          </cell>
          <cell r="B2968" t="str">
            <v>TJ</v>
          </cell>
          <cell r="C2968" t="str">
            <v>Ghana</v>
          </cell>
          <cell r="D2968" t="str">
            <v>MRENEW</v>
          </cell>
          <cell r="E2968" t="str">
            <v>Memo: Renewables</v>
          </cell>
          <cell r="F2968" t="str">
            <v>TES</v>
          </cell>
          <cell r="G2968" t="str">
            <v>Total energy supply</v>
          </cell>
          <cell r="H2968">
            <v>2011</v>
          </cell>
          <cell r="I2968">
            <v>2011</v>
          </cell>
          <cell r="J2968">
            <v>168329.80410000001</v>
          </cell>
        </row>
        <row r="2969">
          <cell r="A2969" t="str">
            <v>GhanaMemo: Renewables2012</v>
          </cell>
          <cell r="B2969" t="str">
            <v>TJ</v>
          </cell>
          <cell r="C2969" t="str">
            <v>Ghana</v>
          </cell>
          <cell r="D2969" t="str">
            <v>MRENEW</v>
          </cell>
          <cell r="E2969" t="str">
            <v>Memo: Renewables</v>
          </cell>
          <cell r="F2969" t="str">
            <v>TES</v>
          </cell>
          <cell r="G2969" t="str">
            <v>Total energy supply</v>
          </cell>
          <cell r="H2969">
            <v>2012</v>
          </cell>
          <cell r="I2969">
            <v>2012</v>
          </cell>
          <cell r="J2969">
            <v>171713.9988</v>
          </cell>
        </row>
        <row r="2970">
          <cell r="A2970" t="str">
            <v>GhanaMemo: Renewables2013</v>
          </cell>
          <cell r="B2970" t="str">
            <v>TJ</v>
          </cell>
          <cell r="C2970" t="str">
            <v>Ghana</v>
          </cell>
          <cell r="D2970" t="str">
            <v>MRENEW</v>
          </cell>
          <cell r="E2970" t="str">
            <v>Memo: Renewables</v>
          </cell>
          <cell r="F2970" t="str">
            <v>TES</v>
          </cell>
          <cell r="G2970" t="str">
            <v>Total energy supply</v>
          </cell>
          <cell r="H2970">
            <v>2013</v>
          </cell>
          <cell r="I2970">
            <v>2013</v>
          </cell>
          <cell r="J2970">
            <v>178425.8034</v>
          </cell>
        </row>
        <row r="2971">
          <cell r="A2971" t="str">
            <v>GhanaMemo: Renewables2014</v>
          </cell>
          <cell r="B2971" t="str">
            <v>TJ</v>
          </cell>
          <cell r="C2971" t="str">
            <v>Ghana</v>
          </cell>
          <cell r="D2971" t="str">
            <v>MRENEW</v>
          </cell>
          <cell r="E2971" t="str">
            <v>Memo: Renewables</v>
          </cell>
          <cell r="F2971" t="str">
            <v>TES</v>
          </cell>
          <cell r="G2971" t="str">
            <v>Total energy supply</v>
          </cell>
          <cell r="H2971">
            <v>2014</v>
          </cell>
          <cell r="I2971">
            <v>2014</v>
          </cell>
          <cell r="J2971">
            <v>182115.80189999999</v>
          </cell>
        </row>
        <row r="2972">
          <cell r="A2972" t="str">
            <v>GhanaMemo: Renewables2015</v>
          </cell>
          <cell r="B2972" t="str">
            <v>TJ</v>
          </cell>
          <cell r="C2972" t="str">
            <v>Ghana</v>
          </cell>
          <cell r="D2972" t="str">
            <v>MRENEW</v>
          </cell>
          <cell r="E2972" t="str">
            <v>Memo: Renewables</v>
          </cell>
          <cell r="F2972" t="str">
            <v>TES</v>
          </cell>
          <cell r="G2972" t="str">
            <v>Total energy supply</v>
          </cell>
          <cell r="H2972">
            <v>2015</v>
          </cell>
          <cell r="I2972">
            <v>2015</v>
          </cell>
          <cell r="J2972">
            <v>172530.80160000001</v>
          </cell>
        </row>
        <row r="2973">
          <cell r="A2973" t="str">
            <v>GhanaMemo: Renewables2016</v>
          </cell>
          <cell r="B2973" t="str">
            <v>TJ</v>
          </cell>
          <cell r="C2973" t="str">
            <v>Ghana</v>
          </cell>
          <cell r="D2973" t="str">
            <v>MRENEW</v>
          </cell>
          <cell r="E2973" t="str">
            <v>Memo: Renewables</v>
          </cell>
          <cell r="F2973" t="str">
            <v>TES</v>
          </cell>
          <cell r="G2973" t="str">
            <v>Total energy supply</v>
          </cell>
          <cell r="H2973">
            <v>2016</v>
          </cell>
          <cell r="I2973">
            <v>2016</v>
          </cell>
          <cell r="J2973">
            <v>170849.3995</v>
          </cell>
        </row>
        <row r="2974">
          <cell r="A2974" t="str">
            <v>GhanaMemo: Renewables2017</v>
          </cell>
          <cell r="B2974" t="str">
            <v>TJ</v>
          </cell>
          <cell r="C2974" t="str">
            <v>Ghana</v>
          </cell>
          <cell r="D2974" t="str">
            <v>MRENEW</v>
          </cell>
          <cell r="E2974" t="str">
            <v>Memo: Renewables</v>
          </cell>
          <cell r="F2974" t="str">
            <v>TES</v>
          </cell>
          <cell r="G2974" t="str">
            <v>Total energy supply</v>
          </cell>
          <cell r="H2974">
            <v>2017</v>
          </cell>
          <cell r="I2974">
            <v>2017</v>
          </cell>
          <cell r="J2974">
            <v>183731.63879999999</v>
          </cell>
        </row>
        <row r="2975">
          <cell r="A2975" t="str">
            <v>GhanaMemo: Renewables2018</v>
          </cell>
          <cell r="B2975" t="str">
            <v>TJ</v>
          </cell>
          <cell r="C2975" t="str">
            <v>Ghana</v>
          </cell>
          <cell r="D2975" t="str">
            <v>MRENEW</v>
          </cell>
          <cell r="E2975" t="str">
            <v>Memo: Renewables</v>
          </cell>
          <cell r="F2975" t="str">
            <v>TES</v>
          </cell>
          <cell r="G2975" t="str">
            <v>Total energy supply</v>
          </cell>
          <cell r="H2975">
            <v>2018</v>
          </cell>
          <cell r="I2975">
            <v>2018</v>
          </cell>
          <cell r="J2975">
            <v>197290.75390000001</v>
          </cell>
        </row>
        <row r="2976">
          <cell r="A2976" t="str">
            <v>GhanaMemo: Renewables2019</v>
          </cell>
          <cell r="B2976" t="str">
            <v>TJ</v>
          </cell>
          <cell r="C2976" t="str">
            <v>Ghana</v>
          </cell>
          <cell r="D2976" t="str">
            <v>MRENEW</v>
          </cell>
          <cell r="E2976" t="str">
            <v>Memo: Renewables</v>
          </cell>
          <cell r="F2976" t="str">
            <v>TES</v>
          </cell>
          <cell r="G2976" t="str">
            <v>Total energy supply</v>
          </cell>
          <cell r="H2976">
            <v>2019</v>
          </cell>
          <cell r="I2976">
            <v>2019</v>
          </cell>
          <cell r="J2976">
            <v>202896.9</v>
          </cell>
        </row>
        <row r="2977">
          <cell r="A2977" t="str">
            <v>GhanaMemo: Renewables2020</v>
          </cell>
          <cell r="B2977" t="str">
            <v>TJ</v>
          </cell>
          <cell r="C2977" t="str">
            <v>Ghana</v>
          </cell>
          <cell r="D2977" t="str">
            <v>MRENEW</v>
          </cell>
          <cell r="E2977" t="str">
            <v>Memo: Renewables</v>
          </cell>
          <cell r="F2977" t="str">
            <v>TES</v>
          </cell>
          <cell r="G2977" t="str">
            <v>Total energy supply</v>
          </cell>
          <cell r="H2977">
            <v>2020</v>
          </cell>
          <cell r="I2977">
            <v>2020</v>
          </cell>
          <cell r="J2977">
            <v>205386.42569999999</v>
          </cell>
        </row>
        <row r="2978">
          <cell r="A2978" t="str">
            <v>GibraltarPrimary solid biofuels2005</v>
          </cell>
          <cell r="B2978" t="str">
            <v>TJ</v>
          </cell>
          <cell r="C2978" t="str">
            <v>Gibraltar</v>
          </cell>
          <cell r="D2978" t="str">
            <v>PRIMSBIO</v>
          </cell>
          <cell r="E2978" t="str">
            <v>Primary solid biofuels</v>
          </cell>
          <cell r="F2978" t="str">
            <v>TES</v>
          </cell>
          <cell r="G2978" t="str">
            <v>Total energy supply</v>
          </cell>
          <cell r="H2978">
            <v>2005</v>
          </cell>
          <cell r="I2978">
            <v>2005</v>
          </cell>
          <cell r="J2978">
            <v>0</v>
          </cell>
        </row>
        <row r="2979">
          <cell r="A2979" t="str">
            <v>GibraltarPrimary solid biofuels2006</v>
          </cell>
          <cell r="B2979" t="str">
            <v>TJ</v>
          </cell>
          <cell r="C2979" t="str">
            <v>Gibraltar</v>
          </cell>
          <cell r="D2979" t="str">
            <v>PRIMSBIO</v>
          </cell>
          <cell r="E2979" t="str">
            <v>Primary solid biofuels</v>
          </cell>
          <cell r="F2979" t="str">
            <v>TES</v>
          </cell>
          <cell r="G2979" t="str">
            <v>Total energy supply</v>
          </cell>
          <cell r="H2979">
            <v>2006</v>
          </cell>
          <cell r="I2979">
            <v>2006</v>
          </cell>
          <cell r="J2979">
            <v>0</v>
          </cell>
        </row>
        <row r="2980">
          <cell r="A2980" t="str">
            <v>GibraltarPrimary solid biofuels2007</v>
          </cell>
          <cell r="B2980" t="str">
            <v>TJ</v>
          </cell>
          <cell r="C2980" t="str">
            <v>Gibraltar</v>
          </cell>
          <cell r="D2980" t="str">
            <v>PRIMSBIO</v>
          </cell>
          <cell r="E2980" t="str">
            <v>Primary solid biofuels</v>
          </cell>
          <cell r="F2980" t="str">
            <v>TES</v>
          </cell>
          <cell r="G2980" t="str">
            <v>Total energy supply</v>
          </cell>
          <cell r="H2980">
            <v>2007</v>
          </cell>
          <cell r="I2980">
            <v>2007</v>
          </cell>
          <cell r="J2980">
            <v>0</v>
          </cell>
        </row>
        <row r="2981">
          <cell r="A2981" t="str">
            <v>GibraltarPrimary solid biofuels2008</v>
          </cell>
          <cell r="B2981" t="str">
            <v>TJ</v>
          </cell>
          <cell r="C2981" t="str">
            <v>Gibraltar</v>
          </cell>
          <cell r="D2981" t="str">
            <v>PRIMSBIO</v>
          </cell>
          <cell r="E2981" t="str">
            <v>Primary solid biofuels</v>
          </cell>
          <cell r="F2981" t="str">
            <v>TES</v>
          </cell>
          <cell r="G2981" t="str">
            <v>Total energy supply</v>
          </cell>
          <cell r="H2981">
            <v>2008</v>
          </cell>
          <cell r="I2981">
            <v>2008</v>
          </cell>
          <cell r="J2981">
            <v>0</v>
          </cell>
        </row>
        <row r="2982">
          <cell r="A2982" t="str">
            <v>GibraltarPrimary solid biofuels2009</v>
          </cell>
          <cell r="B2982" t="str">
            <v>TJ</v>
          </cell>
          <cell r="C2982" t="str">
            <v>Gibraltar</v>
          </cell>
          <cell r="D2982" t="str">
            <v>PRIMSBIO</v>
          </cell>
          <cell r="E2982" t="str">
            <v>Primary solid biofuels</v>
          </cell>
          <cell r="F2982" t="str">
            <v>TES</v>
          </cell>
          <cell r="G2982" t="str">
            <v>Total energy supply</v>
          </cell>
          <cell r="H2982">
            <v>2009</v>
          </cell>
          <cell r="I2982">
            <v>2009</v>
          </cell>
          <cell r="J2982">
            <v>0</v>
          </cell>
        </row>
        <row r="2983">
          <cell r="A2983" t="str">
            <v>GibraltarPrimary solid biofuels2010</v>
          </cell>
          <cell r="B2983" t="str">
            <v>TJ</v>
          </cell>
          <cell r="C2983" t="str">
            <v>Gibraltar</v>
          </cell>
          <cell r="D2983" t="str">
            <v>PRIMSBIO</v>
          </cell>
          <cell r="E2983" t="str">
            <v>Primary solid biofuels</v>
          </cell>
          <cell r="F2983" t="str">
            <v>TES</v>
          </cell>
          <cell r="G2983" t="str">
            <v>Total energy supply</v>
          </cell>
          <cell r="H2983">
            <v>2010</v>
          </cell>
          <cell r="I2983">
            <v>2010</v>
          </cell>
          <cell r="J2983">
            <v>0</v>
          </cell>
        </row>
        <row r="2984">
          <cell r="A2984" t="str">
            <v>GibraltarPrimary solid biofuels2011</v>
          </cell>
          <cell r="B2984" t="str">
            <v>TJ</v>
          </cell>
          <cell r="C2984" t="str">
            <v>Gibraltar</v>
          </cell>
          <cell r="D2984" t="str">
            <v>PRIMSBIO</v>
          </cell>
          <cell r="E2984" t="str">
            <v>Primary solid biofuels</v>
          </cell>
          <cell r="F2984" t="str">
            <v>TES</v>
          </cell>
          <cell r="G2984" t="str">
            <v>Total energy supply</v>
          </cell>
          <cell r="H2984">
            <v>2011</v>
          </cell>
          <cell r="I2984">
            <v>2011</v>
          </cell>
          <cell r="J2984">
            <v>0</v>
          </cell>
        </row>
        <row r="2985">
          <cell r="A2985" t="str">
            <v>GibraltarPrimary solid biofuels2012</v>
          </cell>
          <cell r="B2985" t="str">
            <v>TJ</v>
          </cell>
          <cell r="C2985" t="str">
            <v>Gibraltar</v>
          </cell>
          <cell r="D2985" t="str">
            <v>PRIMSBIO</v>
          </cell>
          <cell r="E2985" t="str">
            <v>Primary solid biofuels</v>
          </cell>
          <cell r="F2985" t="str">
            <v>TES</v>
          </cell>
          <cell r="G2985" t="str">
            <v>Total energy supply</v>
          </cell>
          <cell r="H2985">
            <v>2012</v>
          </cell>
          <cell r="I2985">
            <v>2012</v>
          </cell>
          <cell r="J2985">
            <v>0</v>
          </cell>
        </row>
        <row r="2986">
          <cell r="A2986" t="str">
            <v>GibraltarPrimary solid biofuels2013</v>
          </cell>
          <cell r="B2986" t="str">
            <v>TJ</v>
          </cell>
          <cell r="C2986" t="str">
            <v>Gibraltar</v>
          </cell>
          <cell r="D2986" t="str">
            <v>PRIMSBIO</v>
          </cell>
          <cell r="E2986" t="str">
            <v>Primary solid biofuels</v>
          </cell>
          <cell r="F2986" t="str">
            <v>TES</v>
          </cell>
          <cell r="G2986" t="str">
            <v>Total energy supply</v>
          </cell>
          <cell r="H2986">
            <v>2013</v>
          </cell>
          <cell r="I2986">
            <v>2013</v>
          </cell>
          <cell r="J2986">
            <v>0</v>
          </cell>
        </row>
        <row r="2987">
          <cell r="A2987" t="str">
            <v>GibraltarPrimary solid biofuels2014</v>
          </cell>
          <cell r="B2987" t="str">
            <v>TJ</v>
          </cell>
          <cell r="C2987" t="str">
            <v>Gibraltar</v>
          </cell>
          <cell r="D2987" t="str">
            <v>PRIMSBIO</v>
          </cell>
          <cell r="E2987" t="str">
            <v>Primary solid biofuels</v>
          </cell>
          <cell r="F2987" t="str">
            <v>TES</v>
          </cell>
          <cell r="G2987" t="str">
            <v>Total energy supply</v>
          </cell>
          <cell r="H2987">
            <v>2014</v>
          </cell>
          <cell r="I2987">
            <v>2014</v>
          </cell>
          <cell r="J2987">
            <v>0</v>
          </cell>
        </row>
        <row r="2988">
          <cell r="A2988" t="str">
            <v>GibraltarPrimary solid biofuels2015</v>
          </cell>
          <cell r="B2988" t="str">
            <v>TJ</v>
          </cell>
          <cell r="C2988" t="str">
            <v>Gibraltar</v>
          </cell>
          <cell r="D2988" t="str">
            <v>PRIMSBIO</v>
          </cell>
          <cell r="E2988" t="str">
            <v>Primary solid biofuels</v>
          </cell>
          <cell r="F2988" t="str">
            <v>TES</v>
          </cell>
          <cell r="G2988" t="str">
            <v>Total energy supply</v>
          </cell>
          <cell r="H2988">
            <v>2015</v>
          </cell>
          <cell r="I2988">
            <v>2015</v>
          </cell>
          <cell r="J2988">
            <v>0</v>
          </cell>
        </row>
        <row r="2989">
          <cell r="A2989" t="str">
            <v>GibraltarPrimary solid biofuels2016</v>
          </cell>
          <cell r="B2989" t="str">
            <v>TJ</v>
          </cell>
          <cell r="C2989" t="str">
            <v>Gibraltar</v>
          </cell>
          <cell r="D2989" t="str">
            <v>PRIMSBIO</v>
          </cell>
          <cell r="E2989" t="str">
            <v>Primary solid biofuels</v>
          </cell>
          <cell r="F2989" t="str">
            <v>TES</v>
          </cell>
          <cell r="G2989" t="str">
            <v>Total energy supply</v>
          </cell>
          <cell r="H2989">
            <v>2016</v>
          </cell>
          <cell r="I2989">
            <v>2016</v>
          </cell>
          <cell r="J2989">
            <v>0</v>
          </cell>
        </row>
        <row r="2990">
          <cell r="A2990" t="str">
            <v>GibraltarPrimary solid biofuels2017</v>
          </cell>
          <cell r="B2990" t="str">
            <v>TJ</v>
          </cell>
          <cell r="C2990" t="str">
            <v>Gibraltar</v>
          </cell>
          <cell r="D2990" t="str">
            <v>PRIMSBIO</v>
          </cell>
          <cell r="E2990" t="str">
            <v>Primary solid biofuels</v>
          </cell>
          <cell r="F2990" t="str">
            <v>TES</v>
          </cell>
          <cell r="G2990" t="str">
            <v>Total energy supply</v>
          </cell>
          <cell r="H2990">
            <v>2017</v>
          </cell>
          <cell r="I2990">
            <v>2017</v>
          </cell>
          <cell r="J2990">
            <v>0</v>
          </cell>
        </row>
        <row r="2991">
          <cell r="A2991" t="str">
            <v>GibraltarPrimary solid biofuels2018</v>
          </cell>
          <cell r="B2991" t="str">
            <v>TJ</v>
          </cell>
          <cell r="C2991" t="str">
            <v>Gibraltar</v>
          </cell>
          <cell r="D2991" t="str">
            <v>PRIMSBIO</v>
          </cell>
          <cell r="E2991" t="str">
            <v>Primary solid biofuels</v>
          </cell>
          <cell r="F2991" t="str">
            <v>TES</v>
          </cell>
          <cell r="G2991" t="str">
            <v>Total energy supply</v>
          </cell>
          <cell r="H2991">
            <v>2018</v>
          </cell>
          <cell r="I2991">
            <v>2018</v>
          </cell>
          <cell r="J2991">
            <v>0</v>
          </cell>
        </row>
        <row r="2992">
          <cell r="A2992" t="str">
            <v>GibraltarPrimary solid biofuels2019</v>
          </cell>
          <cell r="B2992" t="str">
            <v>TJ</v>
          </cell>
          <cell r="C2992" t="str">
            <v>Gibraltar</v>
          </cell>
          <cell r="D2992" t="str">
            <v>PRIMSBIO</v>
          </cell>
          <cell r="E2992" t="str">
            <v>Primary solid biofuels</v>
          </cell>
          <cell r="F2992" t="str">
            <v>TES</v>
          </cell>
          <cell r="G2992" t="str">
            <v>Total energy supply</v>
          </cell>
          <cell r="H2992">
            <v>2019</v>
          </cell>
          <cell r="I2992">
            <v>2019</v>
          </cell>
          <cell r="J2992">
            <v>0</v>
          </cell>
        </row>
        <row r="2993">
          <cell r="A2993" t="str">
            <v>GibraltarPrimary solid biofuels2020</v>
          </cell>
          <cell r="B2993" t="str">
            <v>TJ</v>
          </cell>
          <cell r="C2993" t="str">
            <v>Gibraltar</v>
          </cell>
          <cell r="D2993" t="str">
            <v>PRIMSBIO</v>
          </cell>
          <cell r="E2993" t="str">
            <v>Primary solid biofuels</v>
          </cell>
          <cell r="F2993" t="str">
            <v>TES</v>
          </cell>
          <cell r="G2993" t="str">
            <v>Total energy supply</v>
          </cell>
          <cell r="H2993">
            <v>2020</v>
          </cell>
          <cell r="I2993">
            <v>2020</v>
          </cell>
          <cell r="K2993" t="str">
            <v>L</v>
          </cell>
          <cell r="L2993" t="str">
            <v>Missing value; data exist but were not collected</v>
          </cell>
        </row>
        <row r="2994">
          <cell r="A2994" t="str">
            <v>GibraltarTotal2005</v>
          </cell>
          <cell r="B2994" t="str">
            <v>TJ</v>
          </cell>
          <cell r="C2994" t="str">
            <v>Gibraltar</v>
          </cell>
          <cell r="D2994" t="str">
            <v>TOTAL</v>
          </cell>
          <cell r="E2994" t="str">
            <v>Total</v>
          </cell>
          <cell r="F2994" t="str">
            <v>TES</v>
          </cell>
          <cell r="G2994" t="str">
            <v>Total energy supply</v>
          </cell>
          <cell r="H2994">
            <v>2005</v>
          </cell>
          <cell r="I2994">
            <v>2005</v>
          </cell>
          <cell r="J2994">
            <v>6280.5977000000003</v>
          </cell>
        </row>
        <row r="2995">
          <cell r="A2995" t="str">
            <v>GibraltarTotal2006</v>
          </cell>
          <cell r="B2995" t="str">
            <v>TJ</v>
          </cell>
          <cell r="C2995" t="str">
            <v>Gibraltar</v>
          </cell>
          <cell r="D2995" t="str">
            <v>TOTAL</v>
          </cell>
          <cell r="E2995" t="str">
            <v>Total</v>
          </cell>
          <cell r="F2995" t="str">
            <v>TES</v>
          </cell>
          <cell r="G2995" t="str">
            <v>Total energy supply</v>
          </cell>
          <cell r="H2995">
            <v>2006</v>
          </cell>
          <cell r="I2995">
            <v>2006</v>
          </cell>
          <cell r="J2995">
            <v>6572.4009999999998</v>
          </cell>
        </row>
        <row r="2996">
          <cell r="A2996" t="str">
            <v>GibraltarTotal2007</v>
          </cell>
          <cell r="B2996" t="str">
            <v>TJ</v>
          </cell>
          <cell r="C2996" t="str">
            <v>Gibraltar</v>
          </cell>
          <cell r="D2996" t="str">
            <v>TOTAL</v>
          </cell>
          <cell r="E2996" t="str">
            <v>Total</v>
          </cell>
          <cell r="F2996" t="str">
            <v>TES</v>
          </cell>
          <cell r="G2996" t="str">
            <v>Total energy supply</v>
          </cell>
          <cell r="H2996">
            <v>2007</v>
          </cell>
          <cell r="I2996">
            <v>2007</v>
          </cell>
          <cell r="J2996">
            <v>6527.2003000000004</v>
          </cell>
        </row>
        <row r="2997">
          <cell r="A2997" t="str">
            <v>GibraltarTotal2008</v>
          </cell>
          <cell r="B2997" t="str">
            <v>TJ</v>
          </cell>
          <cell r="C2997" t="str">
            <v>Gibraltar</v>
          </cell>
          <cell r="D2997" t="str">
            <v>TOTAL</v>
          </cell>
          <cell r="E2997" t="str">
            <v>Total</v>
          </cell>
          <cell r="F2997" t="str">
            <v>TES</v>
          </cell>
          <cell r="G2997" t="str">
            <v>Total energy supply</v>
          </cell>
          <cell r="H2997">
            <v>2008</v>
          </cell>
          <cell r="I2997">
            <v>2008</v>
          </cell>
          <cell r="J2997">
            <v>6647.1980999999996</v>
          </cell>
        </row>
        <row r="2998">
          <cell r="A2998" t="str">
            <v>GibraltarTotal2009</v>
          </cell>
          <cell r="B2998" t="str">
            <v>TJ</v>
          </cell>
          <cell r="C2998" t="str">
            <v>Gibraltar</v>
          </cell>
          <cell r="D2998" t="str">
            <v>TOTAL</v>
          </cell>
          <cell r="E2998" t="str">
            <v>Total</v>
          </cell>
          <cell r="F2998" t="str">
            <v>TES</v>
          </cell>
          <cell r="G2998" t="str">
            <v>Total energy supply</v>
          </cell>
          <cell r="H2998">
            <v>2009</v>
          </cell>
          <cell r="I2998">
            <v>2009</v>
          </cell>
          <cell r="J2998">
            <v>7160.0015999999996</v>
          </cell>
        </row>
        <row r="2999">
          <cell r="A2999" t="str">
            <v>GibraltarTotal2010</v>
          </cell>
          <cell r="B2999" t="str">
            <v>TJ</v>
          </cell>
          <cell r="C2999" t="str">
            <v>Gibraltar</v>
          </cell>
          <cell r="D2999" t="str">
            <v>TOTAL</v>
          </cell>
          <cell r="E2999" t="str">
            <v>Total</v>
          </cell>
          <cell r="F2999" t="str">
            <v>TES</v>
          </cell>
          <cell r="G2999" t="str">
            <v>Total energy supply</v>
          </cell>
          <cell r="H2999">
            <v>2010</v>
          </cell>
          <cell r="I2999">
            <v>2010</v>
          </cell>
          <cell r="J2999">
            <v>7242.6030000000001</v>
          </cell>
        </row>
        <row r="3000">
          <cell r="A3000" t="str">
            <v>GibraltarTotal2011</v>
          </cell>
          <cell r="B3000" t="str">
            <v>TJ</v>
          </cell>
          <cell r="C3000" t="str">
            <v>Gibraltar</v>
          </cell>
          <cell r="D3000" t="str">
            <v>TOTAL</v>
          </cell>
          <cell r="E3000" t="str">
            <v>Total</v>
          </cell>
          <cell r="F3000" t="str">
            <v>TES</v>
          </cell>
          <cell r="G3000" t="str">
            <v>Total energy supply</v>
          </cell>
          <cell r="H3000">
            <v>2011</v>
          </cell>
          <cell r="I3000">
            <v>2011</v>
          </cell>
          <cell r="J3000">
            <v>7030.8010999999997</v>
          </cell>
        </row>
        <row r="3001">
          <cell r="A3001" t="str">
            <v>GibraltarTotal2012</v>
          </cell>
          <cell r="B3001" t="str">
            <v>TJ</v>
          </cell>
          <cell r="C3001" t="str">
            <v>Gibraltar</v>
          </cell>
          <cell r="D3001" t="str">
            <v>TOTAL</v>
          </cell>
          <cell r="E3001" t="str">
            <v>Total</v>
          </cell>
          <cell r="F3001" t="str">
            <v>TES</v>
          </cell>
          <cell r="G3001" t="str">
            <v>Total energy supply</v>
          </cell>
          <cell r="H3001">
            <v>2012</v>
          </cell>
          <cell r="I3001">
            <v>2012</v>
          </cell>
          <cell r="J3001">
            <v>7195.9997000000003</v>
          </cell>
        </row>
        <row r="3002">
          <cell r="A3002" t="str">
            <v>GibraltarTotal2013</v>
          </cell>
          <cell r="B3002" t="str">
            <v>TJ</v>
          </cell>
          <cell r="C3002" t="str">
            <v>Gibraltar</v>
          </cell>
          <cell r="D3002" t="str">
            <v>TOTAL</v>
          </cell>
          <cell r="E3002" t="str">
            <v>Total</v>
          </cell>
          <cell r="F3002" t="str">
            <v>TES</v>
          </cell>
          <cell r="G3002" t="str">
            <v>Total energy supply</v>
          </cell>
          <cell r="H3002">
            <v>2013</v>
          </cell>
          <cell r="I3002">
            <v>2013</v>
          </cell>
          <cell r="J3002">
            <v>7616.9949999999999</v>
          </cell>
        </row>
        <row r="3003">
          <cell r="A3003" t="str">
            <v>GibraltarTotal2014</v>
          </cell>
          <cell r="B3003" t="str">
            <v>TJ</v>
          </cell>
          <cell r="C3003" t="str">
            <v>Gibraltar</v>
          </cell>
          <cell r="D3003" t="str">
            <v>TOTAL</v>
          </cell>
          <cell r="E3003" t="str">
            <v>Total</v>
          </cell>
          <cell r="F3003" t="str">
            <v>TES</v>
          </cell>
          <cell r="G3003" t="str">
            <v>Total energy supply</v>
          </cell>
          <cell r="H3003">
            <v>2014</v>
          </cell>
          <cell r="I3003">
            <v>2014</v>
          </cell>
          <cell r="J3003">
            <v>8127.1984000000002</v>
          </cell>
        </row>
        <row r="3004">
          <cell r="A3004" t="str">
            <v>GibraltarTotal2015</v>
          </cell>
          <cell r="B3004" t="str">
            <v>TJ</v>
          </cell>
          <cell r="C3004" t="str">
            <v>Gibraltar</v>
          </cell>
          <cell r="D3004" t="str">
            <v>TOTAL</v>
          </cell>
          <cell r="E3004" t="str">
            <v>Total</v>
          </cell>
          <cell r="F3004" t="str">
            <v>TES</v>
          </cell>
          <cell r="G3004" t="str">
            <v>Total energy supply</v>
          </cell>
          <cell r="H3004">
            <v>2015</v>
          </cell>
          <cell r="I3004">
            <v>2015</v>
          </cell>
          <cell r="J3004">
            <v>8835.9986000000008</v>
          </cell>
        </row>
        <row r="3005">
          <cell r="A3005" t="str">
            <v>GibraltarTotal2016</v>
          </cell>
          <cell r="B3005" t="str">
            <v>TJ</v>
          </cell>
          <cell r="C3005" t="str">
            <v>Gibraltar</v>
          </cell>
          <cell r="D3005" t="str">
            <v>TOTAL</v>
          </cell>
          <cell r="E3005" t="str">
            <v>Total</v>
          </cell>
          <cell r="F3005" t="str">
            <v>TES</v>
          </cell>
          <cell r="G3005" t="str">
            <v>Total energy supply</v>
          </cell>
          <cell r="H3005">
            <v>2016</v>
          </cell>
          <cell r="I3005">
            <v>2016</v>
          </cell>
          <cell r="J3005">
            <v>9268.8006000000005</v>
          </cell>
        </row>
        <row r="3006">
          <cell r="A3006" t="str">
            <v>GibraltarTotal2017</v>
          </cell>
          <cell r="B3006" t="str">
            <v>TJ</v>
          </cell>
          <cell r="C3006" t="str">
            <v>Gibraltar</v>
          </cell>
          <cell r="D3006" t="str">
            <v>TOTAL</v>
          </cell>
          <cell r="E3006" t="str">
            <v>Total</v>
          </cell>
          <cell r="F3006" t="str">
            <v>TES</v>
          </cell>
          <cell r="G3006" t="str">
            <v>Total energy supply</v>
          </cell>
          <cell r="H3006">
            <v>2017</v>
          </cell>
          <cell r="I3006">
            <v>2017</v>
          </cell>
          <cell r="J3006">
            <v>9849.1036999999997</v>
          </cell>
        </row>
        <row r="3007">
          <cell r="A3007" t="str">
            <v>GibraltarTotal2018</v>
          </cell>
          <cell r="B3007" t="str">
            <v>TJ</v>
          </cell>
          <cell r="C3007" t="str">
            <v>Gibraltar</v>
          </cell>
          <cell r="D3007" t="str">
            <v>TOTAL</v>
          </cell>
          <cell r="E3007" t="str">
            <v>Total</v>
          </cell>
          <cell r="F3007" t="str">
            <v>TES</v>
          </cell>
          <cell r="G3007" t="str">
            <v>Total energy supply</v>
          </cell>
          <cell r="H3007">
            <v>2018</v>
          </cell>
          <cell r="I3007">
            <v>2018</v>
          </cell>
          <cell r="J3007">
            <v>10458.5594</v>
          </cell>
        </row>
        <row r="3008">
          <cell r="A3008" t="str">
            <v>GibraltarTotal2019</v>
          </cell>
          <cell r="B3008" t="str">
            <v>TJ</v>
          </cell>
          <cell r="C3008" t="str">
            <v>Gibraltar</v>
          </cell>
          <cell r="D3008" t="str">
            <v>TOTAL</v>
          </cell>
          <cell r="E3008" t="str">
            <v>Total</v>
          </cell>
          <cell r="F3008" t="str">
            <v>TES</v>
          </cell>
          <cell r="G3008" t="str">
            <v>Total energy supply</v>
          </cell>
          <cell r="H3008">
            <v>2019</v>
          </cell>
          <cell r="I3008">
            <v>2019</v>
          </cell>
          <cell r="J3008">
            <v>11099.1649</v>
          </cell>
        </row>
        <row r="3009">
          <cell r="A3009" t="str">
            <v>GibraltarTotal2020</v>
          </cell>
          <cell r="B3009" t="str">
            <v>TJ</v>
          </cell>
          <cell r="C3009" t="str">
            <v>Gibraltar</v>
          </cell>
          <cell r="D3009" t="str">
            <v>TOTAL</v>
          </cell>
          <cell r="E3009" t="str">
            <v>Total</v>
          </cell>
          <cell r="F3009" t="str">
            <v>TES</v>
          </cell>
          <cell r="G3009" t="str">
            <v>Total energy supply</v>
          </cell>
          <cell r="H3009">
            <v>2020</v>
          </cell>
          <cell r="I3009">
            <v>2020</v>
          </cell>
          <cell r="K3009" t="str">
            <v>L</v>
          </cell>
          <cell r="L3009" t="str">
            <v>Missing value; data exist but were not collected</v>
          </cell>
        </row>
        <row r="3010">
          <cell r="A3010" t="str">
            <v>GibraltarMemo: Renewables2005</v>
          </cell>
          <cell r="B3010" t="str">
            <v>TJ</v>
          </cell>
          <cell r="C3010" t="str">
            <v>Gibraltar</v>
          </cell>
          <cell r="D3010" t="str">
            <v>MRENEW</v>
          </cell>
          <cell r="E3010" t="str">
            <v>Memo: Renewables</v>
          </cell>
          <cell r="F3010" t="str">
            <v>TES</v>
          </cell>
          <cell r="G3010" t="str">
            <v>Total energy supply</v>
          </cell>
          <cell r="H3010">
            <v>2005</v>
          </cell>
          <cell r="I3010">
            <v>2005</v>
          </cell>
          <cell r="J3010">
            <v>0</v>
          </cell>
        </row>
        <row r="3011">
          <cell r="A3011" t="str">
            <v>GibraltarMemo: Renewables2006</v>
          </cell>
          <cell r="B3011" t="str">
            <v>TJ</v>
          </cell>
          <cell r="C3011" t="str">
            <v>Gibraltar</v>
          </cell>
          <cell r="D3011" t="str">
            <v>MRENEW</v>
          </cell>
          <cell r="E3011" t="str">
            <v>Memo: Renewables</v>
          </cell>
          <cell r="F3011" t="str">
            <v>TES</v>
          </cell>
          <cell r="G3011" t="str">
            <v>Total energy supply</v>
          </cell>
          <cell r="H3011">
            <v>2006</v>
          </cell>
          <cell r="I3011">
            <v>2006</v>
          </cell>
          <cell r="J3011">
            <v>0</v>
          </cell>
        </row>
        <row r="3012">
          <cell r="A3012" t="str">
            <v>GibraltarMemo: Renewables2007</v>
          </cell>
          <cell r="B3012" t="str">
            <v>TJ</v>
          </cell>
          <cell r="C3012" t="str">
            <v>Gibraltar</v>
          </cell>
          <cell r="D3012" t="str">
            <v>MRENEW</v>
          </cell>
          <cell r="E3012" t="str">
            <v>Memo: Renewables</v>
          </cell>
          <cell r="F3012" t="str">
            <v>TES</v>
          </cell>
          <cell r="G3012" t="str">
            <v>Total energy supply</v>
          </cell>
          <cell r="H3012">
            <v>2007</v>
          </cell>
          <cell r="I3012">
            <v>2007</v>
          </cell>
          <cell r="J3012">
            <v>0</v>
          </cell>
        </row>
        <row r="3013">
          <cell r="A3013" t="str">
            <v>GibraltarMemo: Renewables2008</v>
          </cell>
          <cell r="B3013" t="str">
            <v>TJ</v>
          </cell>
          <cell r="C3013" t="str">
            <v>Gibraltar</v>
          </cell>
          <cell r="D3013" t="str">
            <v>MRENEW</v>
          </cell>
          <cell r="E3013" t="str">
            <v>Memo: Renewables</v>
          </cell>
          <cell r="F3013" t="str">
            <v>TES</v>
          </cell>
          <cell r="G3013" t="str">
            <v>Total energy supply</v>
          </cell>
          <cell r="H3013">
            <v>2008</v>
          </cell>
          <cell r="I3013">
            <v>2008</v>
          </cell>
          <cell r="J3013">
            <v>0</v>
          </cell>
        </row>
        <row r="3014">
          <cell r="A3014" t="str">
            <v>GibraltarMemo: Renewables2009</v>
          </cell>
          <cell r="B3014" t="str">
            <v>TJ</v>
          </cell>
          <cell r="C3014" t="str">
            <v>Gibraltar</v>
          </cell>
          <cell r="D3014" t="str">
            <v>MRENEW</v>
          </cell>
          <cell r="E3014" t="str">
            <v>Memo: Renewables</v>
          </cell>
          <cell r="F3014" t="str">
            <v>TES</v>
          </cell>
          <cell r="G3014" t="str">
            <v>Total energy supply</v>
          </cell>
          <cell r="H3014">
            <v>2009</v>
          </cell>
          <cell r="I3014">
            <v>2009</v>
          </cell>
          <cell r="J3014">
            <v>0</v>
          </cell>
        </row>
        <row r="3015">
          <cell r="A3015" t="str">
            <v>GibraltarMemo: Renewables2010</v>
          </cell>
          <cell r="B3015" t="str">
            <v>TJ</v>
          </cell>
          <cell r="C3015" t="str">
            <v>Gibraltar</v>
          </cell>
          <cell r="D3015" t="str">
            <v>MRENEW</v>
          </cell>
          <cell r="E3015" t="str">
            <v>Memo: Renewables</v>
          </cell>
          <cell r="F3015" t="str">
            <v>TES</v>
          </cell>
          <cell r="G3015" t="str">
            <v>Total energy supply</v>
          </cell>
          <cell r="H3015">
            <v>2010</v>
          </cell>
          <cell r="I3015">
            <v>2010</v>
          </cell>
          <cell r="J3015">
            <v>0</v>
          </cell>
        </row>
        <row r="3016">
          <cell r="A3016" t="str">
            <v>GibraltarMemo: Renewables2011</v>
          </cell>
          <cell r="B3016" t="str">
            <v>TJ</v>
          </cell>
          <cell r="C3016" t="str">
            <v>Gibraltar</v>
          </cell>
          <cell r="D3016" t="str">
            <v>MRENEW</v>
          </cell>
          <cell r="E3016" t="str">
            <v>Memo: Renewables</v>
          </cell>
          <cell r="F3016" t="str">
            <v>TES</v>
          </cell>
          <cell r="G3016" t="str">
            <v>Total energy supply</v>
          </cell>
          <cell r="H3016">
            <v>2011</v>
          </cell>
          <cell r="I3016">
            <v>2011</v>
          </cell>
          <cell r="J3016">
            <v>0</v>
          </cell>
        </row>
        <row r="3017">
          <cell r="A3017" t="str">
            <v>GibraltarMemo: Renewables2012</v>
          </cell>
          <cell r="B3017" t="str">
            <v>TJ</v>
          </cell>
          <cell r="C3017" t="str">
            <v>Gibraltar</v>
          </cell>
          <cell r="D3017" t="str">
            <v>MRENEW</v>
          </cell>
          <cell r="E3017" t="str">
            <v>Memo: Renewables</v>
          </cell>
          <cell r="F3017" t="str">
            <v>TES</v>
          </cell>
          <cell r="G3017" t="str">
            <v>Total energy supply</v>
          </cell>
          <cell r="H3017">
            <v>2012</v>
          </cell>
          <cell r="I3017">
            <v>2012</v>
          </cell>
          <cell r="J3017">
            <v>0</v>
          </cell>
        </row>
        <row r="3018">
          <cell r="A3018" t="str">
            <v>GibraltarMemo: Renewables2013</v>
          </cell>
          <cell r="B3018" t="str">
            <v>TJ</v>
          </cell>
          <cell r="C3018" t="str">
            <v>Gibraltar</v>
          </cell>
          <cell r="D3018" t="str">
            <v>MRENEW</v>
          </cell>
          <cell r="E3018" t="str">
            <v>Memo: Renewables</v>
          </cell>
          <cell r="F3018" t="str">
            <v>TES</v>
          </cell>
          <cell r="G3018" t="str">
            <v>Total energy supply</v>
          </cell>
          <cell r="H3018">
            <v>2013</v>
          </cell>
          <cell r="I3018">
            <v>2013</v>
          </cell>
          <cell r="J3018">
            <v>0</v>
          </cell>
        </row>
        <row r="3019">
          <cell r="A3019" t="str">
            <v>GibraltarMemo: Renewables2014</v>
          </cell>
          <cell r="B3019" t="str">
            <v>TJ</v>
          </cell>
          <cell r="C3019" t="str">
            <v>Gibraltar</v>
          </cell>
          <cell r="D3019" t="str">
            <v>MRENEW</v>
          </cell>
          <cell r="E3019" t="str">
            <v>Memo: Renewables</v>
          </cell>
          <cell r="F3019" t="str">
            <v>TES</v>
          </cell>
          <cell r="G3019" t="str">
            <v>Total energy supply</v>
          </cell>
          <cell r="H3019">
            <v>2014</v>
          </cell>
          <cell r="I3019">
            <v>2014</v>
          </cell>
          <cell r="J3019">
            <v>0</v>
          </cell>
        </row>
        <row r="3020">
          <cell r="A3020" t="str">
            <v>GibraltarMemo: Renewables2015</v>
          </cell>
          <cell r="B3020" t="str">
            <v>TJ</v>
          </cell>
          <cell r="C3020" t="str">
            <v>Gibraltar</v>
          </cell>
          <cell r="D3020" t="str">
            <v>MRENEW</v>
          </cell>
          <cell r="E3020" t="str">
            <v>Memo: Renewables</v>
          </cell>
          <cell r="F3020" t="str">
            <v>TES</v>
          </cell>
          <cell r="G3020" t="str">
            <v>Total energy supply</v>
          </cell>
          <cell r="H3020">
            <v>2015</v>
          </cell>
          <cell r="I3020">
            <v>2015</v>
          </cell>
          <cell r="J3020">
            <v>0</v>
          </cell>
        </row>
        <row r="3021">
          <cell r="A3021" t="str">
            <v>GibraltarMemo: Renewables2016</v>
          </cell>
          <cell r="B3021" t="str">
            <v>TJ</v>
          </cell>
          <cell r="C3021" t="str">
            <v>Gibraltar</v>
          </cell>
          <cell r="D3021" t="str">
            <v>MRENEW</v>
          </cell>
          <cell r="E3021" t="str">
            <v>Memo: Renewables</v>
          </cell>
          <cell r="F3021" t="str">
            <v>TES</v>
          </cell>
          <cell r="G3021" t="str">
            <v>Total energy supply</v>
          </cell>
          <cell r="H3021">
            <v>2016</v>
          </cell>
          <cell r="I3021">
            <v>2016</v>
          </cell>
          <cell r="J3021">
            <v>0</v>
          </cell>
        </row>
        <row r="3022">
          <cell r="A3022" t="str">
            <v>GibraltarMemo: Renewables2017</v>
          </cell>
          <cell r="B3022" t="str">
            <v>TJ</v>
          </cell>
          <cell r="C3022" t="str">
            <v>Gibraltar</v>
          </cell>
          <cell r="D3022" t="str">
            <v>MRENEW</v>
          </cell>
          <cell r="E3022" t="str">
            <v>Memo: Renewables</v>
          </cell>
          <cell r="F3022" t="str">
            <v>TES</v>
          </cell>
          <cell r="G3022" t="str">
            <v>Total energy supply</v>
          </cell>
          <cell r="H3022">
            <v>2017</v>
          </cell>
          <cell r="I3022">
            <v>2017</v>
          </cell>
          <cell r="J3022">
            <v>0</v>
          </cell>
        </row>
        <row r="3023">
          <cell r="A3023" t="str">
            <v>GibraltarMemo: Renewables2018</v>
          </cell>
          <cell r="B3023" t="str">
            <v>TJ</v>
          </cell>
          <cell r="C3023" t="str">
            <v>Gibraltar</v>
          </cell>
          <cell r="D3023" t="str">
            <v>MRENEW</v>
          </cell>
          <cell r="E3023" t="str">
            <v>Memo: Renewables</v>
          </cell>
          <cell r="F3023" t="str">
            <v>TES</v>
          </cell>
          <cell r="G3023" t="str">
            <v>Total energy supply</v>
          </cell>
          <cell r="H3023">
            <v>2018</v>
          </cell>
          <cell r="I3023">
            <v>2018</v>
          </cell>
          <cell r="J3023">
            <v>0</v>
          </cell>
        </row>
        <row r="3024">
          <cell r="A3024" t="str">
            <v>GibraltarMemo: Renewables2019</v>
          </cell>
          <cell r="B3024" t="str">
            <v>TJ</v>
          </cell>
          <cell r="C3024" t="str">
            <v>Gibraltar</v>
          </cell>
          <cell r="D3024" t="str">
            <v>MRENEW</v>
          </cell>
          <cell r="E3024" t="str">
            <v>Memo: Renewables</v>
          </cell>
          <cell r="F3024" t="str">
            <v>TES</v>
          </cell>
          <cell r="G3024" t="str">
            <v>Total energy supply</v>
          </cell>
          <cell r="H3024">
            <v>2019</v>
          </cell>
          <cell r="I3024">
            <v>2019</v>
          </cell>
          <cell r="J3024">
            <v>0</v>
          </cell>
        </row>
        <row r="3025">
          <cell r="A3025" t="str">
            <v>GibraltarMemo: Renewables2020</v>
          </cell>
          <cell r="B3025" t="str">
            <v>TJ</v>
          </cell>
          <cell r="C3025" t="str">
            <v>Gibraltar</v>
          </cell>
          <cell r="D3025" t="str">
            <v>MRENEW</v>
          </cell>
          <cell r="E3025" t="str">
            <v>Memo: Renewables</v>
          </cell>
          <cell r="F3025" t="str">
            <v>TES</v>
          </cell>
          <cell r="G3025" t="str">
            <v>Total energy supply</v>
          </cell>
          <cell r="H3025">
            <v>2020</v>
          </cell>
          <cell r="I3025">
            <v>2020</v>
          </cell>
          <cell r="K3025" t="str">
            <v>L</v>
          </cell>
          <cell r="L3025" t="str">
            <v>Missing value; data exist but were not collected</v>
          </cell>
        </row>
        <row r="3026">
          <cell r="A3026" t="str">
            <v>GreecePrimary solid biofuels2005</v>
          </cell>
          <cell r="B3026" t="str">
            <v>TJ</v>
          </cell>
          <cell r="C3026" t="str">
            <v>Greece</v>
          </cell>
          <cell r="D3026" t="str">
            <v>PRIMSBIO</v>
          </cell>
          <cell r="E3026" t="str">
            <v>Primary solid biofuels</v>
          </cell>
          <cell r="F3026" t="str">
            <v>TES</v>
          </cell>
          <cell r="G3026" t="str">
            <v>Total energy supply</v>
          </cell>
          <cell r="H3026">
            <v>2005</v>
          </cell>
          <cell r="I3026">
            <v>2005</v>
          </cell>
          <cell r="J3026">
            <v>40064</v>
          </cell>
        </row>
        <row r="3027">
          <cell r="A3027" t="str">
            <v>GreecePrimary solid biofuels2006</v>
          </cell>
          <cell r="B3027" t="str">
            <v>TJ</v>
          </cell>
          <cell r="C3027" t="str">
            <v>Greece</v>
          </cell>
          <cell r="D3027" t="str">
            <v>PRIMSBIO</v>
          </cell>
          <cell r="E3027" t="str">
            <v>Primary solid biofuels</v>
          </cell>
          <cell r="F3027" t="str">
            <v>TES</v>
          </cell>
          <cell r="G3027" t="str">
            <v>Total energy supply</v>
          </cell>
          <cell r="H3027">
            <v>2006</v>
          </cell>
          <cell r="I3027">
            <v>2006</v>
          </cell>
          <cell r="J3027">
            <v>38990.002099999998</v>
          </cell>
        </row>
        <row r="3028">
          <cell r="A3028" t="str">
            <v>GreecePrimary solid biofuels2007</v>
          </cell>
          <cell r="B3028" t="str">
            <v>TJ</v>
          </cell>
          <cell r="C3028" t="str">
            <v>Greece</v>
          </cell>
          <cell r="D3028" t="str">
            <v>PRIMSBIO</v>
          </cell>
          <cell r="E3028" t="str">
            <v>Primary solid biofuels</v>
          </cell>
          <cell r="F3028" t="str">
            <v>TES</v>
          </cell>
          <cell r="G3028" t="str">
            <v>Total energy supply</v>
          </cell>
          <cell r="H3028">
            <v>2007</v>
          </cell>
          <cell r="I3028">
            <v>2007</v>
          </cell>
          <cell r="J3028">
            <v>42229.999100000001</v>
          </cell>
        </row>
        <row r="3029">
          <cell r="A3029" t="str">
            <v>GreecePrimary solid biofuels2008</v>
          </cell>
          <cell r="B3029" t="str">
            <v>TJ</v>
          </cell>
          <cell r="C3029" t="str">
            <v>Greece</v>
          </cell>
          <cell r="D3029" t="str">
            <v>PRIMSBIO</v>
          </cell>
          <cell r="E3029" t="str">
            <v>Primary solid biofuels</v>
          </cell>
          <cell r="F3029" t="str">
            <v>TES</v>
          </cell>
          <cell r="G3029" t="str">
            <v>Total energy supply</v>
          </cell>
          <cell r="H3029">
            <v>2008</v>
          </cell>
          <cell r="I3029">
            <v>2008</v>
          </cell>
          <cell r="J3029">
            <v>37402.9997</v>
          </cell>
        </row>
        <row r="3030">
          <cell r="A3030" t="str">
            <v>GreecePrimary solid biofuels2009</v>
          </cell>
          <cell r="B3030" t="str">
            <v>TJ</v>
          </cell>
          <cell r="C3030" t="str">
            <v>Greece</v>
          </cell>
          <cell r="D3030" t="str">
            <v>PRIMSBIO</v>
          </cell>
          <cell r="E3030" t="str">
            <v>Primary solid biofuels</v>
          </cell>
          <cell r="F3030" t="str">
            <v>TES</v>
          </cell>
          <cell r="G3030" t="str">
            <v>Total energy supply</v>
          </cell>
          <cell r="H3030">
            <v>2009</v>
          </cell>
          <cell r="I3030">
            <v>2009</v>
          </cell>
          <cell r="J3030">
            <v>33444.999900000003</v>
          </cell>
        </row>
        <row r="3031">
          <cell r="A3031" t="str">
            <v>GreecePrimary solid biofuels2010</v>
          </cell>
          <cell r="B3031" t="str">
            <v>TJ</v>
          </cell>
          <cell r="C3031" t="str">
            <v>Greece</v>
          </cell>
          <cell r="D3031" t="str">
            <v>PRIMSBIO</v>
          </cell>
          <cell r="E3031" t="str">
            <v>Primary solid biofuels</v>
          </cell>
          <cell r="F3031" t="str">
            <v>TES</v>
          </cell>
          <cell r="G3031" t="str">
            <v>Total energy supply</v>
          </cell>
          <cell r="H3031">
            <v>2010</v>
          </cell>
          <cell r="I3031">
            <v>2010</v>
          </cell>
          <cell r="J3031">
            <v>34536.000500000002</v>
          </cell>
        </row>
        <row r="3032">
          <cell r="A3032" t="str">
            <v>GreecePrimary solid biofuels2011</v>
          </cell>
          <cell r="B3032" t="str">
            <v>TJ</v>
          </cell>
          <cell r="C3032" t="str">
            <v>Greece</v>
          </cell>
          <cell r="D3032" t="str">
            <v>PRIMSBIO</v>
          </cell>
          <cell r="E3032" t="str">
            <v>Primary solid biofuels</v>
          </cell>
          <cell r="F3032" t="str">
            <v>TES</v>
          </cell>
          <cell r="G3032" t="str">
            <v>Total energy supply</v>
          </cell>
          <cell r="H3032">
            <v>2011</v>
          </cell>
          <cell r="I3032">
            <v>2011</v>
          </cell>
          <cell r="J3032">
            <v>43380</v>
          </cell>
        </row>
        <row r="3033">
          <cell r="A3033" t="str">
            <v>GreecePrimary solid biofuels2012</v>
          </cell>
          <cell r="B3033" t="str">
            <v>TJ</v>
          </cell>
          <cell r="C3033" t="str">
            <v>Greece</v>
          </cell>
          <cell r="D3033" t="str">
            <v>PRIMSBIO</v>
          </cell>
          <cell r="E3033" t="str">
            <v>Primary solid biofuels</v>
          </cell>
          <cell r="F3033" t="str">
            <v>TES</v>
          </cell>
          <cell r="G3033" t="str">
            <v>Total energy supply</v>
          </cell>
          <cell r="H3033">
            <v>2012</v>
          </cell>
          <cell r="I3033">
            <v>2012</v>
          </cell>
          <cell r="J3033">
            <v>47555.998099999997</v>
          </cell>
        </row>
        <row r="3034">
          <cell r="A3034" t="str">
            <v>GreecePrimary solid biofuels2013</v>
          </cell>
          <cell r="B3034" t="str">
            <v>TJ</v>
          </cell>
          <cell r="C3034" t="str">
            <v>Greece</v>
          </cell>
          <cell r="D3034" t="str">
            <v>PRIMSBIO</v>
          </cell>
          <cell r="E3034" t="str">
            <v>Primary solid biofuels</v>
          </cell>
          <cell r="F3034" t="str">
            <v>TES</v>
          </cell>
          <cell r="G3034" t="str">
            <v>Total energy supply</v>
          </cell>
          <cell r="H3034">
            <v>2013</v>
          </cell>
          <cell r="I3034">
            <v>2013</v>
          </cell>
          <cell r="J3034">
            <v>38867.998699999996</v>
          </cell>
        </row>
        <row r="3035">
          <cell r="A3035" t="str">
            <v>GreecePrimary solid biofuels2014</v>
          </cell>
          <cell r="B3035" t="str">
            <v>TJ</v>
          </cell>
          <cell r="C3035" t="str">
            <v>Greece</v>
          </cell>
          <cell r="D3035" t="str">
            <v>PRIMSBIO</v>
          </cell>
          <cell r="E3035" t="str">
            <v>Primary solid biofuels</v>
          </cell>
          <cell r="F3035" t="str">
            <v>TES</v>
          </cell>
          <cell r="G3035" t="str">
            <v>Total energy supply</v>
          </cell>
          <cell r="H3035">
            <v>2014</v>
          </cell>
          <cell r="I3035">
            <v>2014</v>
          </cell>
          <cell r="J3035">
            <v>38946.999400000001</v>
          </cell>
        </row>
        <row r="3036">
          <cell r="A3036" t="str">
            <v>GreecePrimary solid biofuels2015</v>
          </cell>
          <cell r="B3036" t="str">
            <v>TJ</v>
          </cell>
          <cell r="C3036" t="str">
            <v>Greece</v>
          </cell>
          <cell r="D3036" t="str">
            <v>PRIMSBIO</v>
          </cell>
          <cell r="E3036" t="str">
            <v>Primary solid biofuels</v>
          </cell>
          <cell r="F3036" t="str">
            <v>TES</v>
          </cell>
          <cell r="G3036" t="str">
            <v>Total energy supply</v>
          </cell>
          <cell r="H3036">
            <v>2015</v>
          </cell>
          <cell r="I3036">
            <v>2015</v>
          </cell>
          <cell r="J3036">
            <v>42445.301099999997</v>
          </cell>
        </row>
        <row r="3037">
          <cell r="A3037" t="str">
            <v>GreecePrimary solid biofuels2016</v>
          </cell>
          <cell r="B3037" t="str">
            <v>TJ</v>
          </cell>
          <cell r="C3037" t="str">
            <v>Greece</v>
          </cell>
          <cell r="D3037" t="str">
            <v>PRIMSBIO</v>
          </cell>
          <cell r="E3037" t="str">
            <v>Primary solid biofuels</v>
          </cell>
          <cell r="F3037" t="str">
            <v>TES</v>
          </cell>
          <cell r="G3037" t="str">
            <v>Total energy supply</v>
          </cell>
          <cell r="H3037">
            <v>2016</v>
          </cell>
          <cell r="I3037">
            <v>2016</v>
          </cell>
          <cell r="J3037">
            <v>35809.001199999999</v>
          </cell>
        </row>
        <row r="3038">
          <cell r="A3038" t="str">
            <v>GreecePrimary solid biofuels2017</v>
          </cell>
          <cell r="B3038" t="str">
            <v>TJ</v>
          </cell>
          <cell r="C3038" t="str">
            <v>Greece</v>
          </cell>
          <cell r="D3038" t="str">
            <v>PRIMSBIO</v>
          </cell>
          <cell r="E3038" t="str">
            <v>Primary solid biofuels</v>
          </cell>
          <cell r="F3038" t="str">
            <v>TES</v>
          </cell>
          <cell r="G3038" t="str">
            <v>Total energy supply</v>
          </cell>
          <cell r="H3038">
            <v>2017</v>
          </cell>
          <cell r="I3038">
            <v>2017</v>
          </cell>
          <cell r="J3038">
            <v>36100.000599999999</v>
          </cell>
        </row>
        <row r="3039">
          <cell r="A3039" t="str">
            <v>GreecePrimary solid biofuels2018</v>
          </cell>
          <cell r="B3039" t="str">
            <v>TJ</v>
          </cell>
          <cell r="C3039" t="str">
            <v>Greece</v>
          </cell>
          <cell r="D3039" t="str">
            <v>PRIMSBIO</v>
          </cell>
          <cell r="E3039" t="str">
            <v>Primary solid biofuels</v>
          </cell>
          <cell r="F3039" t="str">
            <v>TES</v>
          </cell>
          <cell r="G3039" t="str">
            <v>Total energy supply</v>
          </cell>
          <cell r="H3039">
            <v>2018</v>
          </cell>
          <cell r="I3039">
            <v>2018</v>
          </cell>
          <cell r="J3039">
            <v>34924.502</v>
          </cell>
        </row>
        <row r="3040">
          <cell r="A3040" t="str">
            <v>GreecePrimary solid biofuels2019</v>
          </cell>
          <cell r="B3040" t="str">
            <v>TJ</v>
          </cell>
          <cell r="C3040" t="str">
            <v>Greece</v>
          </cell>
          <cell r="D3040" t="str">
            <v>PRIMSBIO</v>
          </cell>
          <cell r="E3040" t="str">
            <v>Primary solid biofuels</v>
          </cell>
          <cell r="F3040" t="str">
            <v>TES</v>
          </cell>
          <cell r="G3040" t="str">
            <v>Total energy supply</v>
          </cell>
          <cell r="H3040">
            <v>2019</v>
          </cell>
          <cell r="I3040">
            <v>2019</v>
          </cell>
          <cell r="J3040">
            <v>33933.699999999997</v>
          </cell>
        </row>
        <row r="3041">
          <cell r="A3041" t="str">
            <v>GreecePrimary solid biofuels2020</v>
          </cell>
          <cell r="B3041" t="str">
            <v>TJ</v>
          </cell>
          <cell r="C3041" t="str">
            <v>Greece</v>
          </cell>
          <cell r="D3041" t="str">
            <v>PRIMSBIO</v>
          </cell>
          <cell r="E3041" t="str">
            <v>Primary solid biofuels</v>
          </cell>
          <cell r="F3041" t="str">
            <v>TES</v>
          </cell>
          <cell r="G3041" t="str">
            <v>Total energy supply</v>
          </cell>
          <cell r="H3041">
            <v>2020</v>
          </cell>
          <cell r="I3041">
            <v>2020</v>
          </cell>
          <cell r="J3041">
            <v>35175.580199999997</v>
          </cell>
        </row>
        <row r="3042">
          <cell r="A3042" t="str">
            <v>GreeceTotal2005</v>
          </cell>
          <cell r="B3042" t="str">
            <v>TJ</v>
          </cell>
          <cell r="C3042" t="str">
            <v>Greece</v>
          </cell>
          <cell r="D3042" t="str">
            <v>TOTAL</v>
          </cell>
          <cell r="E3042" t="str">
            <v>Total</v>
          </cell>
          <cell r="F3042" t="str">
            <v>TES</v>
          </cell>
          <cell r="G3042" t="str">
            <v>Total energy supply</v>
          </cell>
          <cell r="H3042">
            <v>2005</v>
          </cell>
          <cell r="I3042">
            <v>2005</v>
          </cell>
          <cell r="J3042">
            <v>1269037.5190000001</v>
          </cell>
        </row>
        <row r="3043">
          <cell r="A3043" t="str">
            <v>GreeceTotal2006</v>
          </cell>
          <cell r="B3043" t="str">
            <v>TJ</v>
          </cell>
          <cell r="C3043" t="str">
            <v>Greece</v>
          </cell>
          <cell r="D3043" t="str">
            <v>TOTAL</v>
          </cell>
          <cell r="E3043" t="str">
            <v>Total</v>
          </cell>
          <cell r="F3043" t="str">
            <v>TES</v>
          </cell>
          <cell r="G3043" t="str">
            <v>Total energy supply</v>
          </cell>
          <cell r="H3043">
            <v>2006</v>
          </cell>
          <cell r="I3043">
            <v>2006</v>
          </cell>
          <cell r="J3043">
            <v>1268252.5819999999</v>
          </cell>
        </row>
        <row r="3044">
          <cell r="A3044" t="str">
            <v>GreeceTotal2007</v>
          </cell>
          <cell r="B3044" t="str">
            <v>TJ</v>
          </cell>
          <cell r="C3044" t="str">
            <v>Greece</v>
          </cell>
          <cell r="D3044" t="str">
            <v>TOTAL</v>
          </cell>
          <cell r="E3044" t="str">
            <v>Total</v>
          </cell>
          <cell r="F3044" t="str">
            <v>TES</v>
          </cell>
          <cell r="G3044" t="str">
            <v>Total energy supply</v>
          </cell>
          <cell r="H3044">
            <v>2007</v>
          </cell>
          <cell r="I3044">
            <v>2007</v>
          </cell>
          <cell r="J3044">
            <v>1266308.8810000001</v>
          </cell>
        </row>
        <row r="3045">
          <cell r="A3045" t="str">
            <v>GreeceTotal2008</v>
          </cell>
          <cell r="B3045" t="str">
            <v>TJ</v>
          </cell>
          <cell r="C3045" t="str">
            <v>Greece</v>
          </cell>
          <cell r="D3045" t="str">
            <v>TOTAL</v>
          </cell>
          <cell r="E3045" t="str">
            <v>Total</v>
          </cell>
          <cell r="F3045" t="str">
            <v>TES</v>
          </cell>
          <cell r="G3045" t="str">
            <v>Total energy supply</v>
          </cell>
          <cell r="H3045">
            <v>2008</v>
          </cell>
          <cell r="I3045">
            <v>2008</v>
          </cell>
          <cell r="J3045">
            <v>1275367.567</v>
          </cell>
        </row>
        <row r="3046">
          <cell r="A3046" t="str">
            <v>GreeceTotal2009</v>
          </cell>
          <cell r="B3046" t="str">
            <v>TJ</v>
          </cell>
          <cell r="C3046" t="str">
            <v>Greece</v>
          </cell>
          <cell r="D3046" t="str">
            <v>TOTAL</v>
          </cell>
          <cell r="E3046" t="str">
            <v>Total</v>
          </cell>
          <cell r="F3046" t="str">
            <v>TES</v>
          </cell>
          <cell r="G3046" t="str">
            <v>Total energy supply</v>
          </cell>
          <cell r="H3046">
            <v>2009</v>
          </cell>
          <cell r="I3046">
            <v>2009</v>
          </cell>
          <cell r="J3046">
            <v>1234654.1939999999</v>
          </cell>
        </row>
        <row r="3047">
          <cell r="A3047" t="str">
            <v>GreeceTotal2010</v>
          </cell>
          <cell r="B3047" t="str">
            <v>TJ</v>
          </cell>
          <cell r="C3047" t="str">
            <v>Greece</v>
          </cell>
          <cell r="D3047" t="str">
            <v>TOTAL</v>
          </cell>
          <cell r="E3047" t="str">
            <v>Total</v>
          </cell>
          <cell r="F3047" t="str">
            <v>TES</v>
          </cell>
          <cell r="G3047" t="str">
            <v>Total energy supply</v>
          </cell>
          <cell r="H3047">
            <v>2010</v>
          </cell>
          <cell r="I3047">
            <v>2010</v>
          </cell>
          <cell r="J3047">
            <v>1158210.0970000001</v>
          </cell>
        </row>
        <row r="3048">
          <cell r="A3048" t="str">
            <v>GreeceTotal2011</v>
          </cell>
          <cell r="B3048" t="str">
            <v>TJ</v>
          </cell>
          <cell r="C3048" t="str">
            <v>Greece</v>
          </cell>
          <cell r="D3048" t="str">
            <v>TOTAL</v>
          </cell>
          <cell r="E3048" t="str">
            <v>Total</v>
          </cell>
          <cell r="F3048" t="str">
            <v>TES</v>
          </cell>
          <cell r="G3048" t="str">
            <v>Total energy supply</v>
          </cell>
          <cell r="H3048">
            <v>2011</v>
          </cell>
          <cell r="I3048">
            <v>2011</v>
          </cell>
          <cell r="J3048">
            <v>1121975.8970000001</v>
          </cell>
        </row>
        <row r="3049">
          <cell r="A3049" t="str">
            <v>GreeceTotal2012</v>
          </cell>
          <cell r="B3049" t="str">
            <v>TJ</v>
          </cell>
          <cell r="C3049" t="str">
            <v>Greece</v>
          </cell>
          <cell r="D3049" t="str">
            <v>TOTAL</v>
          </cell>
          <cell r="E3049" t="str">
            <v>Total</v>
          </cell>
          <cell r="F3049" t="str">
            <v>TES</v>
          </cell>
          <cell r="G3049" t="str">
            <v>Total energy supply</v>
          </cell>
          <cell r="H3049">
            <v>2012</v>
          </cell>
          <cell r="I3049">
            <v>2012</v>
          </cell>
          <cell r="J3049">
            <v>1113923.0049999999</v>
          </cell>
        </row>
        <row r="3050">
          <cell r="A3050" t="str">
            <v>GreeceTotal2013</v>
          </cell>
          <cell r="B3050" t="str">
            <v>TJ</v>
          </cell>
          <cell r="C3050" t="str">
            <v>Greece</v>
          </cell>
          <cell r="D3050" t="str">
            <v>TOTAL</v>
          </cell>
          <cell r="E3050" t="str">
            <v>Total</v>
          </cell>
          <cell r="F3050" t="str">
            <v>TES</v>
          </cell>
          <cell r="G3050" t="str">
            <v>Total energy supply</v>
          </cell>
          <cell r="H3050">
            <v>2013</v>
          </cell>
          <cell r="I3050">
            <v>2013</v>
          </cell>
          <cell r="J3050">
            <v>979298.38569999998</v>
          </cell>
        </row>
        <row r="3051">
          <cell r="A3051" t="str">
            <v>GreeceTotal2014</v>
          </cell>
          <cell r="B3051" t="str">
            <v>TJ</v>
          </cell>
          <cell r="C3051" t="str">
            <v>Greece</v>
          </cell>
          <cell r="D3051" t="str">
            <v>TOTAL</v>
          </cell>
          <cell r="E3051" t="str">
            <v>Total</v>
          </cell>
          <cell r="F3051" t="str">
            <v>TES</v>
          </cell>
          <cell r="G3051" t="str">
            <v>Total energy supply</v>
          </cell>
          <cell r="H3051">
            <v>2014</v>
          </cell>
          <cell r="I3051">
            <v>2014</v>
          </cell>
          <cell r="J3051">
            <v>970815.37620000006</v>
          </cell>
        </row>
        <row r="3052">
          <cell r="A3052" t="str">
            <v>GreeceTotal2015</v>
          </cell>
          <cell r="B3052" t="str">
            <v>TJ</v>
          </cell>
          <cell r="C3052" t="str">
            <v>Greece</v>
          </cell>
          <cell r="D3052" t="str">
            <v>TOTAL</v>
          </cell>
          <cell r="E3052" t="str">
            <v>Total</v>
          </cell>
          <cell r="F3052" t="str">
            <v>TES</v>
          </cell>
          <cell r="G3052" t="str">
            <v>Total energy supply</v>
          </cell>
          <cell r="H3052">
            <v>2015</v>
          </cell>
          <cell r="I3052">
            <v>2015</v>
          </cell>
          <cell r="J3052">
            <v>973170.5392</v>
          </cell>
        </row>
        <row r="3053">
          <cell r="A3053" t="str">
            <v>GreeceTotal2016</v>
          </cell>
          <cell r="B3053" t="str">
            <v>TJ</v>
          </cell>
          <cell r="C3053" t="str">
            <v>Greece</v>
          </cell>
          <cell r="D3053" t="str">
            <v>TOTAL</v>
          </cell>
          <cell r="E3053" t="str">
            <v>Total</v>
          </cell>
          <cell r="F3053" t="str">
            <v>TES</v>
          </cell>
          <cell r="G3053" t="str">
            <v>Total energy supply</v>
          </cell>
          <cell r="H3053">
            <v>2016</v>
          </cell>
          <cell r="I3053">
            <v>2016</v>
          </cell>
          <cell r="J3053">
            <v>951701.55409999995</v>
          </cell>
        </row>
        <row r="3054">
          <cell r="A3054" t="str">
            <v>GreeceTotal2017</v>
          </cell>
          <cell r="B3054" t="str">
            <v>TJ</v>
          </cell>
          <cell r="C3054" t="str">
            <v>Greece</v>
          </cell>
          <cell r="D3054" t="str">
            <v>TOTAL</v>
          </cell>
          <cell r="E3054" t="str">
            <v>Total</v>
          </cell>
          <cell r="F3054" t="str">
            <v>TES</v>
          </cell>
          <cell r="G3054" t="str">
            <v>Total energy supply</v>
          </cell>
          <cell r="H3054">
            <v>2017</v>
          </cell>
          <cell r="I3054">
            <v>2017</v>
          </cell>
          <cell r="J3054">
            <v>967218.24930000002</v>
          </cell>
        </row>
        <row r="3055">
          <cell r="A3055" t="str">
            <v>GreeceTotal2018</v>
          </cell>
          <cell r="B3055" t="str">
            <v>TJ</v>
          </cell>
          <cell r="C3055" t="str">
            <v>Greece</v>
          </cell>
          <cell r="D3055" t="str">
            <v>TOTAL</v>
          </cell>
          <cell r="E3055" t="str">
            <v>Total</v>
          </cell>
          <cell r="F3055" t="str">
            <v>TES</v>
          </cell>
          <cell r="G3055" t="str">
            <v>Total energy supply</v>
          </cell>
          <cell r="H3055">
            <v>2018</v>
          </cell>
          <cell r="I3055">
            <v>2018</v>
          </cell>
          <cell r="J3055">
            <v>938884.04269999999</v>
          </cell>
        </row>
        <row r="3056">
          <cell r="A3056" t="str">
            <v>GreeceTotal2019</v>
          </cell>
          <cell r="B3056" t="str">
            <v>TJ</v>
          </cell>
          <cell r="C3056" t="str">
            <v>Greece</v>
          </cell>
          <cell r="D3056" t="str">
            <v>TOTAL</v>
          </cell>
          <cell r="E3056" t="str">
            <v>Total</v>
          </cell>
          <cell r="F3056" t="str">
            <v>TES</v>
          </cell>
          <cell r="G3056" t="str">
            <v>Total energy supply</v>
          </cell>
          <cell r="H3056">
            <v>2019</v>
          </cell>
          <cell r="I3056">
            <v>2019</v>
          </cell>
          <cell r="J3056">
            <v>924035.65700000001</v>
          </cell>
        </row>
        <row r="3057">
          <cell r="A3057" t="str">
            <v>GreeceTotal2020</v>
          </cell>
          <cell r="B3057" t="str">
            <v>TJ</v>
          </cell>
          <cell r="C3057" t="str">
            <v>Greece</v>
          </cell>
          <cell r="D3057" t="str">
            <v>TOTAL</v>
          </cell>
          <cell r="E3057" t="str">
            <v>Total</v>
          </cell>
          <cell r="F3057" t="str">
            <v>TES</v>
          </cell>
          <cell r="G3057" t="str">
            <v>Total energy supply</v>
          </cell>
          <cell r="H3057">
            <v>2020</v>
          </cell>
          <cell r="I3057">
            <v>2020</v>
          </cell>
          <cell r="J3057">
            <v>817989.61490000004</v>
          </cell>
        </row>
        <row r="3058">
          <cell r="A3058" t="str">
            <v>GreeceMemo: Renewables2005</v>
          </cell>
          <cell r="B3058" t="str">
            <v>TJ</v>
          </cell>
          <cell r="C3058" t="str">
            <v>Greece</v>
          </cell>
          <cell r="D3058" t="str">
            <v>MRENEW</v>
          </cell>
          <cell r="E3058" t="str">
            <v>Memo: Renewables</v>
          </cell>
          <cell r="F3058" t="str">
            <v>TES</v>
          </cell>
          <cell r="G3058" t="str">
            <v>Total energy supply</v>
          </cell>
          <cell r="H3058">
            <v>2005</v>
          </cell>
          <cell r="I3058">
            <v>2005</v>
          </cell>
          <cell r="J3058">
            <v>71361.100399999996</v>
          </cell>
        </row>
        <row r="3059">
          <cell r="A3059" t="str">
            <v>GreeceMemo: Renewables2006</v>
          </cell>
          <cell r="B3059" t="str">
            <v>TJ</v>
          </cell>
          <cell r="C3059" t="str">
            <v>Greece</v>
          </cell>
          <cell r="D3059" t="str">
            <v>MRENEW</v>
          </cell>
          <cell r="E3059" t="str">
            <v>Memo: Renewables</v>
          </cell>
          <cell r="F3059" t="str">
            <v>TES</v>
          </cell>
          <cell r="G3059" t="str">
            <v>Total energy supply</v>
          </cell>
          <cell r="H3059">
            <v>2006</v>
          </cell>
          <cell r="I3059">
            <v>2006</v>
          </cell>
          <cell r="J3059">
            <v>77432.977799999993</v>
          </cell>
        </row>
        <row r="3060">
          <cell r="A3060" t="str">
            <v>GreeceMemo: Renewables2007</v>
          </cell>
          <cell r="B3060" t="str">
            <v>TJ</v>
          </cell>
          <cell r="C3060" t="str">
            <v>Greece</v>
          </cell>
          <cell r="D3060" t="str">
            <v>MRENEW</v>
          </cell>
          <cell r="E3060" t="str">
            <v>Memo: Renewables</v>
          </cell>
          <cell r="F3060" t="str">
            <v>TES</v>
          </cell>
          <cell r="G3060" t="str">
            <v>Total energy supply</v>
          </cell>
          <cell r="H3060">
            <v>2007</v>
          </cell>
          <cell r="I3060">
            <v>2007</v>
          </cell>
          <cell r="J3060">
            <v>73544.663100000005</v>
          </cell>
        </row>
        <row r="3061">
          <cell r="A3061" t="str">
            <v>GreeceMemo: Renewables2008</v>
          </cell>
          <cell r="B3061" t="str">
            <v>TJ</v>
          </cell>
          <cell r="C3061" t="str">
            <v>Greece</v>
          </cell>
          <cell r="D3061" t="str">
            <v>MRENEW</v>
          </cell>
          <cell r="E3061" t="str">
            <v>Memo: Renewables</v>
          </cell>
          <cell r="F3061" t="str">
            <v>TES</v>
          </cell>
          <cell r="G3061" t="str">
            <v>Total energy supply</v>
          </cell>
          <cell r="H3061">
            <v>2008</v>
          </cell>
          <cell r="I3061">
            <v>2008</v>
          </cell>
          <cell r="J3061">
            <v>73506.881399999998</v>
          </cell>
        </row>
        <row r="3062">
          <cell r="A3062" t="str">
            <v>GreeceMemo: Renewables2009</v>
          </cell>
          <cell r="B3062" t="str">
            <v>TJ</v>
          </cell>
          <cell r="C3062" t="str">
            <v>Greece</v>
          </cell>
          <cell r="D3062" t="str">
            <v>MRENEW</v>
          </cell>
          <cell r="E3062" t="str">
            <v>Memo: Renewables</v>
          </cell>
          <cell r="F3062" t="str">
            <v>TES</v>
          </cell>
          <cell r="G3062" t="str">
            <v>Total energy supply</v>
          </cell>
          <cell r="H3062">
            <v>2009</v>
          </cell>
          <cell r="I3062">
            <v>2009</v>
          </cell>
          <cell r="J3062">
            <v>80565.478700000007</v>
          </cell>
        </row>
        <row r="3063">
          <cell r="A3063" t="str">
            <v>GreeceMemo: Renewables2010</v>
          </cell>
          <cell r="B3063" t="str">
            <v>TJ</v>
          </cell>
          <cell r="C3063" t="str">
            <v>Greece</v>
          </cell>
          <cell r="D3063" t="str">
            <v>MRENEW</v>
          </cell>
          <cell r="E3063" t="str">
            <v>Memo: Renewables</v>
          </cell>
          <cell r="F3063" t="str">
            <v>TES</v>
          </cell>
          <cell r="G3063" t="str">
            <v>Total energy supply</v>
          </cell>
          <cell r="H3063">
            <v>2010</v>
          </cell>
          <cell r="I3063">
            <v>2010</v>
          </cell>
          <cell r="J3063">
            <v>91665.677800000005</v>
          </cell>
        </row>
        <row r="3064">
          <cell r="A3064" t="str">
            <v>GreeceMemo: Renewables2011</v>
          </cell>
          <cell r="B3064" t="str">
            <v>TJ</v>
          </cell>
          <cell r="C3064" t="str">
            <v>Greece</v>
          </cell>
          <cell r="D3064" t="str">
            <v>MRENEW</v>
          </cell>
          <cell r="E3064" t="str">
            <v>Memo: Renewables</v>
          </cell>
          <cell r="F3064" t="str">
            <v>TES</v>
          </cell>
          <cell r="G3064" t="str">
            <v>Total energy supply</v>
          </cell>
          <cell r="H3064">
            <v>2011</v>
          </cell>
          <cell r="I3064">
            <v>2011</v>
          </cell>
          <cell r="J3064">
            <v>92051.160600000003</v>
          </cell>
        </row>
        <row r="3065">
          <cell r="A3065" t="str">
            <v>GreeceMemo: Renewables2012</v>
          </cell>
          <cell r="B3065" t="str">
            <v>TJ</v>
          </cell>
          <cell r="C3065" t="str">
            <v>Greece</v>
          </cell>
          <cell r="D3065" t="str">
            <v>MRENEW</v>
          </cell>
          <cell r="E3065" t="str">
            <v>Memo: Renewables</v>
          </cell>
          <cell r="F3065" t="str">
            <v>TES</v>
          </cell>
          <cell r="G3065" t="str">
            <v>Total energy supply</v>
          </cell>
          <cell r="H3065">
            <v>2012</v>
          </cell>
          <cell r="I3065">
            <v>2012</v>
          </cell>
          <cell r="J3065">
            <v>104993.69409999999</v>
          </cell>
        </row>
        <row r="3066">
          <cell r="A3066" t="str">
            <v>GreeceMemo: Renewables2013</v>
          </cell>
          <cell r="B3066" t="str">
            <v>TJ</v>
          </cell>
          <cell r="C3066" t="str">
            <v>Greece</v>
          </cell>
          <cell r="D3066" t="str">
            <v>MRENEW</v>
          </cell>
          <cell r="E3066" t="str">
            <v>Memo: Renewables</v>
          </cell>
          <cell r="F3066" t="str">
            <v>TES</v>
          </cell>
          <cell r="G3066" t="str">
            <v>Total energy supply</v>
          </cell>
          <cell r="H3066">
            <v>2013</v>
          </cell>
          <cell r="I3066">
            <v>2013</v>
          </cell>
          <cell r="J3066">
            <v>111849.7884</v>
          </cell>
        </row>
        <row r="3067">
          <cell r="A3067" t="str">
            <v>GreeceMemo: Renewables2014</v>
          </cell>
          <cell r="B3067" t="str">
            <v>TJ</v>
          </cell>
          <cell r="C3067" t="str">
            <v>Greece</v>
          </cell>
          <cell r="D3067" t="str">
            <v>MRENEW</v>
          </cell>
          <cell r="E3067" t="str">
            <v>Memo: Renewables</v>
          </cell>
          <cell r="F3067" t="str">
            <v>TES</v>
          </cell>
          <cell r="G3067" t="str">
            <v>Total energy supply</v>
          </cell>
          <cell r="H3067">
            <v>2014</v>
          </cell>
          <cell r="I3067">
            <v>2014</v>
          </cell>
          <cell r="J3067">
            <v>104704.23970000001</v>
          </cell>
        </row>
        <row r="3068">
          <cell r="A3068" t="str">
            <v>GreeceMemo: Renewables2015</v>
          </cell>
          <cell r="B3068" t="str">
            <v>TJ</v>
          </cell>
          <cell r="C3068" t="str">
            <v>Greece</v>
          </cell>
          <cell r="D3068" t="str">
            <v>MRENEW</v>
          </cell>
          <cell r="E3068" t="str">
            <v>Memo: Renewables</v>
          </cell>
          <cell r="F3068" t="str">
            <v>TES</v>
          </cell>
          <cell r="G3068" t="str">
            <v>Total energy supply</v>
          </cell>
          <cell r="H3068">
            <v>2015</v>
          </cell>
          <cell r="I3068">
            <v>2015</v>
          </cell>
          <cell r="J3068">
            <v>118701.6038</v>
          </cell>
        </row>
        <row r="3069">
          <cell r="A3069" t="str">
            <v>GreeceMemo: Renewables2016</v>
          </cell>
          <cell r="B3069" t="str">
            <v>TJ</v>
          </cell>
          <cell r="C3069" t="str">
            <v>Greece</v>
          </cell>
          <cell r="D3069" t="str">
            <v>MRENEW</v>
          </cell>
          <cell r="E3069" t="str">
            <v>Memo: Renewables</v>
          </cell>
          <cell r="F3069" t="str">
            <v>TES</v>
          </cell>
          <cell r="G3069" t="str">
            <v>Total energy supply</v>
          </cell>
          <cell r="H3069">
            <v>2016</v>
          </cell>
          <cell r="I3069">
            <v>2016</v>
          </cell>
          <cell r="J3069">
            <v>112991.68369999999</v>
          </cell>
        </row>
        <row r="3070">
          <cell r="A3070" t="str">
            <v>GreeceMemo: Renewables2017</v>
          </cell>
          <cell r="B3070" t="str">
            <v>TJ</v>
          </cell>
          <cell r="C3070" t="str">
            <v>Greece</v>
          </cell>
          <cell r="D3070" t="str">
            <v>MRENEW</v>
          </cell>
          <cell r="E3070" t="str">
            <v>Memo: Renewables</v>
          </cell>
          <cell r="F3070" t="str">
            <v>TES</v>
          </cell>
          <cell r="G3070" t="str">
            <v>Total energy supply</v>
          </cell>
          <cell r="H3070">
            <v>2017</v>
          </cell>
          <cell r="I3070">
            <v>2017</v>
          </cell>
          <cell r="J3070">
            <v>109693.28909999999</v>
          </cell>
        </row>
        <row r="3071">
          <cell r="A3071" t="str">
            <v>GreeceMemo: Renewables2018</v>
          </cell>
          <cell r="B3071" t="str">
            <v>TJ</v>
          </cell>
          <cell r="C3071" t="str">
            <v>Greece</v>
          </cell>
          <cell r="D3071" t="str">
            <v>MRENEW</v>
          </cell>
          <cell r="E3071" t="str">
            <v>Memo: Renewables</v>
          </cell>
          <cell r="F3071" t="str">
            <v>TES</v>
          </cell>
          <cell r="G3071" t="str">
            <v>Total energy supply</v>
          </cell>
          <cell r="H3071">
            <v>2018</v>
          </cell>
          <cell r="I3071">
            <v>2018</v>
          </cell>
          <cell r="J3071">
            <v>117954.0549</v>
          </cell>
        </row>
        <row r="3072">
          <cell r="A3072" t="str">
            <v>GreeceMemo: Renewables2019</v>
          </cell>
          <cell r="B3072" t="str">
            <v>TJ</v>
          </cell>
          <cell r="C3072" t="str">
            <v>Greece</v>
          </cell>
          <cell r="D3072" t="str">
            <v>MRENEW</v>
          </cell>
          <cell r="E3072" t="str">
            <v>Memo: Renewables</v>
          </cell>
          <cell r="F3072" t="str">
            <v>TES</v>
          </cell>
          <cell r="G3072" t="str">
            <v>Total energy supply</v>
          </cell>
          <cell r="H3072">
            <v>2019</v>
          </cell>
          <cell r="I3072">
            <v>2019</v>
          </cell>
          <cell r="J3072">
            <v>118068.0698</v>
          </cell>
        </row>
        <row r="3073">
          <cell r="A3073" t="str">
            <v>GreeceMemo: Renewables2020</v>
          </cell>
          <cell r="B3073" t="str">
            <v>TJ</v>
          </cell>
          <cell r="C3073" t="str">
            <v>Greece</v>
          </cell>
          <cell r="D3073" t="str">
            <v>MRENEW</v>
          </cell>
          <cell r="E3073" t="str">
            <v>Memo: Renewables</v>
          </cell>
          <cell r="F3073" t="str">
            <v>TES</v>
          </cell>
          <cell r="G3073" t="str">
            <v>Total energy supply</v>
          </cell>
          <cell r="H3073">
            <v>2020</v>
          </cell>
          <cell r="I3073">
            <v>2020</v>
          </cell>
          <cell r="J3073">
            <v>125505.7107</v>
          </cell>
        </row>
        <row r="3074">
          <cell r="A3074" t="str">
            <v>GuatemalaPrimary solid biofuels2005</v>
          </cell>
          <cell r="B3074" t="str">
            <v>TJ</v>
          </cell>
          <cell r="C3074" t="str">
            <v>Guatemala</v>
          </cell>
          <cell r="D3074" t="str">
            <v>PRIMSBIO</v>
          </cell>
          <cell r="E3074" t="str">
            <v>Primary solid biofuels</v>
          </cell>
          <cell r="F3074" t="str">
            <v>TES</v>
          </cell>
          <cell r="G3074" t="str">
            <v>Total energy supply</v>
          </cell>
          <cell r="H3074">
            <v>2005</v>
          </cell>
          <cell r="I3074">
            <v>2005</v>
          </cell>
          <cell r="J3074">
            <v>223145.9981</v>
          </cell>
        </row>
        <row r="3075">
          <cell r="A3075" t="str">
            <v>GuatemalaPrimary solid biofuels2006</v>
          </cell>
          <cell r="B3075" t="str">
            <v>TJ</v>
          </cell>
          <cell r="C3075" t="str">
            <v>Guatemala</v>
          </cell>
          <cell r="D3075" t="str">
            <v>PRIMSBIO</v>
          </cell>
          <cell r="E3075" t="str">
            <v>Primary solid biofuels</v>
          </cell>
          <cell r="F3075" t="str">
            <v>TES</v>
          </cell>
          <cell r="G3075" t="str">
            <v>Total energy supply</v>
          </cell>
          <cell r="H3075">
            <v>2006</v>
          </cell>
          <cell r="I3075">
            <v>2006</v>
          </cell>
          <cell r="J3075">
            <v>223729.9981</v>
          </cell>
        </row>
        <row r="3076">
          <cell r="A3076" t="str">
            <v>GuatemalaPrimary solid biofuels2007</v>
          </cell>
          <cell r="B3076" t="str">
            <v>TJ</v>
          </cell>
          <cell r="C3076" t="str">
            <v>Guatemala</v>
          </cell>
          <cell r="D3076" t="str">
            <v>PRIMSBIO</v>
          </cell>
          <cell r="E3076" t="str">
            <v>Primary solid biofuels</v>
          </cell>
          <cell r="F3076" t="str">
            <v>TES</v>
          </cell>
          <cell r="G3076" t="str">
            <v>Total energy supply</v>
          </cell>
          <cell r="H3076">
            <v>2007</v>
          </cell>
          <cell r="I3076">
            <v>2007</v>
          </cell>
          <cell r="J3076">
            <v>236843.0013</v>
          </cell>
        </row>
        <row r="3077">
          <cell r="A3077" t="str">
            <v>GuatemalaPrimary solid biofuels2008</v>
          </cell>
          <cell r="B3077" t="str">
            <v>TJ</v>
          </cell>
          <cell r="C3077" t="str">
            <v>Guatemala</v>
          </cell>
          <cell r="D3077" t="str">
            <v>PRIMSBIO</v>
          </cell>
          <cell r="E3077" t="str">
            <v>Primary solid biofuels</v>
          </cell>
          <cell r="F3077" t="str">
            <v>TES</v>
          </cell>
          <cell r="G3077" t="str">
            <v>Total energy supply</v>
          </cell>
          <cell r="H3077">
            <v>2008</v>
          </cell>
          <cell r="I3077">
            <v>2008</v>
          </cell>
          <cell r="J3077">
            <v>238139.0001</v>
          </cell>
        </row>
        <row r="3078">
          <cell r="A3078" t="str">
            <v>GuatemalaPrimary solid biofuels2009</v>
          </cell>
          <cell r="B3078" t="str">
            <v>TJ</v>
          </cell>
          <cell r="C3078" t="str">
            <v>Guatemala</v>
          </cell>
          <cell r="D3078" t="str">
            <v>PRIMSBIO</v>
          </cell>
          <cell r="E3078" t="str">
            <v>Primary solid biofuels</v>
          </cell>
          <cell r="F3078" t="str">
            <v>TES</v>
          </cell>
          <cell r="G3078" t="str">
            <v>Total energy supply</v>
          </cell>
          <cell r="H3078">
            <v>2009</v>
          </cell>
          <cell r="I3078">
            <v>2009</v>
          </cell>
          <cell r="J3078">
            <v>250400.99849999999</v>
          </cell>
        </row>
        <row r="3079">
          <cell r="A3079" t="str">
            <v>GuatemalaPrimary solid biofuels2010</v>
          </cell>
          <cell r="B3079" t="str">
            <v>TJ</v>
          </cell>
          <cell r="C3079" t="str">
            <v>Guatemala</v>
          </cell>
          <cell r="D3079" t="str">
            <v>PRIMSBIO</v>
          </cell>
          <cell r="E3079" t="str">
            <v>Primary solid biofuels</v>
          </cell>
          <cell r="F3079" t="str">
            <v>TES</v>
          </cell>
          <cell r="G3079" t="str">
            <v>Total energy supply</v>
          </cell>
          <cell r="H3079">
            <v>2010</v>
          </cell>
          <cell r="I3079">
            <v>2010</v>
          </cell>
          <cell r="J3079">
            <v>268687.99890000001</v>
          </cell>
        </row>
        <row r="3080">
          <cell r="A3080" t="str">
            <v>GuatemalaPrimary solid biofuels2011</v>
          </cell>
          <cell r="B3080" t="str">
            <v>TJ</v>
          </cell>
          <cell r="C3080" t="str">
            <v>Guatemala</v>
          </cell>
          <cell r="D3080" t="str">
            <v>PRIMSBIO</v>
          </cell>
          <cell r="E3080" t="str">
            <v>Primary solid biofuels</v>
          </cell>
          <cell r="F3080" t="str">
            <v>TES</v>
          </cell>
          <cell r="G3080" t="str">
            <v>Total energy supply</v>
          </cell>
          <cell r="H3080">
            <v>2011</v>
          </cell>
          <cell r="I3080">
            <v>2011</v>
          </cell>
          <cell r="J3080">
            <v>273332.00160000002</v>
          </cell>
        </row>
        <row r="3081">
          <cell r="A3081" t="str">
            <v>GuatemalaPrimary solid biofuels2012</v>
          </cell>
          <cell r="B3081" t="str">
            <v>TJ</v>
          </cell>
          <cell r="C3081" t="str">
            <v>Guatemala</v>
          </cell>
          <cell r="D3081" t="str">
            <v>PRIMSBIO</v>
          </cell>
          <cell r="E3081" t="str">
            <v>Primary solid biofuels</v>
          </cell>
          <cell r="F3081" t="str">
            <v>TES</v>
          </cell>
          <cell r="G3081" t="str">
            <v>Total energy supply</v>
          </cell>
          <cell r="H3081">
            <v>2012</v>
          </cell>
          <cell r="I3081">
            <v>2012</v>
          </cell>
          <cell r="J3081">
            <v>289477.00160000002</v>
          </cell>
        </row>
        <row r="3082">
          <cell r="A3082" t="str">
            <v>GuatemalaPrimary solid biofuels2013</v>
          </cell>
          <cell r="B3082" t="str">
            <v>TJ</v>
          </cell>
          <cell r="C3082" t="str">
            <v>Guatemala</v>
          </cell>
          <cell r="D3082" t="str">
            <v>PRIMSBIO</v>
          </cell>
          <cell r="E3082" t="str">
            <v>Primary solid biofuels</v>
          </cell>
          <cell r="F3082" t="str">
            <v>TES</v>
          </cell>
          <cell r="G3082" t="str">
            <v>Total energy supply</v>
          </cell>
          <cell r="H3082">
            <v>2013</v>
          </cell>
          <cell r="I3082">
            <v>2013</v>
          </cell>
          <cell r="J3082">
            <v>295173.00060000003</v>
          </cell>
        </row>
        <row r="3083">
          <cell r="A3083" t="str">
            <v>GuatemalaPrimary solid biofuels2014</v>
          </cell>
          <cell r="B3083" t="str">
            <v>TJ</v>
          </cell>
          <cell r="C3083" t="str">
            <v>Guatemala</v>
          </cell>
          <cell r="D3083" t="str">
            <v>PRIMSBIO</v>
          </cell>
          <cell r="E3083" t="str">
            <v>Primary solid biofuels</v>
          </cell>
          <cell r="F3083" t="str">
            <v>TES</v>
          </cell>
          <cell r="G3083" t="str">
            <v>Total energy supply</v>
          </cell>
          <cell r="H3083">
            <v>2014</v>
          </cell>
          <cell r="I3083">
            <v>2014</v>
          </cell>
          <cell r="J3083">
            <v>303877.99839999998</v>
          </cell>
        </row>
        <row r="3084">
          <cell r="A3084" t="str">
            <v>GuatemalaPrimary solid biofuels2015</v>
          </cell>
          <cell r="B3084" t="str">
            <v>TJ</v>
          </cell>
          <cell r="C3084" t="str">
            <v>Guatemala</v>
          </cell>
          <cell r="D3084" t="str">
            <v>PRIMSBIO</v>
          </cell>
          <cell r="E3084" t="str">
            <v>Primary solid biofuels</v>
          </cell>
          <cell r="F3084" t="str">
            <v>TES</v>
          </cell>
          <cell r="G3084" t="str">
            <v>Total energy supply</v>
          </cell>
          <cell r="H3084">
            <v>2015</v>
          </cell>
          <cell r="I3084">
            <v>2015</v>
          </cell>
          <cell r="J3084">
            <v>306802.00089999998</v>
          </cell>
        </row>
        <row r="3085">
          <cell r="A3085" t="str">
            <v>GuatemalaPrimary solid biofuels2016</v>
          </cell>
          <cell r="B3085" t="str">
            <v>TJ</v>
          </cell>
          <cell r="C3085" t="str">
            <v>Guatemala</v>
          </cell>
          <cell r="D3085" t="str">
            <v>PRIMSBIO</v>
          </cell>
          <cell r="E3085" t="str">
            <v>Primary solid biofuels</v>
          </cell>
          <cell r="F3085" t="str">
            <v>TES</v>
          </cell>
          <cell r="G3085" t="str">
            <v>Total energy supply</v>
          </cell>
          <cell r="H3085">
            <v>2016</v>
          </cell>
          <cell r="I3085">
            <v>2016</v>
          </cell>
          <cell r="J3085">
            <v>330934.00020000001</v>
          </cell>
        </row>
        <row r="3086">
          <cell r="A3086" t="str">
            <v>GuatemalaPrimary solid biofuels2017</v>
          </cell>
          <cell r="B3086" t="str">
            <v>TJ</v>
          </cell>
          <cell r="C3086" t="str">
            <v>Guatemala</v>
          </cell>
          <cell r="D3086" t="str">
            <v>PRIMSBIO</v>
          </cell>
          <cell r="E3086" t="str">
            <v>Primary solid biofuels</v>
          </cell>
          <cell r="F3086" t="str">
            <v>TES</v>
          </cell>
          <cell r="G3086" t="str">
            <v>Total energy supply</v>
          </cell>
          <cell r="H3086">
            <v>2017</v>
          </cell>
          <cell r="I3086">
            <v>2017</v>
          </cell>
          <cell r="J3086">
            <v>337226.66850000003</v>
          </cell>
        </row>
        <row r="3087">
          <cell r="A3087" t="str">
            <v>GuatemalaPrimary solid biofuels2018</v>
          </cell>
          <cell r="B3087" t="str">
            <v>TJ</v>
          </cell>
          <cell r="C3087" t="str">
            <v>Guatemala</v>
          </cell>
          <cell r="D3087" t="str">
            <v>PRIMSBIO</v>
          </cell>
          <cell r="E3087" t="str">
            <v>Primary solid biofuels</v>
          </cell>
          <cell r="F3087" t="str">
            <v>TES</v>
          </cell>
          <cell r="G3087" t="str">
            <v>Total energy supply</v>
          </cell>
          <cell r="H3087">
            <v>2018</v>
          </cell>
          <cell r="I3087">
            <v>2018</v>
          </cell>
          <cell r="J3087">
            <v>340439.45130000002</v>
          </cell>
        </row>
        <row r="3088">
          <cell r="A3088" t="str">
            <v>GuatemalaPrimary solid biofuels2019</v>
          </cell>
          <cell r="B3088" t="str">
            <v>TJ</v>
          </cell>
          <cell r="C3088" t="str">
            <v>Guatemala</v>
          </cell>
          <cell r="D3088" t="str">
            <v>PRIMSBIO</v>
          </cell>
          <cell r="E3088" t="str">
            <v>Primary solid biofuels</v>
          </cell>
          <cell r="F3088" t="str">
            <v>TES</v>
          </cell>
          <cell r="G3088" t="str">
            <v>Total energy supply</v>
          </cell>
          <cell r="H3088">
            <v>2019</v>
          </cell>
          <cell r="I3088">
            <v>2019</v>
          </cell>
          <cell r="J3088">
            <v>348413.50919999997</v>
          </cell>
        </row>
        <row r="3089">
          <cell r="A3089" t="str">
            <v>GuatemalaPrimary solid biofuels2020</v>
          </cell>
          <cell r="B3089" t="str">
            <v>TJ</v>
          </cell>
          <cell r="C3089" t="str">
            <v>Guatemala</v>
          </cell>
          <cell r="D3089" t="str">
            <v>PRIMSBIO</v>
          </cell>
          <cell r="E3089" t="str">
            <v>Primary solid biofuels</v>
          </cell>
          <cell r="F3089" t="str">
            <v>TES</v>
          </cell>
          <cell r="G3089" t="str">
            <v>Total energy supply</v>
          </cell>
          <cell r="H3089">
            <v>2020</v>
          </cell>
          <cell r="I3089">
            <v>2020</v>
          </cell>
          <cell r="K3089" t="str">
            <v>L</v>
          </cell>
          <cell r="L3089" t="str">
            <v>Missing value; data exist but were not collected</v>
          </cell>
        </row>
        <row r="3090">
          <cell r="A3090" t="str">
            <v>GuatemalaTotal2005</v>
          </cell>
          <cell r="B3090" t="str">
            <v>TJ</v>
          </cell>
          <cell r="C3090" t="str">
            <v>Guatemala</v>
          </cell>
          <cell r="D3090" t="str">
            <v>TOTAL</v>
          </cell>
          <cell r="E3090" t="str">
            <v>Total</v>
          </cell>
          <cell r="F3090" t="str">
            <v>TES</v>
          </cell>
          <cell r="G3090" t="str">
            <v>Total energy supply</v>
          </cell>
          <cell r="H3090">
            <v>2005</v>
          </cell>
          <cell r="I3090">
            <v>2005</v>
          </cell>
          <cell r="J3090">
            <v>381319.35399999999</v>
          </cell>
        </row>
        <row r="3091">
          <cell r="A3091" t="str">
            <v>GuatemalaTotal2006</v>
          </cell>
          <cell r="B3091" t="str">
            <v>TJ</v>
          </cell>
          <cell r="C3091" t="str">
            <v>Guatemala</v>
          </cell>
          <cell r="D3091" t="str">
            <v>TOTAL</v>
          </cell>
          <cell r="E3091" t="str">
            <v>Total</v>
          </cell>
          <cell r="F3091" t="str">
            <v>TES</v>
          </cell>
          <cell r="G3091" t="str">
            <v>Total energy supply</v>
          </cell>
          <cell r="H3091">
            <v>2006</v>
          </cell>
          <cell r="I3091">
            <v>2006</v>
          </cell>
          <cell r="J3091">
            <v>384014.46830000001</v>
          </cell>
        </row>
        <row r="3092">
          <cell r="A3092" t="str">
            <v>GuatemalaTotal2007</v>
          </cell>
          <cell r="B3092" t="str">
            <v>TJ</v>
          </cell>
          <cell r="C3092" t="str">
            <v>Guatemala</v>
          </cell>
          <cell r="D3092" t="str">
            <v>TOTAL</v>
          </cell>
          <cell r="E3092" t="str">
            <v>Total</v>
          </cell>
          <cell r="F3092" t="str">
            <v>TES</v>
          </cell>
          <cell r="G3092" t="str">
            <v>Total energy supply</v>
          </cell>
          <cell r="H3092">
            <v>2007</v>
          </cell>
          <cell r="I3092">
            <v>2007</v>
          </cell>
          <cell r="J3092">
            <v>411386.9461</v>
          </cell>
        </row>
        <row r="3093">
          <cell r="A3093" t="str">
            <v>GuatemalaTotal2008</v>
          </cell>
          <cell r="B3093" t="str">
            <v>TJ</v>
          </cell>
          <cell r="C3093" t="str">
            <v>Guatemala</v>
          </cell>
          <cell r="D3093" t="str">
            <v>TOTAL</v>
          </cell>
          <cell r="E3093" t="str">
            <v>Total</v>
          </cell>
          <cell r="F3093" t="str">
            <v>TES</v>
          </cell>
          <cell r="G3093" t="str">
            <v>Total energy supply</v>
          </cell>
          <cell r="H3093">
            <v>2008</v>
          </cell>
          <cell r="I3093">
            <v>2008</v>
          </cell>
          <cell r="J3093">
            <v>400279.13959999999</v>
          </cell>
        </row>
        <row r="3094">
          <cell r="A3094" t="str">
            <v>GuatemalaTotal2009</v>
          </cell>
          <cell r="B3094" t="str">
            <v>TJ</v>
          </cell>
          <cell r="C3094" t="str">
            <v>Guatemala</v>
          </cell>
          <cell r="D3094" t="str">
            <v>TOTAL</v>
          </cell>
          <cell r="E3094" t="str">
            <v>Total</v>
          </cell>
          <cell r="F3094" t="str">
            <v>TES</v>
          </cell>
          <cell r="G3094" t="str">
            <v>Total energy supply</v>
          </cell>
          <cell r="H3094">
            <v>2009</v>
          </cell>
          <cell r="I3094">
            <v>2009</v>
          </cell>
          <cell r="J3094">
            <v>428929.4204</v>
          </cell>
        </row>
        <row r="3095">
          <cell r="A3095" t="str">
            <v>GuatemalaTotal2010</v>
          </cell>
          <cell r="B3095" t="str">
            <v>TJ</v>
          </cell>
          <cell r="C3095" t="str">
            <v>Guatemala</v>
          </cell>
          <cell r="D3095" t="str">
            <v>TOTAL</v>
          </cell>
          <cell r="E3095" t="str">
            <v>Total</v>
          </cell>
          <cell r="F3095" t="str">
            <v>TES</v>
          </cell>
          <cell r="G3095" t="str">
            <v>Total energy supply</v>
          </cell>
          <cell r="H3095">
            <v>2010</v>
          </cell>
          <cell r="I3095">
            <v>2010</v>
          </cell>
          <cell r="J3095">
            <v>433075.29019999999</v>
          </cell>
        </row>
        <row r="3096">
          <cell r="A3096" t="str">
            <v>GuatemalaTotal2011</v>
          </cell>
          <cell r="B3096" t="str">
            <v>TJ</v>
          </cell>
          <cell r="C3096" t="str">
            <v>Guatemala</v>
          </cell>
          <cell r="D3096" t="str">
            <v>TOTAL</v>
          </cell>
          <cell r="E3096" t="str">
            <v>Total</v>
          </cell>
          <cell r="F3096" t="str">
            <v>TES</v>
          </cell>
          <cell r="G3096" t="str">
            <v>Total energy supply</v>
          </cell>
          <cell r="H3096">
            <v>2011</v>
          </cell>
          <cell r="I3096">
            <v>2011</v>
          </cell>
          <cell r="J3096">
            <v>441903.88650000002</v>
          </cell>
        </row>
        <row r="3097">
          <cell r="A3097" t="str">
            <v>GuatemalaTotal2012</v>
          </cell>
          <cell r="B3097" t="str">
            <v>TJ</v>
          </cell>
          <cell r="C3097" t="str">
            <v>Guatemala</v>
          </cell>
          <cell r="D3097" t="str">
            <v>TOTAL</v>
          </cell>
          <cell r="E3097" t="str">
            <v>Total</v>
          </cell>
          <cell r="F3097" t="str">
            <v>TES</v>
          </cell>
          <cell r="G3097" t="str">
            <v>Total energy supply</v>
          </cell>
          <cell r="H3097">
            <v>2012</v>
          </cell>
          <cell r="I3097">
            <v>2012</v>
          </cell>
          <cell r="J3097">
            <v>463298.87</v>
          </cell>
        </row>
        <row r="3098">
          <cell r="A3098" t="str">
            <v>GuatemalaTotal2013</v>
          </cell>
          <cell r="B3098" t="str">
            <v>TJ</v>
          </cell>
          <cell r="C3098" t="str">
            <v>Guatemala</v>
          </cell>
          <cell r="D3098" t="str">
            <v>TOTAL</v>
          </cell>
          <cell r="E3098" t="str">
            <v>Total</v>
          </cell>
          <cell r="F3098" t="str">
            <v>TES</v>
          </cell>
          <cell r="G3098" t="str">
            <v>Total energy supply</v>
          </cell>
          <cell r="H3098">
            <v>2013</v>
          </cell>
          <cell r="I3098">
            <v>2013</v>
          </cell>
          <cell r="J3098">
            <v>475561.29119999998</v>
          </cell>
        </row>
        <row r="3099">
          <cell r="A3099" t="str">
            <v>GuatemalaTotal2014</v>
          </cell>
          <cell r="B3099" t="str">
            <v>TJ</v>
          </cell>
          <cell r="C3099" t="str">
            <v>Guatemala</v>
          </cell>
          <cell r="D3099" t="str">
            <v>TOTAL</v>
          </cell>
          <cell r="E3099" t="str">
            <v>Total</v>
          </cell>
          <cell r="F3099" t="str">
            <v>TES</v>
          </cell>
          <cell r="G3099" t="str">
            <v>Total energy supply</v>
          </cell>
          <cell r="H3099">
            <v>2014</v>
          </cell>
          <cell r="I3099">
            <v>2014</v>
          </cell>
          <cell r="J3099">
            <v>495900.59389999998</v>
          </cell>
        </row>
        <row r="3100">
          <cell r="A3100" t="str">
            <v>GuatemalaTotal2015</v>
          </cell>
          <cell r="B3100" t="str">
            <v>TJ</v>
          </cell>
          <cell r="C3100" t="str">
            <v>Guatemala</v>
          </cell>
          <cell r="D3100" t="str">
            <v>TOTAL</v>
          </cell>
          <cell r="E3100" t="str">
            <v>Total</v>
          </cell>
          <cell r="F3100" t="str">
            <v>TES</v>
          </cell>
          <cell r="G3100" t="str">
            <v>Total energy supply</v>
          </cell>
          <cell r="H3100">
            <v>2015</v>
          </cell>
          <cell r="I3100">
            <v>2015</v>
          </cell>
          <cell r="J3100">
            <v>525755.0821</v>
          </cell>
        </row>
        <row r="3101">
          <cell r="A3101" t="str">
            <v>GuatemalaTotal2016</v>
          </cell>
          <cell r="B3101" t="str">
            <v>TJ</v>
          </cell>
          <cell r="C3101" t="str">
            <v>Guatemala</v>
          </cell>
          <cell r="D3101" t="str">
            <v>TOTAL</v>
          </cell>
          <cell r="E3101" t="str">
            <v>Total</v>
          </cell>
          <cell r="F3101" t="str">
            <v>TES</v>
          </cell>
          <cell r="G3101" t="str">
            <v>Total energy supply</v>
          </cell>
          <cell r="H3101">
            <v>2016</v>
          </cell>
          <cell r="I3101">
            <v>2016</v>
          </cell>
          <cell r="J3101">
            <v>567046.09920000006</v>
          </cell>
        </row>
        <row r="3102">
          <cell r="A3102" t="str">
            <v>GuatemalaTotal2017</v>
          </cell>
          <cell r="B3102" t="str">
            <v>TJ</v>
          </cell>
          <cell r="C3102" t="str">
            <v>Guatemala</v>
          </cell>
          <cell r="D3102" t="str">
            <v>TOTAL</v>
          </cell>
          <cell r="E3102" t="str">
            <v>Total</v>
          </cell>
          <cell r="F3102" t="str">
            <v>TES</v>
          </cell>
          <cell r="G3102" t="str">
            <v>Total energy supply</v>
          </cell>
          <cell r="H3102">
            <v>2017</v>
          </cell>
          <cell r="I3102">
            <v>2017</v>
          </cell>
          <cell r="J3102">
            <v>567367.59939999995</v>
          </cell>
        </row>
        <row r="3103">
          <cell r="A3103" t="str">
            <v>GuatemalaTotal2018</v>
          </cell>
          <cell r="B3103" t="str">
            <v>TJ</v>
          </cell>
          <cell r="C3103" t="str">
            <v>Guatemala</v>
          </cell>
          <cell r="D3103" t="str">
            <v>TOTAL</v>
          </cell>
          <cell r="E3103" t="str">
            <v>Total</v>
          </cell>
          <cell r="F3103" t="str">
            <v>TES</v>
          </cell>
          <cell r="G3103" t="str">
            <v>Total energy supply</v>
          </cell>
          <cell r="H3103">
            <v>2018</v>
          </cell>
          <cell r="I3103">
            <v>2018</v>
          </cell>
          <cell r="J3103">
            <v>587341.26890000002</v>
          </cell>
        </row>
        <row r="3104">
          <cell r="A3104" t="str">
            <v>GuatemalaTotal2019</v>
          </cell>
          <cell r="B3104" t="str">
            <v>TJ</v>
          </cell>
          <cell r="C3104" t="str">
            <v>Guatemala</v>
          </cell>
          <cell r="D3104" t="str">
            <v>TOTAL</v>
          </cell>
          <cell r="E3104" t="str">
            <v>Total</v>
          </cell>
          <cell r="F3104" t="str">
            <v>TES</v>
          </cell>
          <cell r="G3104" t="str">
            <v>Total energy supply</v>
          </cell>
          <cell r="H3104">
            <v>2019</v>
          </cell>
          <cell r="I3104">
            <v>2019</v>
          </cell>
          <cell r="J3104">
            <v>609036.33290000004</v>
          </cell>
        </row>
        <row r="3105">
          <cell r="A3105" t="str">
            <v>GuatemalaTotal2020</v>
          </cell>
          <cell r="B3105" t="str">
            <v>TJ</v>
          </cell>
          <cell r="C3105" t="str">
            <v>Guatemala</v>
          </cell>
          <cell r="D3105" t="str">
            <v>TOTAL</v>
          </cell>
          <cell r="E3105" t="str">
            <v>Total</v>
          </cell>
          <cell r="F3105" t="str">
            <v>TES</v>
          </cell>
          <cell r="G3105" t="str">
            <v>Total energy supply</v>
          </cell>
          <cell r="H3105">
            <v>2020</v>
          </cell>
          <cell r="I3105">
            <v>2020</v>
          </cell>
          <cell r="K3105" t="str">
            <v>L</v>
          </cell>
          <cell r="L3105" t="str">
            <v>Missing value; data exist but were not collected</v>
          </cell>
        </row>
        <row r="3106">
          <cell r="A3106" t="str">
            <v>GuatemalaMemo: Renewables2005</v>
          </cell>
          <cell r="B3106" t="str">
            <v>TJ</v>
          </cell>
          <cell r="C3106" t="str">
            <v>Guatemala</v>
          </cell>
          <cell r="D3106" t="str">
            <v>MRENEW</v>
          </cell>
          <cell r="E3106" t="str">
            <v>Memo: Renewables</v>
          </cell>
          <cell r="F3106" t="str">
            <v>TES</v>
          </cell>
          <cell r="G3106" t="str">
            <v>Total energy supply</v>
          </cell>
          <cell r="H3106">
            <v>2005</v>
          </cell>
          <cell r="I3106">
            <v>2005</v>
          </cell>
          <cell r="J3106">
            <v>239702.39730000001</v>
          </cell>
        </row>
        <row r="3107">
          <cell r="A3107" t="str">
            <v>GuatemalaMemo: Renewables2006</v>
          </cell>
          <cell r="B3107" t="str">
            <v>TJ</v>
          </cell>
          <cell r="C3107" t="str">
            <v>Guatemala</v>
          </cell>
          <cell r="D3107" t="str">
            <v>MRENEW</v>
          </cell>
          <cell r="E3107" t="str">
            <v>Memo: Renewables</v>
          </cell>
          <cell r="F3107" t="str">
            <v>TES</v>
          </cell>
          <cell r="G3107" t="str">
            <v>Total energy supply</v>
          </cell>
          <cell r="H3107">
            <v>2006</v>
          </cell>
          <cell r="I3107">
            <v>2006</v>
          </cell>
          <cell r="J3107">
            <v>241488.8002</v>
          </cell>
        </row>
        <row r="3108">
          <cell r="A3108" t="str">
            <v>GuatemalaMemo: Renewables2007</v>
          </cell>
          <cell r="B3108" t="str">
            <v>TJ</v>
          </cell>
          <cell r="C3108" t="str">
            <v>Guatemala</v>
          </cell>
          <cell r="D3108" t="str">
            <v>MRENEW</v>
          </cell>
          <cell r="E3108" t="str">
            <v>Memo: Renewables</v>
          </cell>
          <cell r="F3108" t="str">
            <v>TES</v>
          </cell>
          <cell r="G3108" t="str">
            <v>Total energy supply</v>
          </cell>
          <cell r="H3108">
            <v>2007</v>
          </cell>
          <cell r="I3108">
            <v>2007</v>
          </cell>
          <cell r="J3108">
            <v>257222.60200000001</v>
          </cell>
        </row>
        <row r="3109">
          <cell r="A3109" t="str">
            <v>GuatemalaMemo: Renewables2008</v>
          </cell>
          <cell r="B3109" t="str">
            <v>TJ</v>
          </cell>
          <cell r="C3109" t="str">
            <v>Guatemala</v>
          </cell>
          <cell r="D3109" t="str">
            <v>MRENEW</v>
          </cell>
          <cell r="E3109" t="str">
            <v>Memo: Renewables</v>
          </cell>
          <cell r="F3109" t="str">
            <v>TES</v>
          </cell>
          <cell r="G3109" t="str">
            <v>Total energy supply</v>
          </cell>
          <cell r="H3109">
            <v>2008</v>
          </cell>
          <cell r="I3109">
            <v>2008</v>
          </cell>
          <cell r="J3109">
            <v>261952.9993</v>
          </cell>
        </row>
        <row r="3110">
          <cell r="A3110" t="str">
            <v>GuatemalaMemo: Renewables2009</v>
          </cell>
          <cell r="B3110" t="str">
            <v>TJ</v>
          </cell>
          <cell r="C3110" t="str">
            <v>Guatemala</v>
          </cell>
          <cell r="D3110" t="str">
            <v>MRENEW</v>
          </cell>
          <cell r="E3110" t="str">
            <v>Memo: Renewables</v>
          </cell>
          <cell r="F3110" t="str">
            <v>TES</v>
          </cell>
          <cell r="G3110" t="str">
            <v>Total energy supply</v>
          </cell>
          <cell r="H3110">
            <v>2009</v>
          </cell>
          <cell r="I3110">
            <v>2009</v>
          </cell>
          <cell r="J3110">
            <v>274924.1998</v>
          </cell>
        </row>
        <row r="3111">
          <cell r="A3111" t="str">
            <v>GuatemalaMemo: Renewables2010</v>
          </cell>
          <cell r="B3111" t="str">
            <v>TJ</v>
          </cell>
          <cell r="C3111" t="str">
            <v>Guatemala</v>
          </cell>
          <cell r="D3111" t="str">
            <v>MRENEW</v>
          </cell>
          <cell r="E3111" t="str">
            <v>Memo: Renewables</v>
          </cell>
          <cell r="F3111" t="str">
            <v>TES</v>
          </cell>
          <cell r="G3111" t="str">
            <v>Total energy supply</v>
          </cell>
          <cell r="H3111">
            <v>2010</v>
          </cell>
          <cell r="I3111">
            <v>2010</v>
          </cell>
          <cell r="J3111">
            <v>292300.3995</v>
          </cell>
        </row>
        <row r="3112">
          <cell r="A3112" t="str">
            <v>GuatemalaMemo: Renewables2011</v>
          </cell>
          <cell r="B3112" t="str">
            <v>TJ</v>
          </cell>
          <cell r="C3112" t="str">
            <v>Guatemala</v>
          </cell>
          <cell r="D3112" t="str">
            <v>MRENEW</v>
          </cell>
          <cell r="E3112" t="str">
            <v>Memo: Renewables</v>
          </cell>
          <cell r="F3112" t="str">
            <v>TES</v>
          </cell>
          <cell r="G3112" t="str">
            <v>Total energy supply</v>
          </cell>
          <cell r="H3112">
            <v>2011</v>
          </cell>
          <cell r="I3112">
            <v>2011</v>
          </cell>
          <cell r="J3112">
            <v>297214.40059999999</v>
          </cell>
        </row>
        <row r="3113">
          <cell r="A3113" t="str">
            <v>GuatemalaMemo: Renewables2012</v>
          </cell>
          <cell r="B3113" t="str">
            <v>TJ</v>
          </cell>
          <cell r="C3113" t="str">
            <v>Guatemala</v>
          </cell>
          <cell r="D3113" t="str">
            <v>MRENEW</v>
          </cell>
          <cell r="E3113" t="str">
            <v>Memo: Renewables</v>
          </cell>
          <cell r="F3113" t="str">
            <v>TES</v>
          </cell>
          <cell r="G3113" t="str">
            <v>Total energy supply</v>
          </cell>
          <cell r="H3113">
            <v>2012</v>
          </cell>
          <cell r="I3113">
            <v>2012</v>
          </cell>
          <cell r="J3113">
            <v>314993.80170000001</v>
          </cell>
        </row>
        <row r="3114">
          <cell r="A3114" t="str">
            <v>GuatemalaMemo: Renewables2013</v>
          </cell>
          <cell r="B3114" t="str">
            <v>TJ</v>
          </cell>
          <cell r="C3114" t="str">
            <v>Guatemala</v>
          </cell>
          <cell r="D3114" t="str">
            <v>MRENEW</v>
          </cell>
          <cell r="E3114" t="str">
            <v>Memo: Renewables</v>
          </cell>
          <cell r="F3114" t="str">
            <v>TES</v>
          </cell>
          <cell r="G3114" t="str">
            <v>Total energy supply</v>
          </cell>
          <cell r="H3114">
            <v>2013</v>
          </cell>
          <cell r="I3114">
            <v>2013</v>
          </cell>
          <cell r="J3114">
            <v>320170.0012</v>
          </cell>
        </row>
        <row r="3115">
          <cell r="A3115" t="str">
            <v>GuatemalaMemo: Renewables2014</v>
          </cell>
          <cell r="B3115" t="str">
            <v>TJ</v>
          </cell>
          <cell r="C3115" t="str">
            <v>Guatemala</v>
          </cell>
          <cell r="D3115" t="str">
            <v>MRENEW</v>
          </cell>
          <cell r="E3115" t="str">
            <v>Memo: Renewables</v>
          </cell>
          <cell r="F3115" t="str">
            <v>TES</v>
          </cell>
          <cell r="G3115" t="str">
            <v>Total energy supply</v>
          </cell>
          <cell r="H3115">
            <v>2014</v>
          </cell>
          <cell r="I3115">
            <v>2014</v>
          </cell>
          <cell r="J3115">
            <v>330953.59860000003</v>
          </cell>
        </row>
        <row r="3116">
          <cell r="A3116" t="str">
            <v>GuatemalaMemo: Renewables2015</v>
          </cell>
          <cell r="B3116" t="str">
            <v>TJ</v>
          </cell>
          <cell r="C3116" t="str">
            <v>Guatemala</v>
          </cell>
          <cell r="D3116" t="str">
            <v>MRENEW</v>
          </cell>
          <cell r="E3116" t="str">
            <v>Memo: Renewables</v>
          </cell>
          <cell r="F3116" t="str">
            <v>TES</v>
          </cell>
          <cell r="G3116" t="str">
            <v>Total energy supply</v>
          </cell>
          <cell r="H3116">
            <v>2015</v>
          </cell>
          <cell r="I3116">
            <v>2015</v>
          </cell>
          <cell r="J3116">
            <v>331511.79950000002</v>
          </cell>
        </row>
        <row r="3117">
          <cell r="A3117" t="str">
            <v>GuatemalaMemo: Renewables2016</v>
          </cell>
          <cell r="B3117" t="str">
            <v>TJ</v>
          </cell>
          <cell r="C3117" t="str">
            <v>Guatemala</v>
          </cell>
          <cell r="D3117" t="str">
            <v>MRENEW</v>
          </cell>
          <cell r="E3117" t="str">
            <v>Memo: Renewables</v>
          </cell>
          <cell r="F3117" t="str">
            <v>TES</v>
          </cell>
          <cell r="G3117" t="str">
            <v>Total energy supply</v>
          </cell>
          <cell r="H3117">
            <v>2016</v>
          </cell>
          <cell r="I3117">
            <v>2016</v>
          </cell>
          <cell r="J3117">
            <v>359311.00020000001</v>
          </cell>
        </row>
        <row r="3118">
          <cell r="A3118" t="str">
            <v>GuatemalaMemo: Renewables2017</v>
          </cell>
          <cell r="B3118" t="str">
            <v>TJ</v>
          </cell>
          <cell r="C3118" t="str">
            <v>Guatemala</v>
          </cell>
          <cell r="D3118" t="str">
            <v>MRENEW</v>
          </cell>
          <cell r="E3118" t="str">
            <v>Memo: Renewables</v>
          </cell>
          <cell r="F3118" t="str">
            <v>TES</v>
          </cell>
          <cell r="G3118" t="str">
            <v>Total energy supply</v>
          </cell>
          <cell r="H3118">
            <v>2017</v>
          </cell>
          <cell r="I3118">
            <v>2017</v>
          </cell>
          <cell r="J3118">
            <v>370967.43650000001</v>
          </cell>
        </row>
        <row r="3119">
          <cell r="A3119" t="str">
            <v>GuatemalaMemo: Renewables2018</v>
          </cell>
          <cell r="B3119" t="str">
            <v>TJ</v>
          </cell>
          <cell r="C3119" t="str">
            <v>Guatemala</v>
          </cell>
          <cell r="D3119" t="str">
            <v>MRENEW</v>
          </cell>
          <cell r="E3119" t="str">
            <v>Memo: Renewables</v>
          </cell>
          <cell r="F3119" t="str">
            <v>TES</v>
          </cell>
          <cell r="G3119" t="str">
            <v>Total energy supply</v>
          </cell>
          <cell r="H3119">
            <v>2018</v>
          </cell>
          <cell r="I3119">
            <v>2018</v>
          </cell>
          <cell r="J3119">
            <v>372593.08309999999</v>
          </cell>
        </row>
        <row r="3120">
          <cell r="A3120" t="str">
            <v>GuatemalaMemo: Renewables2019</v>
          </cell>
          <cell r="B3120" t="str">
            <v>TJ</v>
          </cell>
          <cell r="C3120" t="str">
            <v>Guatemala</v>
          </cell>
          <cell r="D3120" t="str">
            <v>MRENEW</v>
          </cell>
          <cell r="E3120" t="str">
            <v>Memo: Renewables</v>
          </cell>
          <cell r="F3120" t="str">
            <v>TES</v>
          </cell>
          <cell r="G3120" t="str">
            <v>Total energy supply</v>
          </cell>
          <cell r="H3120">
            <v>2019</v>
          </cell>
          <cell r="I3120">
            <v>2019</v>
          </cell>
          <cell r="J3120">
            <v>378063.62709999998</v>
          </cell>
        </row>
        <row r="3121">
          <cell r="A3121" t="str">
            <v>GuatemalaMemo: Renewables2020</v>
          </cell>
          <cell r="B3121" t="str">
            <v>TJ</v>
          </cell>
          <cell r="C3121" t="str">
            <v>Guatemala</v>
          </cell>
          <cell r="D3121" t="str">
            <v>MRENEW</v>
          </cell>
          <cell r="E3121" t="str">
            <v>Memo: Renewables</v>
          </cell>
          <cell r="F3121" t="str">
            <v>TES</v>
          </cell>
          <cell r="G3121" t="str">
            <v>Total energy supply</v>
          </cell>
          <cell r="H3121">
            <v>2020</v>
          </cell>
          <cell r="I3121">
            <v>2020</v>
          </cell>
          <cell r="K3121" t="str">
            <v>L</v>
          </cell>
          <cell r="L3121" t="str">
            <v>Missing value; data exist but were not collected</v>
          </cell>
        </row>
        <row r="3122">
          <cell r="A3122" t="str">
            <v>GuyanaPrimary solid biofuels2005</v>
          </cell>
          <cell r="B3122" t="str">
            <v>TJ</v>
          </cell>
          <cell r="C3122" t="str">
            <v>Guyana</v>
          </cell>
          <cell r="D3122" t="str">
            <v>PRIMSBIO</v>
          </cell>
          <cell r="E3122" t="str">
            <v>Primary solid biofuels</v>
          </cell>
          <cell r="F3122" t="str">
            <v>TES</v>
          </cell>
          <cell r="G3122" t="str">
            <v>Total energy supply</v>
          </cell>
          <cell r="H3122">
            <v>2005</v>
          </cell>
          <cell r="I3122">
            <v>2005</v>
          </cell>
          <cell r="J3122">
            <v>9575.9987000000001</v>
          </cell>
        </row>
        <row r="3123">
          <cell r="A3123" t="str">
            <v>GuyanaPrimary solid biofuels2006</v>
          </cell>
          <cell r="B3123" t="str">
            <v>TJ</v>
          </cell>
          <cell r="C3123" t="str">
            <v>Guyana</v>
          </cell>
          <cell r="D3123" t="str">
            <v>PRIMSBIO</v>
          </cell>
          <cell r="E3123" t="str">
            <v>Primary solid biofuels</v>
          </cell>
          <cell r="F3123" t="str">
            <v>TES</v>
          </cell>
          <cell r="G3123" t="str">
            <v>Total energy supply</v>
          </cell>
          <cell r="H3123">
            <v>2006</v>
          </cell>
          <cell r="I3123">
            <v>2006</v>
          </cell>
          <cell r="J3123">
            <v>9602.9994000000006</v>
          </cell>
        </row>
        <row r="3124">
          <cell r="A3124" t="str">
            <v>GuyanaPrimary solid biofuels2007</v>
          </cell>
          <cell r="B3124" t="str">
            <v>TJ</v>
          </cell>
          <cell r="C3124" t="str">
            <v>Guyana</v>
          </cell>
          <cell r="D3124" t="str">
            <v>PRIMSBIO</v>
          </cell>
          <cell r="E3124" t="str">
            <v>Primary solid biofuels</v>
          </cell>
          <cell r="F3124" t="str">
            <v>TES</v>
          </cell>
          <cell r="G3124" t="str">
            <v>Total energy supply</v>
          </cell>
          <cell r="H3124">
            <v>2007</v>
          </cell>
          <cell r="I3124">
            <v>2007</v>
          </cell>
          <cell r="J3124">
            <v>9591</v>
          </cell>
        </row>
        <row r="3125">
          <cell r="A3125" t="str">
            <v>GuyanaPrimary solid biofuels2008</v>
          </cell>
          <cell r="B3125" t="str">
            <v>TJ</v>
          </cell>
          <cell r="C3125" t="str">
            <v>Guyana</v>
          </cell>
          <cell r="D3125" t="str">
            <v>PRIMSBIO</v>
          </cell>
          <cell r="E3125" t="str">
            <v>Primary solid biofuels</v>
          </cell>
          <cell r="F3125" t="str">
            <v>TES</v>
          </cell>
          <cell r="G3125" t="str">
            <v>Total energy supply</v>
          </cell>
          <cell r="H3125">
            <v>2008</v>
          </cell>
          <cell r="I3125">
            <v>2008</v>
          </cell>
          <cell r="J3125">
            <v>9043.9987999999994</v>
          </cell>
        </row>
        <row r="3126">
          <cell r="A3126" t="str">
            <v>GuyanaPrimary solid biofuels2009</v>
          </cell>
          <cell r="B3126" t="str">
            <v>TJ</v>
          </cell>
          <cell r="C3126" t="str">
            <v>Guyana</v>
          </cell>
          <cell r="D3126" t="str">
            <v>PRIMSBIO</v>
          </cell>
          <cell r="E3126" t="str">
            <v>Primary solid biofuels</v>
          </cell>
          <cell r="F3126" t="str">
            <v>TES</v>
          </cell>
          <cell r="G3126" t="str">
            <v>Total energy supply</v>
          </cell>
          <cell r="H3126">
            <v>2009</v>
          </cell>
          <cell r="I3126">
            <v>2009</v>
          </cell>
          <cell r="J3126">
            <v>8767.0000999999993</v>
          </cell>
        </row>
        <row r="3127">
          <cell r="A3127" t="str">
            <v>GuyanaPrimary solid biofuels2010</v>
          </cell>
          <cell r="B3127" t="str">
            <v>TJ</v>
          </cell>
          <cell r="C3127" t="str">
            <v>Guyana</v>
          </cell>
          <cell r="D3127" t="str">
            <v>PRIMSBIO</v>
          </cell>
          <cell r="E3127" t="str">
            <v>Primary solid biofuels</v>
          </cell>
          <cell r="F3127" t="str">
            <v>TES</v>
          </cell>
          <cell r="G3127" t="str">
            <v>Total energy supply</v>
          </cell>
          <cell r="H3127">
            <v>2010</v>
          </cell>
          <cell r="I3127">
            <v>2010</v>
          </cell>
          <cell r="J3127">
            <v>8469.0004000000008</v>
          </cell>
        </row>
        <row r="3128">
          <cell r="A3128" t="str">
            <v>GuyanaPrimary solid biofuels2011</v>
          </cell>
          <cell r="B3128" t="str">
            <v>TJ</v>
          </cell>
          <cell r="C3128" t="str">
            <v>Guyana</v>
          </cell>
          <cell r="D3128" t="str">
            <v>PRIMSBIO</v>
          </cell>
          <cell r="E3128" t="str">
            <v>Primary solid biofuels</v>
          </cell>
          <cell r="F3128" t="str">
            <v>TES</v>
          </cell>
          <cell r="G3128" t="str">
            <v>Total energy supply</v>
          </cell>
          <cell r="H3128">
            <v>2011</v>
          </cell>
          <cell r="I3128">
            <v>2011</v>
          </cell>
          <cell r="J3128">
            <v>9900.9991000000009</v>
          </cell>
        </row>
        <row r="3129">
          <cell r="A3129" t="str">
            <v>GuyanaPrimary solid biofuels2012</v>
          </cell>
          <cell r="B3129" t="str">
            <v>TJ</v>
          </cell>
          <cell r="C3129" t="str">
            <v>Guyana</v>
          </cell>
          <cell r="D3129" t="str">
            <v>PRIMSBIO</v>
          </cell>
          <cell r="E3129" t="str">
            <v>Primary solid biofuels</v>
          </cell>
          <cell r="F3129" t="str">
            <v>TES</v>
          </cell>
          <cell r="G3129" t="str">
            <v>Total energy supply</v>
          </cell>
          <cell r="H3129">
            <v>2012</v>
          </cell>
          <cell r="I3129">
            <v>2012</v>
          </cell>
          <cell r="J3129">
            <v>8405.0010000000002</v>
          </cell>
        </row>
        <row r="3130">
          <cell r="A3130" t="str">
            <v>GuyanaPrimary solid biofuels2013</v>
          </cell>
          <cell r="B3130" t="str">
            <v>TJ</v>
          </cell>
          <cell r="C3130" t="str">
            <v>Guyana</v>
          </cell>
          <cell r="D3130" t="str">
            <v>PRIMSBIO</v>
          </cell>
          <cell r="E3130" t="str">
            <v>Primary solid biofuels</v>
          </cell>
          <cell r="F3130" t="str">
            <v>TES</v>
          </cell>
          <cell r="G3130" t="str">
            <v>Total energy supply</v>
          </cell>
          <cell r="H3130">
            <v>2013</v>
          </cell>
          <cell r="I3130">
            <v>2013</v>
          </cell>
          <cell r="J3130">
            <v>7317.9988999999996</v>
          </cell>
        </row>
        <row r="3131">
          <cell r="A3131" t="str">
            <v>GuyanaPrimary solid biofuels2014</v>
          </cell>
          <cell r="B3131" t="str">
            <v>TJ</v>
          </cell>
          <cell r="C3131" t="str">
            <v>Guyana</v>
          </cell>
          <cell r="D3131" t="str">
            <v>PRIMSBIO</v>
          </cell>
          <cell r="E3131" t="str">
            <v>Primary solid biofuels</v>
          </cell>
          <cell r="F3131" t="str">
            <v>TES</v>
          </cell>
          <cell r="G3131" t="str">
            <v>Total energy supply</v>
          </cell>
          <cell r="H3131">
            <v>2014</v>
          </cell>
          <cell r="I3131">
            <v>2014</v>
          </cell>
          <cell r="J3131">
            <v>6816.9979999999996</v>
          </cell>
        </row>
        <row r="3132">
          <cell r="A3132" t="str">
            <v>GuyanaPrimary solid biofuels2015</v>
          </cell>
          <cell r="B3132" t="str">
            <v>TJ</v>
          </cell>
          <cell r="C3132" t="str">
            <v>Guyana</v>
          </cell>
          <cell r="D3132" t="str">
            <v>PRIMSBIO</v>
          </cell>
          <cell r="E3132" t="str">
            <v>Primary solid biofuels</v>
          </cell>
          <cell r="F3132" t="str">
            <v>TES</v>
          </cell>
          <cell r="G3132" t="str">
            <v>Total energy supply</v>
          </cell>
          <cell r="H3132">
            <v>2015</v>
          </cell>
          <cell r="I3132">
            <v>2015</v>
          </cell>
          <cell r="J3132">
            <v>7225.9980999999998</v>
          </cell>
        </row>
        <row r="3133">
          <cell r="A3133" t="str">
            <v>GuyanaPrimary solid biofuels2016</v>
          </cell>
          <cell r="B3133" t="str">
            <v>TJ</v>
          </cell>
          <cell r="C3133" t="str">
            <v>Guyana</v>
          </cell>
          <cell r="D3133" t="str">
            <v>PRIMSBIO</v>
          </cell>
          <cell r="E3133" t="str">
            <v>Primary solid biofuels</v>
          </cell>
          <cell r="F3133" t="str">
            <v>TES</v>
          </cell>
          <cell r="G3133" t="str">
            <v>Total energy supply</v>
          </cell>
          <cell r="H3133">
            <v>2016</v>
          </cell>
          <cell r="I3133">
            <v>2016</v>
          </cell>
          <cell r="J3133">
            <v>6660.0014000000001</v>
          </cell>
        </row>
        <row r="3134">
          <cell r="A3134" t="str">
            <v>GuyanaPrimary solid biofuels2017</v>
          </cell>
          <cell r="B3134" t="str">
            <v>TJ</v>
          </cell>
          <cell r="C3134" t="str">
            <v>Guyana</v>
          </cell>
          <cell r="D3134" t="str">
            <v>PRIMSBIO</v>
          </cell>
          <cell r="E3134" t="str">
            <v>Primary solid biofuels</v>
          </cell>
          <cell r="F3134" t="str">
            <v>TES</v>
          </cell>
          <cell r="G3134" t="str">
            <v>Total energy supply</v>
          </cell>
          <cell r="H3134">
            <v>2017</v>
          </cell>
          <cell r="I3134">
            <v>2017</v>
          </cell>
          <cell r="J3134">
            <v>6609.1442999999999</v>
          </cell>
        </row>
        <row r="3135">
          <cell r="A3135" t="str">
            <v>GuyanaPrimary solid biofuels2018</v>
          </cell>
          <cell r="B3135" t="str">
            <v>TJ</v>
          </cell>
          <cell r="C3135" t="str">
            <v>Guyana</v>
          </cell>
          <cell r="D3135" t="str">
            <v>PRIMSBIO</v>
          </cell>
          <cell r="E3135" t="str">
            <v>Primary solid biofuels</v>
          </cell>
          <cell r="F3135" t="str">
            <v>TES</v>
          </cell>
          <cell r="G3135" t="str">
            <v>Total energy supply</v>
          </cell>
          <cell r="H3135">
            <v>2018</v>
          </cell>
          <cell r="I3135">
            <v>2018</v>
          </cell>
          <cell r="J3135">
            <v>5042.7912999999999</v>
          </cell>
        </row>
        <row r="3136">
          <cell r="A3136" t="str">
            <v>GuyanaPrimary solid biofuels2019</v>
          </cell>
          <cell r="B3136" t="str">
            <v>TJ</v>
          </cell>
          <cell r="C3136" t="str">
            <v>Guyana</v>
          </cell>
          <cell r="D3136" t="str">
            <v>PRIMSBIO</v>
          </cell>
          <cell r="E3136" t="str">
            <v>Primary solid biofuels</v>
          </cell>
          <cell r="F3136" t="str">
            <v>TES</v>
          </cell>
          <cell r="G3136" t="str">
            <v>Total energy supply</v>
          </cell>
          <cell r="H3136">
            <v>2019</v>
          </cell>
          <cell r="I3136">
            <v>2019</v>
          </cell>
          <cell r="J3136">
            <v>3561.0911000000001</v>
          </cell>
        </row>
        <row r="3137">
          <cell r="A3137" t="str">
            <v>GuyanaPrimary solid biofuels2020</v>
          </cell>
          <cell r="B3137" t="str">
            <v>TJ</v>
          </cell>
          <cell r="C3137" t="str">
            <v>Guyana</v>
          </cell>
          <cell r="D3137" t="str">
            <v>PRIMSBIO</v>
          </cell>
          <cell r="E3137" t="str">
            <v>Primary solid biofuels</v>
          </cell>
          <cell r="F3137" t="str">
            <v>TES</v>
          </cell>
          <cell r="G3137" t="str">
            <v>Total energy supply</v>
          </cell>
          <cell r="H3137">
            <v>2020</v>
          </cell>
          <cell r="I3137">
            <v>2020</v>
          </cell>
          <cell r="K3137" t="str">
            <v>L</v>
          </cell>
          <cell r="L3137" t="str">
            <v>Missing value; data exist but were not collected</v>
          </cell>
        </row>
        <row r="3138">
          <cell r="A3138" t="str">
            <v>GuyanaTotal2005</v>
          </cell>
          <cell r="B3138" t="str">
            <v>TJ</v>
          </cell>
          <cell r="C3138" t="str">
            <v>Guyana</v>
          </cell>
          <cell r="D3138" t="str">
            <v>TOTAL</v>
          </cell>
          <cell r="E3138" t="str">
            <v>Total</v>
          </cell>
          <cell r="F3138" t="str">
            <v>TES</v>
          </cell>
          <cell r="G3138" t="str">
            <v>Total energy supply</v>
          </cell>
          <cell r="H3138">
            <v>2005</v>
          </cell>
          <cell r="I3138">
            <v>2005</v>
          </cell>
          <cell r="J3138">
            <v>29775.064600000002</v>
          </cell>
        </row>
        <row r="3139">
          <cell r="A3139" t="str">
            <v>GuyanaTotal2006</v>
          </cell>
          <cell r="B3139" t="str">
            <v>TJ</v>
          </cell>
          <cell r="C3139" t="str">
            <v>Guyana</v>
          </cell>
          <cell r="D3139" t="str">
            <v>TOTAL</v>
          </cell>
          <cell r="E3139" t="str">
            <v>Total</v>
          </cell>
          <cell r="F3139" t="str">
            <v>TES</v>
          </cell>
          <cell r="G3139" t="str">
            <v>Total energy supply</v>
          </cell>
          <cell r="H3139">
            <v>2006</v>
          </cell>
          <cell r="I3139">
            <v>2006</v>
          </cell>
          <cell r="J3139">
            <v>27765.681100000002</v>
          </cell>
        </row>
        <row r="3140">
          <cell r="A3140" t="str">
            <v>GuyanaTotal2007</v>
          </cell>
          <cell r="B3140" t="str">
            <v>TJ</v>
          </cell>
          <cell r="C3140" t="str">
            <v>Guyana</v>
          </cell>
          <cell r="D3140" t="str">
            <v>TOTAL</v>
          </cell>
          <cell r="E3140" t="str">
            <v>Total</v>
          </cell>
          <cell r="F3140" t="str">
            <v>TES</v>
          </cell>
          <cell r="G3140" t="str">
            <v>Total energy supply</v>
          </cell>
          <cell r="H3140">
            <v>2007</v>
          </cell>
          <cell r="I3140">
            <v>2007</v>
          </cell>
          <cell r="J3140">
            <v>31391.922999999999</v>
          </cell>
        </row>
        <row r="3141">
          <cell r="A3141" t="str">
            <v>GuyanaTotal2008</v>
          </cell>
          <cell r="B3141" t="str">
            <v>TJ</v>
          </cell>
          <cell r="C3141" t="str">
            <v>Guyana</v>
          </cell>
          <cell r="D3141" t="str">
            <v>TOTAL</v>
          </cell>
          <cell r="E3141" t="str">
            <v>Total</v>
          </cell>
          <cell r="F3141" t="str">
            <v>TES</v>
          </cell>
          <cell r="G3141" t="str">
            <v>Total energy supply</v>
          </cell>
          <cell r="H3141">
            <v>2008</v>
          </cell>
          <cell r="I3141">
            <v>2008</v>
          </cell>
          <cell r="J3141">
            <v>30796.183199999999</v>
          </cell>
        </row>
        <row r="3142">
          <cell r="A3142" t="str">
            <v>GuyanaTotal2009</v>
          </cell>
          <cell r="B3142" t="str">
            <v>TJ</v>
          </cell>
          <cell r="C3142" t="str">
            <v>Guyana</v>
          </cell>
          <cell r="D3142" t="str">
            <v>TOTAL</v>
          </cell>
          <cell r="E3142" t="str">
            <v>Total</v>
          </cell>
          <cell r="F3142" t="str">
            <v>TES</v>
          </cell>
          <cell r="G3142" t="str">
            <v>Total energy supply</v>
          </cell>
          <cell r="H3142">
            <v>2009</v>
          </cell>
          <cell r="I3142">
            <v>2009</v>
          </cell>
          <cell r="J3142">
            <v>30606.1528</v>
          </cell>
        </row>
        <row r="3143">
          <cell r="A3143" t="str">
            <v>GuyanaTotal2010</v>
          </cell>
          <cell r="B3143" t="str">
            <v>TJ</v>
          </cell>
          <cell r="C3143" t="str">
            <v>Guyana</v>
          </cell>
          <cell r="D3143" t="str">
            <v>TOTAL</v>
          </cell>
          <cell r="E3143" t="str">
            <v>Total</v>
          </cell>
          <cell r="F3143" t="str">
            <v>TES</v>
          </cell>
          <cell r="G3143" t="str">
            <v>Total energy supply</v>
          </cell>
          <cell r="H3143">
            <v>2010</v>
          </cell>
          <cell r="I3143">
            <v>2010</v>
          </cell>
          <cell r="J3143">
            <v>32421.1934</v>
          </cell>
        </row>
        <row r="3144">
          <cell r="A3144" t="str">
            <v>GuyanaTotal2011</v>
          </cell>
          <cell r="B3144" t="str">
            <v>TJ</v>
          </cell>
          <cell r="C3144" t="str">
            <v>Guyana</v>
          </cell>
          <cell r="D3144" t="str">
            <v>TOTAL</v>
          </cell>
          <cell r="E3144" t="str">
            <v>Total</v>
          </cell>
          <cell r="F3144" t="str">
            <v>TES</v>
          </cell>
          <cell r="G3144" t="str">
            <v>Total energy supply</v>
          </cell>
          <cell r="H3144">
            <v>2011</v>
          </cell>
          <cell r="I3144">
            <v>2011</v>
          </cell>
          <cell r="J3144">
            <v>34966.520700000001</v>
          </cell>
        </row>
        <row r="3145">
          <cell r="A3145" t="str">
            <v>GuyanaTotal2012</v>
          </cell>
          <cell r="B3145" t="str">
            <v>TJ</v>
          </cell>
          <cell r="C3145" t="str">
            <v>Guyana</v>
          </cell>
          <cell r="D3145" t="str">
            <v>TOTAL</v>
          </cell>
          <cell r="E3145" t="str">
            <v>Total</v>
          </cell>
          <cell r="F3145" t="str">
            <v>TES</v>
          </cell>
          <cell r="G3145" t="str">
            <v>Total energy supply</v>
          </cell>
          <cell r="H3145">
            <v>2012</v>
          </cell>
          <cell r="I3145">
            <v>2012</v>
          </cell>
          <cell r="J3145">
            <v>35552.409</v>
          </cell>
        </row>
        <row r="3146">
          <cell r="A3146" t="str">
            <v>GuyanaTotal2013</v>
          </cell>
          <cell r="B3146" t="str">
            <v>TJ</v>
          </cell>
          <cell r="C3146" t="str">
            <v>Guyana</v>
          </cell>
          <cell r="D3146" t="str">
            <v>TOTAL</v>
          </cell>
          <cell r="E3146" t="str">
            <v>Total</v>
          </cell>
          <cell r="F3146" t="str">
            <v>TES</v>
          </cell>
          <cell r="G3146" t="str">
            <v>Total energy supply</v>
          </cell>
          <cell r="H3146">
            <v>2013</v>
          </cell>
          <cell r="I3146">
            <v>2013</v>
          </cell>
          <cell r="J3146">
            <v>34275.5815</v>
          </cell>
        </row>
        <row r="3147">
          <cell r="A3147" t="str">
            <v>GuyanaTotal2014</v>
          </cell>
          <cell r="B3147" t="str">
            <v>TJ</v>
          </cell>
          <cell r="C3147" t="str">
            <v>Guyana</v>
          </cell>
          <cell r="D3147" t="str">
            <v>TOTAL</v>
          </cell>
          <cell r="E3147" t="str">
            <v>Total</v>
          </cell>
          <cell r="F3147" t="str">
            <v>TES</v>
          </cell>
          <cell r="G3147" t="str">
            <v>Total energy supply</v>
          </cell>
          <cell r="H3147">
            <v>2014</v>
          </cell>
          <cell r="I3147">
            <v>2014</v>
          </cell>
          <cell r="J3147">
            <v>34991.273099999999</v>
          </cell>
        </row>
        <row r="3148">
          <cell r="A3148" t="str">
            <v>GuyanaTotal2015</v>
          </cell>
          <cell r="B3148" t="str">
            <v>TJ</v>
          </cell>
          <cell r="C3148" t="str">
            <v>Guyana</v>
          </cell>
          <cell r="D3148" t="str">
            <v>TOTAL</v>
          </cell>
          <cell r="E3148" t="str">
            <v>Total</v>
          </cell>
          <cell r="F3148" t="str">
            <v>TES</v>
          </cell>
          <cell r="G3148" t="str">
            <v>Total energy supply</v>
          </cell>
          <cell r="H3148">
            <v>2015</v>
          </cell>
          <cell r="I3148">
            <v>2015</v>
          </cell>
          <cell r="J3148">
            <v>35227.2788</v>
          </cell>
        </row>
        <row r="3149">
          <cell r="A3149" t="str">
            <v>GuyanaTotal2016</v>
          </cell>
          <cell r="B3149" t="str">
            <v>TJ</v>
          </cell>
          <cell r="C3149" t="str">
            <v>Guyana</v>
          </cell>
          <cell r="D3149" t="str">
            <v>TOTAL</v>
          </cell>
          <cell r="E3149" t="str">
            <v>Total</v>
          </cell>
          <cell r="F3149" t="str">
            <v>TES</v>
          </cell>
          <cell r="G3149" t="str">
            <v>Total energy supply</v>
          </cell>
          <cell r="H3149">
            <v>2016</v>
          </cell>
          <cell r="I3149">
            <v>2016</v>
          </cell>
          <cell r="J3149">
            <v>38117.8079</v>
          </cell>
        </row>
        <row r="3150">
          <cell r="A3150" t="str">
            <v>GuyanaTotal2017</v>
          </cell>
          <cell r="B3150" t="str">
            <v>TJ</v>
          </cell>
          <cell r="C3150" t="str">
            <v>Guyana</v>
          </cell>
          <cell r="D3150" t="str">
            <v>TOTAL</v>
          </cell>
          <cell r="E3150" t="str">
            <v>Total</v>
          </cell>
          <cell r="F3150" t="str">
            <v>TES</v>
          </cell>
          <cell r="G3150" t="str">
            <v>Total energy supply</v>
          </cell>
          <cell r="H3150">
            <v>2017</v>
          </cell>
          <cell r="I3150">
            <v>2017</v>
          </cell>
          <cell r="J3150">
            <v>38258.2834</v>
          </cell>
        </row>
        <row r="3151">
          <cell r="A3151" t="str">
            <v>GuyanaTotal2018</v>
          </cell>
          <cell r="B3151" t="str">
            <v>TJ</v>
          </cell>
          <cell r="C3151" t="str">
            <v>Guyana</v>
          </cell>
          <cell r="D3151" t="str">
            <v>TOTAL</v>
          </cell>
          <cell r="E3151" t="str">
            <v>Total</v>
          </cell>
          <cell r="F3151" t="str">
            <v>TES</v>
          </cell>
          <cell r="G3151" t="str">
            <v>Total energy supply</v>
          </cell>
          <cell r="H3151">
            <v>2018</v>
          </cell>
          <cell r="I3151">
            <v>2018</v>
          </cell>
          <cell r="J3151">
            <v>38266.816099999996</v>
          </cell>
        </row>
        <row r="3152">
          <cell r="A3152" t="str">
            <v>GuyanaTotal2019</v>
          </cell>
          <cell r="B3152" t="str">
            <v>TJ</v>
          </cell>
          <cell r="C3152" t="str">
            <v>Guyana</v>
          </cell>
          <cell r="D3152" t="str">
            <v>TOTAL</v>
          </cell>
          <cell r="E3152" t="str">
            <v>Total</v>
          </cell>
          <cell r="F3152" t="str">
            <v>TES</v>
          </cell>
          <cell r="G3152" t="str">
            <v>Total energy supply</v>
          </cell>
          <cell r="H3152">
            <v>2019</v>
          </cell>
          <cell r="I3152">
            <v>2019</v>
          </cell>
          <cell r="J3152">
            <v>40850.507100000003</v>
          </cell>
        </row>
        <row r="3153">
          <cell r="A3153" t="str">
            <v>GuyanaTotal2020</v>
          </cell>
          <cell r="B3153" t="str">
            <v>TJ</v>
          </cell>
          <cell r="C3153" t="str">
            <v>Guyana</v>
          </cell>
          <cell r="D3153" t="str">
            <v>TOTAL</v>
          </cell>
          <cell r="E3153" t="str">
            <v>Total</v>
          </cell>
          <cell r="F3153" t="str">
            <v>TES</v>
          </cell>
          <cell r="G3153" t="str">
            <v>Total energy supply</v>
          </cell>
          <cell r="H3153">
            <v>2020</v>
          </cell>
          <cell r="I3153">
            <v>2020</v>
          </cell>
          <cell r="K3153" t="str">
            <v>L</v>
          </cell>
          <cell r="L3153" t="str">
            <v>Missing value; data exist but were not collected</v>
          </cell>
        </row>
        <row r="3154">
          <cell r="A3154" t="str">
            <v>GuyanaMemo: Renewables2005</v>
          </cell>
          <cell r="B3154" t="str">
            <v>TJ</v>
          </cell>
          <cell r="C3154" t="str">
            <v>Guyana</v>
          </cell>
          <cell r="D3154" t="str">
            <v>MRENEW</v>
          </cell>
          <cell r="E3154" t="str">
            <v>Memo: Renewables</v>
          </cell>
          <cell r="F3154" t="str">
            <v>TES</v>
          </cell>
          <cell r="G3154" t="str">
            <v>Total energy supply</v>
          </cell>
          <cell r="H3154">
            <v>2005</v>
          </cell>
          <cell r="I3154">
            <v>2005</v>
          </cell>
          <cell r="J3154">
            <v>9575.9987000000001</v>
          </cell>
        </row>
        <row r="3155">
          <cell r="A3155" t="str">
            <v>GuyanaMemo: Renewables2006</v>
          </cell>
          <cell r="B3155" t="str">
            <v>TJ</v>
          </cell>
          <cell r="C3155" t="str">
            <v>Guyana</v>
          </cell>
          <cell r="D3155" t="str">
            <v>MRENEW</v>
          </cell>
          <cell r="E3155" t="str">
            <v>Memo: Renewables</v>
          </cell>
          <cell r="F3155" t="str">
            <v>TES</v>
          </cell>
          <cell r="G3155" t="str">
            <v>Total energy supply</v>
          </cell>
          <cell r="H3155">
            <v>2006</v>
          </cell>
          <cell r="I3155">
            <v>2006</v>
          </cell>
          <cell r="J3155">
            <v>9602.9994000000006</v>
          </cell>
        </row>
        <row r="3156">
          <cell r="A3156" t="str">
            <v>GuyanaMemo: Renewables2007</v>
          </cell>
          <cell r="B3156" t="str">
            <v>TJ</v>
          </cell>
          <cell r="C3156" t="str">
            <v>Guyana</v>
          </cell>
          <cell r="D3156" t="str">
            <v>MRENEW</v>
          </cell>
          <cell r="E3156" t="str">
            <v>Memo: Renewables</v>
          </cell>
          <cell r="F3156" t="str">
            <v>TES</v>
          </cell>
          <cell r="G3156" t="str">
            <v>Total energy supply</v>
          </cell>
          <cell r="H3156">
            <v>2007</v>
          </cell>
          <cell r="I3156">
            <v>2007</v>
          </cell>
          <cell r="J3156">
            <v>9591</v>
          </cell>
        </row>
        <row r="3157">
          <cell r="A3157" t="str">
            <v>GuyanaMemo: Renewables2008</v>
          </cell>
          <cell r="B3157" t="str">
            <v>TJ</v>
          </cell>
          <cell r="C3157" t="str">
            <v>Guyana</v>
          </cell>
          <cell r="D3157" t="str">
            <v>MRENEW</v>
          </cell>
          <cell r="E3157" t="str">
            <v>Memo: Renewables</v>
          </cell>
          <cell r="F3157" t="str">
            <v>TES</v>
          </cell>
          <cell r="G3157" t="str">
            <v>Total energy supply</v>
          </cell>
          <cell r="H3157">
            <v>2008</v>
          </cell>
          <cell r="I3157">
            <v>2008</v>
          </cell>
          <cell r="J3157">
            <v>9043.9987999999994</v>
          </cell>
        </row>
        <row r="3158">
          <cell r="A3158" t="str">
            <v>GuyanaMemo: Renewables2009</v>
          </cell>
          <cell r="B3158" t="str">
            <v>TJ</v>
          </cell>
          <cell r="C3158" t="str">
            <v>Guyana</v>
          </cell>
          <cell r="D3158" t="str">
            <v>MRENEW</v>
          </cell>
          <cell r="E3158" t="str">
            <v>Memo: Renewables</v>
          </cell>
          <cell r="F3158" t="str">
            <v>TES</v>
          </cell>
          <cell r="G3158" t="str">
            <v>Total energy supply</v>
          </cell>
          <cell r="H3158">
            <v>2009</v>
          </cell>
          <cell r="I3158">
            <v>2009</v>
          </cell>
          <cell r="J3158">
            <v>8767.0000999999993</v>
          </cell>
        </row>
        <row r="3159">
          <cell r="A3159" t="str">
            <v>GuyanaMemo: Renewables2010</v>
          </cell>
          <cell r="B3159" t="str">
            <v>TJ</v>
          </cell>
          <cell r="C3159" t="str">
            <v>Guyana</v>
          </cell>
          <cell r="D3159" t="str">
            <v>MRENEW</v>
          </cell>
          <cell r="E3159" t="str">
            <v>Memo: Renewables</v>
          </cell>
          <cell r="F3159" t="str">
            <v>TES</v>
          </cell>
          <cell r="G3159" t="str">
            <v>Total energy supply</v>
          </cell>
          <cell r="H3159">
            <v>2010</v>
          </cell>
          <cell r="I3159">
            <v>2010</v>
          </cell>
          <cell r="J3159">
            <v>8469.0004000000008</v>
          </cell>
        </row>
        <row r="3160">
          <cell r="A3160" t="str">
            <v>GuyanaMemo: Renewables2011</v>
          </cell>
          <cell r="B3160" t="str">
            <v>TJ</v>
          </cell>
          <cell r="C3160" t="str">
            <v>Guyana</v>
          </cell>
          <cell r="D3160" t="str">
            <v>MRENEW</v>
          </cell>
          <cell r="E3160" t="str">
            <v>Memo: Renewables</v>
          </cell>
          <cell r="F3160" t="str">
            <v>TES</v>
          </cell>
          <cell r="G3160" t="str">
            <v>Total energy supply</v>
          </cell>
          <cell r="H3160">
            <v>2011</v>
          </cell>
          <cell r="I3160">
            <v>2011</v>
          </cell>
          <cell r="J3160">
            <v>9904.5997000000007</v>
          </cell>
        </row>
        <row r="3161">
          <cell r="A3161" t="str">
            <v>GuyanaMemo: Renewables2012</v>
          </cell>
          <cell r="B3161" t="str">
            <v>TJ</v>
          </cell>
          <cell r="C3161" t="str">
            <v>Guyana</v>
          </cell>
          <cell r="D3161" t="str">
            <v>MRENEW</v>
          </cell>
          <cell r="E3161" t="str">
            <v>Memo: Renewables</v>
          </cell>
          <cell r="F3161" t="str">
            <v>TES</v>
          </cell>
          <cell r="G3161" t="str">
            <v>Total energy supply</v>
          </cell>
          <cell r="H3161">
            <v>2012</v>
          </cell>
          <cell r="I3161">
            <v>2012</v>
          </cell>
          <cell r="J3161">
            <v>8412.2023000000008</v>
          </cell>
        </row>
        <row r="3162">
          <cell r="A3162" t="str">
            <v>GuyanaMemo: Renewables2013</v>
          </cell>
          <cell r="B3162" t="str">
            <v>TJ</v>
          </cell>
          <cell r="C3162" t="str">
            <v>Guyana</v>
          </cell>
          <cell r="D3162" t="str">
            <v>MRENEW</v>
          </cell>
          <cell r="E3162" t="str">
            <v>Memo: Renewables</v>
          </cell>
          <cell r="F3162" t="str">
            <v>TES</v>
          </cell>
          <cell r="G3162" t="str">
            <v>Total energy supply</v>
          </cell>
          <cell r="H3162">
            <v>2013</v>
          </cell>
          <cell r="I3162">
            <v>2013</v>
          </cell>
          <cell r="J3162">
            <v>7325.2002000000002</v>
          </cell>
        </row>
        <row r="3163">
          <cell r="A3163" t="str">
            <v>GuyanaMemo: Renewables2014</v>
          </cell>
          <cell r="B3163" t="str">
            <v>TJ</v>
          </cell>
          <cell r="C3163" t="str">
            <v>Guyana</v>
          </cell>
          <cell r="D3163" t="str">
            <v>MRENEW</v>
          </cell>
          <cell r="E3163" t="str">
            <v>Memo: Renewables</v>
          </cell>
          <cell r="F3163" t="str">
            <v>TES</v>
          </cell>
          <cell r="G3163" t="str">
            <v>Total energy supply</v>
          </cell>
          <cell r="H3163">
            <v>2014</v>
          </cell>
          <cell r="I3163">
            <v>2014</v>
          </cell>
          <cell r="J3163">
            <v>6824.1993000000002</v>
          </cell>
        </row>
        <row r="3164">
          <cell r="A3164" t="str">
            <v>GuyanaMemo: Renewables2015</v>
          </cell>
          <cell r="B3164" t="str">
            <v>TJ</v>
          </cell>
          <cell r="C3164" t="str">
            <v>Guyana</v>
          </cell>
          <cell r="D3164" t="str">
            <v>MRENEW</v>
          </cell>
          <cell r="E3164" t="str">
            <v>Memo: Renewables</v>
          </cell>
          <cell r="F3164" t="str">
            <v>TES</v>
          </cell>
          <cell r="G3164" t="str">
            <v>Total energy supply</v>
          </cell>
          <cell r="H3164">
            <v>2015</v>
          </cell>
          <cell r="I3164">
            <v>2015</v>
          </cell>
          <cell r="J3164">
            <v>7243.9971999999998</v>
          </cell>
        </row>
        <row r="3165">
          <cell r="A3165" t="str">
            <v>GuyanaMemo: Renewables2016</v>
          </cell>
          <cell r="B3165" t="str">
            <v>TJ</v>
          </cell>
          <cell r="C3165" t="str">
            <v>Guyana</v>
          </cell>
          <cell r="D3165" t="str">
            <v>MRENEW</v>
          </cell>
          <cell r="E3165" t="str">
            <v>Memo: Renewables</v>
          </cell>
          <cell r="F3165" t="str">
            <v>TES</v>
          </cell>
          <cell r="G3165" t="str">
            <v>Total energy supply</v>
          </cell>
          <cell r="H3165">
            <v>2016</v>
          </cell>
          <cell r="I3165">
            <v>2016</v>
          </cell>
          <cell r="J3165">
            <v>6678.0003999999999</v>
          </cell>
        </row>
        <row r="3166">
          <cell r="A3166" t="str">
            <v>GuyanaMemo: Renewables2017</v>
          </cell>
          <cell r="B3166" t="str">
            <v>TJ</v>
          </cell>
          <cell r="C3166" t="str">
            <v>Guyana</v>
          </cell>
          <cell r="D3166" t="str">
            <v>MRENEW</v>
          </cell>
          <cell r="E3166" t="str">
            <v>Memo: Renewables</v>
          </cell>
          <cell r="F3166" t="str">
            <v>TES</v>
          </cell>
          <cell r="G3166" t="str">
            <v>Total energy supply</v>
          </cell>
          <cell r="H3166">
            <v>2017</v>
          </cell>
          <cell r="I3166">
            <v>2017</v>
          </cell>
          <cell r="J3166">
            <v>6635.4080999999996</v>
          </cell>
        </row>
        <row r="3167">
          <cell r="A3167" t="str">
            <v>GuyanaMemo: Renewables2018</v>
          </cell>
          <cell r="B3167" t="str">
            <v>TJ</v>
          </cell>
          <cell r="C3167" t="str">
            <v>Guyana</v>
          </cell>
          <cell r="D3167" t="str">
            <v>MRENEW</v>
          </cell>
          <cell r="E3167" t="str">
            <v>Memo: Renewables</v>
          </cell>
          <cell r="F3167" t="str">
            <v>TES</v>
          </cell>
          <cell r="G3167" t="str">
            <v>Total energy supply</v>
          </cell>
          <cell r="H3167">
            <v>2018</v>
          </cell>
          <cell r="I3167">
            <v>2018</v>
          </cell>
          <cell r="J3167">
            <v>5084.0772999999999</v>
          </cell>
        </row>
        <row r="3168">
          <cell r="A3168" t="str">
            <v>GuyanaMemo: Renewables2019</v>
          </cell>
          <cell r="B3168" t="str">
            <v>TJ</v>
          </cell>
          <cell r="C3168" t="str">
            <v>Guyana</v>
          </cell>
          <cell r="D3168" t="str">
            <v>MRENEW</v>
          </cell>
          <cell r="E3168" t="str">
            <v>Memo: Renewables</v>
          </cell>
          <cell r="F3168" t="str">
            <v>TES</v>
          </cell>
          <cell r="G3168" t="str">
            <v>Total energy supply</v>
          </cell>
          <cell r="H3168">
            <v>2019</v>
          </cell>
          <cell r="I3168">
            <v>2019</v>
          </cell>
          <cell r="J3168">
            <v>3625.4254999999998</v>
          </cell>
        </row>
        <row r="3169">
          <cell r="A3169" t="str">
            <v>GuyanaMemo: Renewables2020</v>
          </cell>
          <cell r="B3169" t="str">
            <v>TJ</v>
          </cell>
          <cell r="C3169" t="str">
            <v>Guyana</v>
          </cell>
          <cell r="D3169" t="str">
            <v>MRENEW</v>
          </cell>
          <cell r="E3169" t="str">
            <v>Memo: Renewables</v>
          </cell>
          <cell r="F3169" t="str">
            <v>TES</v>
          </cell>
          <cell r="G3169" t="str">
            <v>Total energy supply</v>
          </cell>
          <cell r="H3169">
            <v>2020</v>
          </cell>
          <cell r="I3169">
            <v>2020</v>
          </cell>
          <cell r="K3169" t="str">
            <v>L</v>
          </cell>
          <cell r="L3169" t="str">
            <v>Missing value; data exist but were not collected</v>
          </cell>
        </row>
        <row r="3170">
          <cell r="A3170" t="str">
            <v>HaitiPrimary solid biofuels2005</v>
          </cell>
          <cell r="B3170" t="str">
            <v>TJ</v>
          </cell>
          <cell r="C3170" t="str">
            <v>Haiti</v>
          </cell>
          <cell r="D3170" t="str">
            <v>PRIMSBIO</v>
          </cell>
          <cell r="E3170" t="str">
            <v>Primary solid biofuels</v>
          </cell>
          <cell r="F3170" t="str">
            <v>TES</v>
          </cell>
          <cell r="G3170" t="str">
            <v>Total energy supply</v>
          </cell>
          <cell r="H3170">
            <v>2005</v>
          </cell>
          <cell r="I3170">
            <v>2005</v>
          </cell>
          <cell r="J3170">
            <v>113873.0009</v>
          </cell>
        </row>
        <row r="3171">
          <cell r="A3171" t="str">
            <v>HaitiPrimary solid biofuels2006</v>
          </cell>
          <cell r="B3171" t="str">
            <v>TJ</v>
          </cell>
          <cell r="C3171" t="str">
            <v>Haiti</v>
          </cell>
          <cell r="D3171" t="str">
            <v>PRIMSBIO</v>
          </cell>
          <cell r="E3171" t="str">
            <v>Primary solid biofuels</v>
          </cell>
          <cell r="F3171" t="str">
            <v>TES</v>
          </cell>
          <cell r="G3171" t="str">
            <v>Total energy supply</v>
          </cell>
          <cell r="H3171">
            <v>2006</v>
          </cell>
          <cell r="I3171">
            <v>2006</v>
          </cell>
          <cell r="J3171">
            <v>117426.9996</v>
          </cell>
        </row>
        <row r="3172">
          <cell r="A3172" t="str">
            <v>HaitiPrimary solid biofuels2007</v>
          </cell>
          <cell r="B3172" t="str">
            <v>TJ</v>
          </cell>
          <cell r="C3172" t="str">
            <v>Haiti</v>
          </cell>
          <cell r="D3172" t="str">
            <v>PRIMSBIO</v>
          </cell>
          <cell r="E3172" t="str">
            <v>Primary solid biofuels</v>
          </cell>
          <cell r="F3172" t="str">
            <v>TES</v>
          </cell>
          <cell r="G3172" t="str">
            <v>Total energy supply</v>
          </cell>
          <cell r="H3172">
            <v>2007</v>
          </cell>
          <cell r="I3172">
            <v>2007</v>
          </cell>
          <cell r="J3172">
            <v>121021.9996</v>
          </cell>
        </row>
        <row r="3173">
          <cell r="A3173" t="str">
            <v>HaitiPrimary solid biofuels2008</v>
          </cell>
          <cell r="B3173" t="str">
            <v>TJ</v>
          </cell>
          <cell r="C3173" t="str">
            <v>Haiti</v>
          </cell>
          <cell r="D3173" t="str">
            <v>PRIMSBIO</v>
          </cell>
          <cell r="E3173" t="str">
            <v>Primary solid biofuels</v>
          </cell>
          <cell r="F3173" t="str">
            <v>TES</v>
          </cell>
          <cell r="G3173" t="str">
            <v>Total energy supply</v>
          </cell>
          <cell r="H3173">
            <v>2008</v>
          </cell>
          <cell r="I3173">
            <v>2008</v>
          </cell>
          <cell r="J3173">
            <v>122905.0003</v>
          </cell>
        </row>
        <row r="3174">
          <cell r="A3174" t="str">
            <v>HaitiPrimary solid biofuels2009</v>
          </cell>
          <cell r="B3174" t="str">
            <v>TJ</v>
          </cell>
          <cell r="C3174" t="str">
            <v>Haiti</v>
          </cell>
          <cell r="D3174" t="str">
            <v>PRIMSBIO</v>
          </cell>
          <cell r="E3174" t="str">
            <v>Primary solid biofuels</v>
          </cell>
          <cell r="F3174" t="str">
            <v>TES</v>
          </cell>
          <cell r="G3174" t="str">
            <v>Total energy supply</v>
          </cell>
          <cell r="H3174">
            <v>2009</v>
          </cell>
          <cell r="I3174">
            <v>2009</v>
          </cell>
          <cell r="J3174">
            <v>126870.0004</v>
          </cell>
        </row>
        <row r="3175">
          <cell r="A3175" t="str">
            <v>HaitiPrimary solid biofuels2010</v>
          </cell>
          <cell r="B3175" t="str">
            <v>TJ</v>
          </cell>
          <cell r="C3175" t="str">
            <v>Haiti</v>
          </cell>
          <cell r="D3175" t="str">
            <v>PRIMSBIO</v>
          </cell>
          <cell r="E3175" t="str">
            <v>Primary solid biofuels</v>
          </cell>
          <cell r="F3175" t="str">
            <v>TES</v>
          </cell>
          <cell r="G3175" t="str">
            <v>Total energy supply</v>
          </cell>
          <cell r="H3175">
            <v>2010</v>
          </cell>
          <cell r="I3175">
            <v>2010</v>
          </cell>
          <cell r="J3175">
            <v>130089.0006</v>
          </cell>
        </row>
        <row r="3176">
          <cell r="A3176" t="str">
            <v>HaitiPrimary solid biofuels2011</v>
          </cell>
          <cell r="B3176" t="str">
            <v>TJ</v>
          </cell>
          <cell r="C3176" t="str">
            <v>Haiti</v>
          </cell>
          <cell r="D3176" t="str">
            <v>PRIMSBIO</v>
          </cell>
          <cell r="E3176" t="str">
            <v>Primary solid biofuels</v>
          </cell>
          <cell r="F3176" t="str">
            <v>TES</v>
          </cell>
          <cell r="G3176" t="str">
            <v>Total energy supply</v>
          </cell>
          <cell r="H3176">
            <v>2011</v>
          </cell>
          <cell r="I3176">
            <v>2011</v>
          </cell>
          <cell r="J3176">
            <v>134575.99840000001</v>
          </cell>
        </row>
        <row r="3177">
          <cell r="A3177" t="str">
            <v>HaitiPrimary solid biofuels2012</v>
          </cell>
          <cell r="B3177" t="str">
            <v>TJ</v>
          </cell>
          <cell r="C3177" t="str">
            <v>Haiti</v>
          </cell>
          <cell r="D3177" t="str">
            <v>PRIMSBIO</v>
          </cell>
          <cell r="E3177" t="str">
            <v>Primary solid biofuels</v>
          </cell>
          <cell r="F3177" t="str">
            <v>TES</v>
          </cell>
          <cell r="G3177" t="str">
            <v>Total energy supply</v>
          </cell>
          <cell r="H3177">
            <v>2012</v>
          </cell>
          <cell r="I3177">
            <v>2012</v>
          </cell>
          <cell r="J3177">
            <v>138954.0012</v>
          </cell>
        </row>
        <row r="3178">
          <cell r="A3178" t="str">
            <v>HaitiPrimary solid biofuels2013</v>
          </cell>
          <cell r="B3178" t="str">
            <v>TJ</v>
          </cell>
          <cell r="C3178" t="str">
            <v>Haiti</v>
          </cell>
          <cell r="D3178" t="str">
            <v>PRIMSBIO</v>
          </cell>
          <cell r="E3178" t="str">
            <v>Primary solid biofuels</v>
          </cell>
          <cell r="F3178" t="str">
            <v>TES</v>
          </cell>
          <cell r="G3178" t="str">
            <v>Total energy supply</v>
          </cell>
          <cell r="H3178">
            <v>2013</v>
          </cell>
          <cell r="I3178">
            <v>2013</v>
          </cell>
          <cell r="J3178">
            <v>139017</v>
          </cell>
        </row>
        <row r="3179">
          <cell r="A3179" t="str">
            <v>HaitiPrimary solid biofuels2014</v>
          </cell>
          <cell r="B3179" t="str">
            <v>TJ</v>
          </cell>
          <cell r="C3179" t="str">
            <v>Haiti</v>
          </cell>
          <cell r="D3179" t="str">
            <v>PRIMSBIO</v>
          </cell>
          <cell r="E3179" t="str">
            <v>Primary solid biofuels</v>
          </cell>
          <cell r="F3179" t="str">
            <v>TES</v>
          </cell>
          <cell r="G3179" t="str">
            <v>Total energy supply</v>
          </cell>
          <cell r="H3179">
            <v>2014</v>
          </cell>
          <cell r="I3179">
            <v>2014</v>
          </cell>
          <cell r="J3179">
            <v>135295.00169999999</v>
          </cell>
        </row>
        <row r="3180">
          <cell r="A3180" t="str">
            <v>HaitiPrimary solid biofuels2015</v>
          </cell>
          <cell r="B3180" t="str">
            <v>TJ</v>
          </cell>
          <cell r="C3180" t="str">
            <v>Haiti</v>
          </cell>
          <cell r="D3180" t="str">
            <v>PRIMSBIO</v>
          </cell>
          <cell r="E3180" t="str">
            <v>Primary solid biofuels</v>
          </cell>
          <cell r="F3180" t="str">
            <v>TES</v>
          </cell>
          <cell r="G3180" t="str">
            <v>Total energy supply</v>
          </cell>
          <cell r="H3180">
            <v>2015</v>
          </cell>
          <cell r="I3180">
            <v>2015</v>
          </cell>
          <cell r="J3180">
            <v>138393.9999</v>
          </cell>
        </row>
        <row r="3181">
          <cell r="A3181" t="str">
            <v>HaitiPrimary solid biofuels2016</v>
          </cell>
          <cell r="B3181" t="str">
            <v>TJ</v>
          </cell>
          <cell r="C3181" t="str">
            <v>Haiti</v>
          </cell>
          <cell r="D3181" t="str">
            <v>PRIMSBIO</v>
          </cell>
          <cell r="E3181" t="str">
            <v>Primary solid biofuels</v>
          </cell>
          <cell r="F3181" t="str">
            <v>TES</v>
          </cell>
          <cell r="G3181" t="str">
            <v>Total energy supply</v>
          </cell>
          <cell r="H3181">
            <v>2016</v>
          </cell>
          <cell r="I3181">
            <v>2016</v>
          </cell>
          <cell r="J3181">
            <v>140387.00049999999</v>
          </cell>
        </row>
        <row r="3182">
          <cell r="A3182" t="str">
            <v>HaitiPrimary solid biofuels2017</v>
          </cell>
          <cell r="B3182" t="str">
            <v>TJ</v>
          </cell>
          <cell r="C3182" t="str">
            <v>Haiti</v>
          </cell>
          <cell r="D3182" t="str">
            <v>PRIMSBIO</v>
          </cell>
          <cell r="E3182" t="str">
            <v>Primary solid biofuels</v>
          </cell>
          <cell r="F3182" t="str">
            <v>TES</v>
          </cell>
          <cell r="G3182" t="str">
            <v>Total energy supply</v>
          </cell>
          <cell r="H3182">
            <v>2017</v>
          </cell>
          <cell r="I3182">
            <v>2017</v>
          </cell>
          <cell r="J3182">
            <v>142033.57260000001</v>
          </cell>
        </row>
        <row r="3183">
          <cell r="A3183" t="str">
            <v>HaitiPrimary solid biofuels2018</v>
          </cell>
          <cell r="B3183" t="str">
            <v>TJ</v>
          </cell>
          <cell r="C3183" t="str">
            <v>Haiti</v>
          </cell>
          <cell r="D3183" t="str">
            <v>PRIMSBIO</v>
          </cell>
          <cell r="E3183" t="str">
            <v>Primary solid biofuels</v>
          </cell>
          <cell r="F3183" t="str">
            <v>TES</v>
          </cell>
          <cell r="G3183" t="str">
            <v>Total energy supply</v>
          </cell>
          <cell r="H3183">
            <v>2018</v>
          </cell>
          <cell r="I3183">
            <v>2018</v>
          </cell>
          <cell r="J3183">
            <v>144141.1868</v>
          </cell>
        </row>
        <row r="3184">
          <cell r="A3184" t="str">
            <v>HaitiPrimary solid biofuels2019</v>
          </cell>
          <cell r="B3184" t="str">
            <v>TJ</v>
          </cell>
          <cell r="C3184" t="str">
            <v>Haiti</v>
          </cell>
          <cell r="D3184" t="str">
            <v>PRIMSBIO</v>
          </cell>
          <cell r="E3184" t="str">
            <v>Primary solid biofuels</v>
          </cell>
          <cell r="F3184" t="str">
            <v>TES</v>
          </cell>
          <cell r="G3184" t="str">
            <v>Total energy supply</v>
          </cell>
          <cell r="H3184">
            <v>2019</v>
          </cell>
          <cell r="I3184">
            <v>2019</v>
          </cell>
          <cell r="J3184">
            <v>146280.0722</v>
          </cell>
        </row>
        <row r="3185">
          <cell r="A3185" t="str">
            <v>HaitiPrimary solid biofuels2020</v>
          </cell>
          <cell r="B3185" t="str">
            <v>TJ</v>
          </cell>
          <cell r="C3185" t="str">
            <v>Haiti</v>
          </cell>
          <cell r="D3185" t="str">
            <v>PRIMSBIO</v>
          </cell>
          <cell r="E3185" t="str">
            <v>Primary solid biofuels</v>
          </cell>
          <cell r="F3185" t="str">
            <v>TES</v>
          </cell>
          <cell r="G3185" t="str">
            <v>Total energy supply</v>
          </cell>
          <cell r="H3185">
            <v>2020</v>
          </cell>
          <cell r="I3185">
            <v>2020</v>
          </cell>
          <cell r="K3185" t="str">
            <v>L</v>
          </cell>
          <cell r="L3185" t="str">
            <v>Missing value; data exist but were not collected</v>
          </cell>
        </row>
        <row r="3186">
          <cell r="A3186" t="str">
            <v>HaitiTotal2005</v>
          </cell>
          <cell r="B3186" t="str">
            <v>TJ</v>
          </cell>
          <cell r="C3186" t="str">
            <v>Haiti</v>
          </cell>
          <cell r="D3186" t="str">
            <v>TOTAL</v>
          </cell>
          <cell r="E3186" t="str">
            <v>Total</v>
          </cell>
          <cell r="F3186" t="str">
            <v>TES</v>
          </cell>
          <cell r="G3186" t="str">
            <v>Total energy supply</v>
          </cell>
          <cell r="H3186">
            <v>2005</v>
          </cell>
          <cell r="I3186">
            <v>2005</v>
          </cell>
          <cell r="J3186">
            <v>137798.90489999999</v>
          </cell>
        </row>
        <row r="3187">
          <cell r="A3187" t="str">
            <v>HaitiTotal2006</v>
          </cell>
          <cell r="B3187" t="str">
            <v>TJ</v>
          </cell>
          <cell r="C3187" t="str">
            <v>Haiti</v>
          </cell>
          <cell r="D3187" t="str">
            <v>TOTAL</v>
          </cell>
          <cell r="E3187" t="str">
            <v>Total</v>
          </cell>
          <cell r="F3187" t="str">
            <v>TES</v>
          </cell>
          <cell r="G3187" t="str">
            <v>Total energy supply</v>
          </cell>
          <cell r="H3187">
            <v>2006</v>
          </cell>
          <cell r="I3187">
            <v>2006</v>
          </cell>
          <cell r="J3187">
            <v>141898.20079999999</v>
          </cell>
        </row>
        <row r="3188">
          <cell r="A3188" t="str">
            <v>HaitiTotal2007</v>
          </cell>
          <cell r="B3188" t="str">
            <v>TJ</v>
          </cell>
          <cell r="C3188" t="str">
            <v>Haiti</v>
          </cell>
          <cell r="D3188" t="str">
            <v>TOTAL</v>
          </cell>
          <cell r="E3188" t="str">
            <v>Total</v>
          </cell>
          <cell r="F3188" t="str">
            <v>TES</v>
          </cell>
          <cell r="G3188" t="str">
            <v>Total energy supply</v>
          </cell>
          <cell r="H3188">
            <v>2007</v>
          </cell>
          <cell r="I3188">
            <v>2007</v>
          </cell>
          <cell r="J3188">
            <v>145135.40109999999</v>
          </cell>
        </row>
        <row r="3189">
          <cell r="A3189" t="str">
            <v>HaitiTotal2008</v>
          </cell>
          <cell r="B3189" t="str">
            <v>TJ</v>
          </cell>
          <cell r="C3189" t="str">
            <v>Haiti</v>
          </cell>
          <cell r="D3189" t="str">
            <v>TOTAL</v>
          </cell>
          <cell r="E3189" t="str">
            <v>Total</v>
          </cell>
          <cell r="F3189" t="str">
            <v>TES</v>
          </cell>
          <cell r="G3189" t="str">
            <v>Total energy supply</v>
          </cell>
          <cell r="H3189">
            <v>2008</v>
          </cell>
          <cell r="I3189">
            <v>2008</v>
          </cell>
          <cell r="J3189">
            <v>147047.2028</v>
          </cell>
        </row>
        <row r="3190">
          <cell r="A3190" t="str">
            <v>HaitiTotal2009</v>
          </cell>
          <cell r="B3190" t="str">
            <v>TJ</v>
          </cell>
          <cell r="C3190" t="str">
            <v>Haiti</v>
          </cell>
          <cell r="D3190" t="str">
            <v>TOTAL</v>
          </cell>
          <cell r="E3190" t="str">
            <v>Total</v>
          </cell>
          <cell r="F3190" t="str">
            <v>TES</v>
          </cell>
          <cell r="G3190" t="str">
            <v>Total energy supply</v>
          </cell>
          <cell r="H3190">
            <v>2009</v>
          </cell>
          <cell r="I3190">
            <v>2009</v>
          </cell>
          <cell r="J3190">
            <v>153116.20809999999</v>
          </cell>
        </row>
        <row r="3191">
          <cell r="A3191" t="str">
            <v>HaitiTotal2010</v>
          </cell>
          <cell r="B3191" t="str">
            <v>TJ</v>
          </cell>
          <cell r="C3191" t="str">
            <v>Haiti</v>
          </cell>
          <cell r="D3191" t="str">
            <v>TOTAL</v>
          </cell>
          <cell r="E3191" t="str">
            <v>Total</v>
          </cell>
          <cell r="F3191" t="str">
            <v>TES</v>
          </cell>
          <cell r="G3191" t="str">
            <v>Total energy supply</v>
          </cell>
          <cell r="H3191">
            <v>2010</v>
          </cell>
          <cell r="I3191">
            <v>2010</v>
          </cell>
          <cell r="J3191">
            <v>159661.5037</v>
          </cell>
        </row>
        <row r="3192">
          <cell r="A3192" t="str">
            <v>HaitiTotal2011</v>
          </cell>
          <cell r="B3192" t="str">
            <v>TJ</v>
          </cell>
          <cell r="C3192" t="str">
            <v>Haiti</v>
          </cell>
          <cell r="D3192" t="str">
            <v>TOTAL</v>
          </cell>
          <cell r="E3192" t="str">
            <v>Total</v>
          </cell>
          <cell r="F3192" t="str">
            <v>TES</v>
          </cell>
          <cell r="G3192" t="str">
            <v>Total energy supply</v>
          </cell>
          <cell r="H3192">
            <v>2011</v>
          </cell>
          <cell r="I3192">
            <v>2011</v>
          </cell>
          <cell r="J3192">
            <v>167075.20439999999</v>
          </cell>
        </row>
        <row r="3193">
          <cell r="A3193" t="str">
            <v>HaitiTotal2012</v>
          </cell>
          <cell r="B3193" t="str">
            <v>TJ</v>
          </cell>
          <cell r="C3193" t="str">
            <v>Haiti</v>
          </cell>
          <cell r="D3193" t="str">
            <v>TOTAL</v>
          </cell>
          <cell r="E3193" t="str">
            <v>Total</v>
          </cell>
          <cell r="F3193" t="str">
            <v>TES</v>
          </cell>
          <cell r="G3193" t="str">
            <v>Total energy supply</v>
          </cell>
          <cell r="H3193">
            <v>2012</v>
          </cell>
          <cell r="I3193">
            <v>2012</v>
          </cell>
          <cell r="J3193">
            <v>172402.1035</v>
          </cell>
        </row>
        <row r="3194">
          <cell r="A3194" t="str">
            <v>HaitiTotal2013</v>
          </cell>
          <cell r="B3194" t="str">
            <v>TJ</v>
          </cell>
          <cell r="C3194" t="str">
            <v>Haiti</v>
          </cell>
          <cell r="D3194" t="str">
            <v>TOTAL</v>
          </cell>
          <cell r="E3194" t="str">
            <v>Total</v>
          </cell>
          <cell r="F3194" t="str">
            <v>TES</v>
          </cell>
          <cell r="G3194" t="str">
            <v>Total energy supply</v>
          </cell>
          <cell r="H3194">
            <v>2013</v>
          </cell>
          <cell r="I3194">
            <v>2013</v>
          </cell>
          <cell r="J3194">
            <v>177714.99780000001</v>
          </cell>
        </row>
        <row r="3195">
          <cell r="A3195" t="str">
            <v>HaitiTotal2014</v>
          </cell>
          <cell r="B3195" t="str">
            <v>TJ</v>
          </cell>
          <cell r="C3195" t="str">
            <v>Haiti</v>
          </cell>
          <cell r="D3195" t="str">
            <v>TOTAL</v>
          </cell>
          <cell r="E3195" t="str">
            <v>Total</v>
          </cell>
          <cell r="F3195" t="str">
            <v>TES</v>
          </cell>
          <cell r="G3195" t="str">
            <v>Total energy supply</v>
          </cell>
          <cell r="H3195">
            <v>2014</v>
          </cell>
          <cell r="I3195">
            <v>2014</v>
          </cell>
          <cell r="J3195">
            <v>173937.10159999999</v>
          </cell>
        </row>
        <row r="3196">
          <cell r="A3196" t="str">
            <v>HaitiTotal2015</v>
          </cell>
          <cell r="B3196" t="str">
            <v>TJ</v>
          </cell>
          <cell r="C3196" t="str">
            <v>Haiti</v>
          </cell>
          <cell r="D3196" t="str">
            <v>TOTAL</v>
          </cell>
          <cell r="E3196" t="str">
            <v>Total</v>
          </cell>
          <cell r="F3196" t="str">
            <v>TES</v>
          </cell>
          <cell r="G3196" t="str">
            <v>Total energy supply</v>
          </cell>
          <cell r="H3196">
            <v>2015</v>
          </cell>
          <cell r="I3196">
            <v>2015</v>
          </cell>
          <cell r="J3196">
            <v>176296.40950000001</v>
          </cell>
        </row>
        <row r="3197">
          <cell r="A3197" t="str">
            <v>HaitiTotal2016</v>
          </cell>
          <cell r="B3197" t="str">
            <v>TJ</v>
          </cell>
          <cell r="C3197" t="str">
            <v>Haiti</v>
          </cell>
          <cell r="D3197" t="str">
            <v>TOTAL</v>
          </cell>
          <cell r="E3197" t="str">
            <v>Total</v>
          </cell>
          <cell r="F3197" t="str">
            <v>TES</v>
          </cell>
          <cell r="G3197" t="str">
            <v>Total energy supply</v>
          </cell>
          <cell r="H3197">
            <v>2016</v>
          </cell>
          <cell r="I3197">
            <v>2016</v>
          </cell>
          <cell r="J3197">
            <v>182544.20370000001</v>
          </cell>
        </row>
        <row r="3198">
          <cell r="A3198" t="str">
            <v>HaitiTotal2017</v>
          </cell>
          <cell r="B3198" t="str">
            <v>TJ</v>
          </cell>
          <cell r="C3198" t="str">
            <v>Haiti</v>
          </cell>
          <cell r="D3198" t="str">
            <v>TOTAL</v>
          </cell>
          <cell r="E3198" t="str">
            <v>Total</v>
          </cell>
          <cell r="F3198" t="str">
            <v>TES</v>
          </cell>
          <cell r="G3198" t="str">
            <v>Total energy supply</v>
          </cell>
          <cell r="H3198">
            <v>2017</v>
          </cell>
          <cell r="I3198">
            <v>2017</v>
          </cell>
          <cell r="J3198">
            <v>185955.8511</v>
          </cell>
        </row>
        <row r="3199">
          <cell r="A3199" t="str">
            <v>HaitiTotal2018</v>
          </cell>
          <cell r="B3199" t="str">
            <v>TJ</v>
          </cell>
          <cell r="C3199" t="str">
            <v>Haiti</v>
          </cell>
          <cell r="D3199" t="str">
            <v>TOTAL</v>
          </cell>
          <cell r="E3199" t="str">
            <v>Total</v>
          </cell>
          <cell r="F3199" t="str">
            <v>TES</v>
          </cell>
          <cell r="G3199" t="str">
            <v>Total energy supply</v>
          </cell>
          <cell r="H3199">
            <v>2018</v>
          </cell>
          <cell r="I3199">
            <v>2018</v>
          </cell>
          <cell r="J3199">
            <v>192539.0331</v>
          </cell>
        </row>
        <row r="3200">
          <cell r="A3200" t="str">
            <v>HaitiTotal2019</v>
          </cell>
          <cell r="B3200" t="str">
            <v>TJ</v>
          </cell>
          <cell r="C3200" t="str">
            <v>Haiti</v>
          </cell>
          <cell r="D3200" t="str">
            <v>TOTAL</v>
          </cell>
          <cell r="E3200" t="str">
            <v>Total</v>
          </cell>
          <cell r="F3200" t="str">
            <v>TES</v>
          </cell>
          <cell r="G3200" t="str">
            <v>Total energy supply</v>
          </cell>
          <cell r="H3200">
            <v>2019</v>
          </cell>
          <cell r="I3200">
            <v>2019</v>
          </cell>
          <cell r="J3200">
            <v>189818.2286</v>
          </cell>
        </row>
        <row r="3201">
          <cell r="A3201" t="str">
            <v>HaitiTotal2020</v>
          </cell>
          <cell r="B3201" t="str">
            <v>TJ</v>
          </cell>
          <cell r="C3201" t="str">
            <v>Haiti</v>
          </cell>
          <cell r="D3201" t="str">
            <v>TOTAL</v>
          </cell>
          <cell r="E3201" t="str">
            <v>Total</v>
          </cell>
          <cell r="F3201" t="str">
            <v>TES</v>
          </cell>
          <cell r="G3201" t="str">
            <v>Total energy supply</v>
          </cell>
          <cell r="H3201">
            <v>2020</v>
          </cell>
          <cell r="I3201">
            <v>2020</v>
          </cell>
          <cell r="K3201" t="str">
            <v>L</v>
          </cell>
          <cell r="L3201" t="str">
            <v>Missing value; data exist but were not collected</v>
          </cell>
        </row>
        <row r="3202">
          <cell r="A3202" t="str">
            <v>HaitiMemo: Renewables2005</v>
          </cell>
          <cell r="B3202" t="str">
            <v>TJ</v>
          </cell>
          <cell r="C3202" t="str">
            <v>Haiti</v>
          </cell>
          <cell r="D3202" t="str">
            <v>MRENEW</v>
          </cell>
          <cell r="E3202" t="str">
            <v>Memo: Renewables</v>
          </cell>
          <cell r="F3202" t="str">
            <v>TES</v>
          </cell>
          <cell r="G3202" t="str">
            <v>Total energy supply</v>
          </cell>
          <cell r="H3202">
            <v>2005</v>
          </cell>
          <cell r="I3202">
            <v>2005</v>
          </cell>
          <cell r="J3202">
            <v>114827.001</v>
          </cell>
        </row>
        <row r="3203">
          <cell r="A3203" t="str">
            <v>HaitiMemo: Renewables2006</v>
          </cell>
          <cell r="B3203" t="str">
            <v>TJ</v>
          </cell>
          <cell r="C3203" t="str">
            <v>Haiti</v>
          </cell>
          <cell r="D3203" t="str">
            <v>MRENEW</v>
          </cell>
          <cell r="E3203" t="str">
            <v>Memo: Renewables</v>
          </cell>
          <cell r="F3203" t="str">
            <v>TES</v>
          </cell>
          <cell r="G3203" t="str">
            <v>Total energy supply</v>
          </cell>
          <cell r="H3203">
            <v>2006</v>
          </cell>
          <cell r="I3203">
            <v>2006</v>
          </cell>
          <cell r="J3203">
            <v>118402.5993</v>
          </cell>
        </row>
        <row r="3204">
          <cell r="A3204" t="str">
            <v>HaitiMemo: Renewables2007</v>
          </cell>
          <cell r="B3204" t="str">
            <v>TJ</v>
          </cell>
          <cell r="C3204" t="str">
            <v>Haiti</v>
          </cell>
          <cell r="D3204" t="str">
            <v>MRENEW</v>
          </cell>
          <cell r="E3204" t="str">
            <v>Memo: Renewables</v>
          </cell>
          <cell r="F3204" t="str">
            <v>TES</v>
          </cell>
          <cell r="G3204" t="str">
            <v>Total energy supply</v>
          </cell>
          <cell r="H3204">
            <v>2007</v>
          </cell>
          <cell r="I3204">
            <v>2007</v>
          </cell>
          <cell r="J3204">
            <v>121576.3989</v>
          </cell>
        </row>
        <row r="3205">
          <cell r="A3205" t="str">
            <v>HaitiMemo: Renewables2008</v>
          </cell>
          <cell r="B3205" t="str">
            <v>TJ</v>
          </cell>
          <cell r="C3205" t="str">
            <v>Haiti</v>
          </cell>
          <cell r="D3205" t="str">
            <v>MRENEW</v>
          </cell>
          <cell r="E3205" t="str">
            <v>Memo: Renewables</v>
          </cell>
          <cell r="F3205" t="str">
            <v>TES</v>
          </cell>
          <cell r="G3205" t="str">
            <v>Total energy supply</v>
          </cell>
          <cell r="H3205">
            <v>2008</v>
          </cell>
          <cell r="I3205">
            <v>2008</v>
          </cell>
          <cell r="J3205">
            <v>123556.6004</v>
          </cell>
        </row>
        <row r="3206">
          <cell r="A3206" t="str">
            <v>HaitiMemo: Renewables2009</v>
          </cell>
          <cell r="B3206" t="str">
            <v>TJ</v>
          </cell>
          <cell r="C3206" t="str">
            <v>Haiti</v>
          </cell>
          <cell r="D3206" t="str">
            <v>MRENEW</v>
          </cell>
          <cell r="E3206" t="str">
            <v>Memo: Renewables</v>
          </cell>
          <cell r="F3206" t="str">
            <v>TES</v>
          </cell>
          <cell r="G3206" t="str">
            <v>Total energy supply</v>
          </cell>
          <cell r="H3206">
            <v>2009</v>
          </cell>
          <cell r="I3206">
            <v>2009</v>
          </cell>
          <cell r="J3206">
            <v>127615.2006</v>
          </cell>
        </row>
        <row r="3207">
          <cell r="A3207" t="str">
            <v>HaitiMemo: Renewables2010</v>
          </cell>
          <cell r="B3207" t="str">
            <v>TJ</v>
          </cell>
          <cell r="C3207" t="str">
            <v>Haiti</v>
          </cell>
          <cell r="D3207" t="str">
            <v>MRENEW</v>
          </cell>
          <cell r="E3207" t="str">
            <v>Memo: Renewables</v>
          </cell>
          <cell r="F3207" t="str">
            <v>TES</v>
          </cell>
          <cell r="G3207" t="str">
            <v>Total energy supply</v>
          </cell>
          <cell r="H3207">
            <v>2010</v>
          </cell>
          <cell r="I3207">
            <v>2010</v>
          </cell>
          <cell r="J3207">
            <v>130726.2023</v>
          </cell>
        </row>
        <row r="3208">
          <cell r="A3208" t="str">
            <v>HaitiMemo: Renewables2011</v>
          </cell>
          <cell r="B3208" t="str">
            <v>TJ</v>
          </cell>
          <cell r="C3208" t="str">
            <v>Haiti</v>
          </cell>
          <cell r="D3208" t="str">
            <v>MRENEW</v>
          </cell>
          <cell r="E3208" t="str">
            <v>Memo: Renewables</v>
          </cell>
          <cell r="F3208" t="str">
            <v>TES</v>
          </cell>
          <cell r="G3208" t="str">
            <v>Total energy supply</v>
          </cell>
          <cell r="H3208">
            <v>2011</v>
          </cell>
          <cell r="I3208">
            <v>2011</v>
          </cell>
          <cell r="J3208">
            <v>135038.397</v>
          </cell>
        </row>
        <row r="3209">
          <cell r="A3209" t="str">
            <v>HaitiMemo: Renewables2012</v>
          </cell>
          <cell r="B3209" t="str">
            <v>TJ</v>
          </cell>
          <cell r="C3209" t="str">
            <v>Haiti</v>
          </cell>
          <cell r="D3209" t="str">
            <v>MRENEW</v>
          </cell>
          <cell r="E3209" t="str">
            <v>Memo: Renewables</v>
          </cell>
          <cell r="F3209" t="str">
            <v>TES</v>
          </cell>
          <cell r="G3209" t="str">
            <v>Total energy supply</v>
          </cell>
          <cell r="H3209">
            <v>2012</v>
          </cell>
          <cell r="I3209">
            <v>2012</v>
          </cell>
          <cell r="J3209">
            <v>139994.40419999999</v>
          </cell>
        </row>
        <row r="3210">
          <cell r="A3210" t="str">
            <v>HaitiMemo: Renewables2013</v>
          </cell>
          <cell r="B3210" t="str">
            <v>TJ</v>
          </cell>
          <cell r="C3210" t="str">
            <v>Haiti</v>
          </cell>
          <cell r="D3210" t="str">
            <v>MRENEW</v>
          </cell>
          <cell r="E3210" t="str">
            <v>Memo: Renewables</v>
          </cell>
          <cell r="F3210" t="str">
            <v>TES</v>
          </cell>
          <cell r="G3210" t="str">
            <v>Total energy supply</v>
          </cell>
          <cell r="H3210">
            <v>2013</v>
          </cell>
          <cell r="I3210">
            <v>2013</v>
          </cell>
          <cell r="J3210">
            <v>139769.4014</v>
          </cell>
        </row>
        <row r="3211">
          <cell r="A3211" t="str">
            <v>HaitiMemo: Renewables2014</v>
          </cell>
          <cell r="B3211" t="str">
            <v>TJ</v>
          </cell>
          <cell r="C3211" t="str">
            <v>Haiti</v>
          </cell>
          <cell r="D3211" t="str">
            <v>MRENEW</v>
          </cell>
          <cell r="E3211" t="str">
            <v>Memo: Renewables</v>
          </cell>
          <cell r="F3211" t="str">
            <v>TES</v>
          </cell>
          <cell r="G3211" t="str">
            <v>Total energy supply</v>
          </cell>
          <cell r="H3211">
            <v>2014</v>
          </cell>
          <cell r="I3211">
            <v>2014</v>
          </cell>
          <cell r="J3211">
            <v>135837.00390000001</v>
          </cell>
        </row>
        <row r="3212">
          <cell r="A3212" t="str">
            <v>HaitiMemo: Renewables2015</v>
          </cell>
          <cell r="B3212" t="str">
            <v>TJ</v>
          </cell>
          <cell r="C3212" t="str">
            <v>Haiti</v>
          </cell>
          <cell r="D3212" t="str">
            <v>MRENEW</v>
          </cell>
          <cell r="E3212" t="str">
            <v>Memo: Renewables</v>
          </cell>
          <cell r="F3212" t="str">
            <v>TES</v>
          </cell>
          <cell r="G3212" t="str">
            <v>Total energy supply</v>
          </cell>
          <cell r="H3212">
            <v>2015</v>
          </cell>
          <cell r="I3212">
            <v>2015</v>
          </cell>
          <cell r="J3212">
            <v>138941.20209999999</v>
          </cell>
        </row>
        <row r="3213">
          <cell r="A3213" t="str">
            <v>HaitiMemo: Renewables2016</v>
          </cell>
          <cell r="B3213" t="str">
            <v>TJ</v>
          </cell>
          <cell r="C3213" t="str">
            <v>Haiti</v>
          </cell>
          <cell r="D3213" t="str">
            <v>MRENEW</v>
          </cell>
          <cell r="E3213" t="str">
            <v>Memo: Renewables</v>
          </cell>
          <cell r="F3213" t="str">
            <v>TES</v>
          </cell>
          <cell r="G3213" t="str">
            <v>Total energy supply</v>
          </cell>
          <cell r="H3213">
            <v>2016</v>
          </cell>
          <cell r="I3213">
            <v>2016</v>
          </cell>
          <cell r="J3213">
            <v>140891.00330000001</v>
          </cell>
        </row>
        <row r="3214">
          <cell r="A3214" t="str">
            <v>HaitiMemo: Renewables2017</v>
          </cell>
          <cell r="B3214" t="str">
            <v>TJ</v>
          </cell>
          <cell r="C3214" t="str">
            <v>Haiti</v>
          </cell>
          <cell r="D3214" t="str">
            <v>MRENEW</v>
          </cell>
          <cell r="E3214" t="str">
            <v>Memo: Renewables</v>
          </cell>
          <cell r="F3214" t="str">
            <v>TES</v>
          </cell>
          <cell r="G3214" t="str">
            <v>Total energy supply</v>
          </cell>
          <cell r="H3214">
            <v>2017</v>
          </cell>
          <cell r="I3214">
            <v>2017</v>
          </cell>
          <cell r="J3214">
            <v>142737.88449999999</v>
          </cell>
        </row>
        <row r="3215">
          <cell r="A3215" t="str">
            <v>HaitiMemo: Renewables2018</v>
          </cell>
          <cell r="B3215" t="str">
            <v>TJ</v>
          </cell>
          <cell r="C3215" t="str">
            <v>Haiti</v>
          </cell>
          <cell r="D3215" t="str">
            <v>MRENEW</v>
          </cell>
          <cell r="E3215" t="str">
            <v>Memo: Renewables</v>
          </cell>
          <cell r="F3215" t="str">
            <v>TES</v>
          </cell>
          <cell r="G3215" t="str">
            <v>Total energy supply</v>
          </cell>
          <cell r="H3215">
            <v>2018</v>
          </cell>
          <cell r="I3215">
            <v>2018</v>
          </cell>
          <cell r="J3215">
            <v>145101.22839999999</v>
          </cell>
        </row>
        <row r="3216">
          <cell r="A3216" t="str">
            <v>HaitiMemo: Renewables2019</v>
          </cell>
          <cell r="B3216" t="str">
            <v>TJ</v>
          </cell>
          <cell r="C3216" t="str">
            <v>Haiti</v>
          </cell>
          <cell r="D3216" t="str">
            <v>MRENEW</v>
          </cell>
          <cell r="E3216" t="str">
            <v>Memo: Renewables</v>
          </cell>
          <cell r="F3216" t="str">
            <v>TES</v>
          </cell>
          <cell r="G3216" t="str">
            <v>Total energy supply</v>
          </cell>
          <cell r="H3216">
            <v>2019</v>
          </cell>
          <cell r="I3216">
            <v>2019</v>
          </cell>
          <cell r="J3216">
            <v>147281.02299999999</v>
          </cell>
        </row>
        <row r="3217">
          <cell r="A3217" t="str">
            <v>HaitiMemo: Renewables2020</v>
          </cell>
          <cell r="B3217" t="str">
            <v>TJ</v>
          </cell>
          <cell r="C3217" t="str">
            <v>Haiti</v>
          </cell>
          <cell r="D3217" t="str">
            <v>MRENEW</v>
          </cell>
          <cell r="E3217" t="str">
            <v>Memo: Renewables</v>
          </cell>
          <cell r="F3217" t="str">
            <v>TES</v>
          </cell>
          <cell r="G3217" t="str">
            <v>Total energy supply</v>
          </cell>
          <cell r="H3217">
            <v>2020</v>
          </cell>
          <cell r="I3217">
            <v>2020</v>
          </cell>
          <cell r="K3217" t="str">
            <v>L</v>
          </cell>
          <cell r="L3217" t="str">
            <v>Missing value; data exist but were not collected</v>
          </cell>
        </row>
        <row r="3218">
          <cell r="A3218" t="str">
            <v>HondurasPrimary solid biofuels2005</v>
          </cell>
          <cell r="B3218" t="str">
            <v>TJ</v>
          </cell>
          <cell r="C3218" t="str">
            <v>Honduras</v>
          </cell>
          <cell r="D3218" t="str">
            <v>PRIMSBIO</v>
          </cell>
          <cell r="E3218" t="str">
            <v>Primary solid biofuels</v>
          </cell>
          <cell r="F3218" t="str">
            <v>TES</v>
          </cell>
          <cell r="G3218" t="str">
            <v>Total energy supply</v>
          </cell>
          <cell r="H3218">
            <v>2005</v>
          </cell>
          <cell r="I3218">
            <v>2005</v>
          </cell>
          <cell r="J3218">
            <v>72915.998300000007</v>
          </cell>
        </row>
        <row r="3219">
          <cell r="A3219" t="str">
            <v>HondurasPrimary solid biofuels2006</v>
          </cell>
          <cell r="B3219" t="str">
            <v>TJ</v>
          </cell>
          <cell r="C3219" t="str">
            <v>Honduras</v>
          </cell>
          <cell r="D3219" t="str">
            <v>PRIMSBIO</v>
          </cell>
          <cell r="E3219" t="str">
            <v>Primary solid biofuels</v>
          </cell>
          <cell r="F3219" t="str">
            <v>TES</v>
          </cell>
          <cell r="G3219" t="str">
            <v>Total energy supply</v>
          </cell>
          <cell r="H3219">
            <v>2006</v>
          </cell>
          <cell r="I3219">
            <v>2006</v>
          </cell>
          <cell r="J3219">
            <v>77083.999599999996</v>
          </cell>
        </row>
        <row r="3220">
          <cell r="A3220" t="str">
            <v>HondurasPrimary solid biofuels2007</v>
          </cell>
          <cell r="B3220" t="str">
            <v>TJ</v>
          </cell>
          <cell r="C3220" t="str">
            <v>Honduras</v>
          </cell>
          <cell r="D3220" t="str">
            <v>PRIMSBIO</v>
          </cell>
          <cell r="E3220" t="str">
            <v>Primary solid biofuels</v>
          </cell>
          <cell r="F3220" t="str">
            <v>TES</v>
          </cell>
          <cell r="G3220" t="str">
            <v>Total energy supply</v>
          </cell>
          <cell r="H3220">
            <v>2007</v>
          </cell>
          <cell r="I3220">
            <v>2007</v>
          </cell>
          <cell r="J3220">
            <v>82558.001999999993</v>
          </cell>
        </row>
        <row r="3221">
          <cell r="A3221" t="str">
            <v>HondurasPrimary solid biofuels2008</v>
          </cell>
          <cell r="B3221" t="str">
            <v>TJ</v>
          </cell>
          <cell r="C3221" t="str">
            <v>Honduras</v>
          </cell>
          <cell r="D3221" t="str">
            <v>PRIMSBIO</v>
          </cell>
          <cell r="E3221" t="str">
            <v>Primary solid biofuels</v>
          </cell>
          <cell r="F3221" t="str">
            <v>TES</v>
          </cell>
          <cell r="G3221" t="str">
            <v>Total energy supply</v>
          </cell>
          <cell r="H3221">
            <v>2008</v>
          </cell>
          <cell r="I3221">
            <v>2008</v>
          </cell>
          <cell r="J3221">
            <v>82466.001199999999</v>
          </cell>
        </row>
        <row r="3222">
          <cell r="A3222" t="str">
            <v>HondurasPrimary solid biofuels2009</v>
          </cell>
          <cell r="B3222" t="str">
            <v>TJ</v>
          </cell>
          <cell r="C3222" t="str">
            <v>Honduras</v>
          </cell>
          <cell r="D3222" t="str">
            <v>PRIMSBIO</v>
          </cell>
          <cell r="E3222" t="str">
            <v>Primary solid biofuels</v>
          </cell>
          <cell r="F3222" t="str">
            <v>TES</v>
          </cell>
          <cell r="G3222" t="str">
            <v>Total energy supply</v>
          </cell>
          <cell r="H3222">
            <v>2009</v>
          </cell>
          <cell r="I3222">
            <v>2009</v>
          </cell>
          <cell r="J3222">
            <v>84705.001399999994</v>
          </cell>
        </row>
        <row r="3223">
          <cell r="A3223" t="str">
            <v>HondurasPrimary solid biofuels2010</v>
          </cell>
          <cell r="B3223" t="str">
            <v>TJ</v>
          </cell>
          <cell r="C3223" t="str">
            <v>Honduras</v>
          </cell>
          <cell r="D3223" t="str">
            <v>PRIMSBIO</v>
          </cell>
          <cell r="E3223" t="str">
            <v>Primary solid biofuels</v>
          </cell>
          <cell r="F3223" t="str">
            <v>TES</v>
          </cell>
          <cell r="G3223" t="str">
            <v>Total energy supply</v>
          </cell>
          <cell r="H3223">
            <v>2010</v>
          </cell>
          <cell r="I3223">
            <v>2010</v>
          </cell>
          <cell r="J3223">
            <v>88059.000799999994</v>
          </cell>
        </row>
        <row r="3224">
          <cell r="A3224" t="str">
            <v>HondurasPrimary solid biofuels2011</v>
          </cell>
          <cell r="B3224" t="str">
            <v>TJ</v>
          </cell>
          <cell r="C3224" t="str">
            <v>Honduras</v>
          </cell>
          <cell r="D3224" t="str">
            <v>PRIMSBIO</v>
          </cell>
          <cell r="E3224" t="str">
            <v>Primary solid biofuels</v>
          </cell>
          <cell r="F3224" t="str">
            <v>TES</v>
          </cell>
          <cell r="G3224" t="str">
            <v>Total energy supply</v>
          </cell>
          <cell r="H3224">
            <v>2011</v>
          </cell>
          <cell r="I3224">
            <v>2011</v>
          </cell>
          <cell r="J3224">
            <v>90838.998300000007</v>
          </cell>
        </row>
        <row r="3225">
          <cell r="A3225" t="str">
            <v>HondurasPrimary solid biofuels2012</v>
          </cell>
          <cell r="B3225" t="str">
            <v>TJ</v>
          </cell>
          <cell r="C3225" t="str">
            <v>Honduras</v>
          </cell>
          <cell r="D3225" t="str">
            <v>PRIMSBIO</v>
          </cell>
          <cell r="E3225" t="str">
            <v>Primary solid biofuels</v>
          </cell>
          <cell r="F3225" t="str">
            <v>TES</v>
          </cell>
          <cell r="G3225" t="str">
            <v>Total energy supply</v>
          </cell>
          <cell r="H3225">
            <v>2012</v>
          </cell>
          <cell r="I3225">
            <v>2012</v>
          </cell>
          <cell r="J3225">
            <v>97234.000400000004</v>
          </cell>
        </row>
        <row r="3226">
          <cell r="A3226" t="str">
            <v>HondurasPrimary solid biofuels2013</v>
          </cell>
          <cell r="B3226" t="str">
            <v>TJ</v>
          </cell>
          <cell r="C3226" t="str">
            <v>Honduras</v>
          </cell>
          <cell r="D3226" t="str">
            <v>PRIMSBIO</v>
          </cell>
          <cell r="E3226" t="str">
            <v>Primary solid biofuels</v>
          </cell>
          <cell r="F3226" t="str">
            <v>TES</v>
          </cell>
          <cell r="G3226" t="str">
            <v>Total energy supply</v>
          </cell>
          <cell r="H3226">
            <v>2013</v>
          </cell>
          <cell r="I3226">
            <v>2013</v>
          </cell>
          <cell r="J3226">
            <v>93797.001799999998</v>
          </cell>
        </row>
        <row r="3227">
          <cell r="A3227" t="str">
            <v>HondurasPrimary solid biofuels2014</v>
          </cell>
          <cell r="B3227" t="str">
            <v>TJ</v>
          </cell>
          <cell r="C3227" t="str">
            <v>Honduras</v>
          </cell>
          <cell r="D3227" t="str">
            <v>PRIMSBIO</v>
          </cell>
          <cell r="E3227" t="str">
            <v>Primary solid biofuels</v>
          </cell>
          <cell r="F3227" t="str">
            <v>TES</v>
          </cell>
          <cell r="G3227" t="str">
            <v>Total energy supply</v>
          </cell>
          <cell r="H3227">
            <v>2014</v>
          </cell>
          <cell r="I3227">
            <v>2014</v>
          </cell>
          <cell r="J3227">
            <v>94446.001900000003</v>
          </cell>
        </row>
        <row r="3228">
          <cell r="A3228" t="str">
            <v>HondurasPrimary solid biofuels2015</v>
          </cell>
          <cell r="B3228" t="str">
            <v>TJ</v>
          </cell>
          <cell r="C3228" t="str">
            <v>Honduras</v>
          </cell>
          <cell r="D3228" t="str">
            <v>PRIMSBIO</v>
          </cell>
          <cell r="E3228" t="str">
            <v>Primary solid biofuels</v>
          </cell>
          <cell r="F3228" t="str">
            <v>TES</v>
          </cell>
          <cell r="G3228" t="str">
            <v>Total energy supply</v>
          </cell>
          <cell r="H3228">
            <v>2015</v>
          </cell>
          <cell r="I3228">
            <v>2015</v>
          </cell>
          <cell r="J3228">
            <v>104286.9999</v>
          </cell>
        </row>
        <row r="3229">
          <cell r="A3229" t="str">
            <v>HondurasPrimary solid biofuels2016</v>
          </cell>
          <cell r="B3229" t="str">
            <v>TJ</v>
          </cell>
          <cell r="C3229" t="str">
            <v>Honduras</v>
          </cell>
          <cell r="D3229" t="str">
            <v>PRIMSBIO</v>
          </cell>
          <cell r="E3229" t="str">
            <v>Primary solid biofuels</v>
          </cell>
          <cell r="F3229" t="str">
            <v>TES</v>
          </cell>
          <cell r="G3229" t="str">
            <v>Total energy supply</v>
          </cell>
          <cell r="H3229">
            <v>2016</v>
          </cell>
          <cell r="I3229">
            <v>2016</v>
          </cell>
          <cell r="J3229">
            <v>108928.0007</v>
          </cell>
        </row>
        <row r="3230">
          <cell r="A3230" t="str">
            <v>HondurasPrimary solid biofuels2017</v>
          </cell>
          <cell r="B3230" t="str">
            <v>TJ</v>
          </cell>
          <cell r="C3230" t="str">
            <v>Honduras</v>
          </cell>
          <cell r="D3230" t="str">
            <v>PRIMSBIO</v>
          </cell>
          <cell r="E3230" t="str">
            <v>Primary solid biofuels</v>
          </cell>
          <cell r="F3230" t="str">
            <v>TES</v>
          </cell>
          <cell r="G3230" t="str">
            <v>Total energy supply</v>
          </cell>
          <cell r="H3230">
            <v>2017</v>
          </cell>
          <cell r="I3230">
            <v>2017</v>
          </cell>
          <cell r="J3230">
            <v>80467.260599999994</v>
          </cell>
        </row>
        <row r="3231">
          <cell r="A3231" t="str">
            <v>HondurasPrimary solid biofuels2018</v>
          </cell>
          <cell r="B3231" t="str">
            <v>TJ</v>
          </cell>
          <cell r="C3231" t="str">
            <v>Honduras</v>
          </cell>
          <cell r="D3231" t="str">
            <v>PRIMSBIO</v>
          </cell>
          <cell r="E3231" t="str">
            <v>Primary solid biofuels</v>
          </cell>
          <cell r="F3231" t="str">
            <v>TES</v>
          </cell>
          <cell r="G3231" t="str">
            <v>Total energy supply</v>
          </cell>
          <cell r="H3231">
            <v>2018</v>
          </cell>
          <cell r="I3231">
            <v>2018</v>
          </cell>
          <cell r="J3231">
            <v>92753.592600000004</v>
          </cell>
        </row>
        <row r="3232">
          <cell r="A3232" t="str">
            <v>HondurasPrimary solid biofuels2019</v>
          </cell>
          <cell r="B3232" t="str">
            <v>TJ</v>
          </cell>
          <cell r="C3232" t="str">
            <v>Honduras</v>
          </cell>
          <cell r="D3232" t="str">
            <v>PRIMSBIO</v>
          </cell>
          <cell r="E3232" t="str">
            <v>Primary solid biofuels</v>
          </cell>
          <cell r="F3232" t="str">
            <v>TES</v>
          </cell>
          <cell r="G3232" t="str">
            <v>Total energy supply</v>
          </cell>
          <cell r="H3232">
            <v>2019</v>
          </cell>
          <cell r="I3232">
            <v>2019</v>
          </cell>
          <cell r="J3232">
            <v>87790.384099999996</v>
          </cell>
        </row>
        <row r="3233">
          <cell r="A3233" t="str">
            <v>HondurasPrimary solid biofuels2020</v>
          </cell>
          <cell r="B3233" t="str">
            <v>TJ</v>
          </cell>
          <cell r="C3233" t="str">
            <v>Honduras</v>
          </cell>
          <cell r="D3233" t="str">
            <v>PRIMSBIO</v>
          </cell>
          <cell r="E3233" t="str">
            <v>Primary solid biofuels</v>
          </cell>
          <cell r="F3233" t="str">
            <v>TES</v>
          </cell>
          <cell r="G3233" t="str">
            <v>Total energy supply</v>
          </cell>
          <cell r="H3233">
            <v>2020</v>
          </cell>
          <cell r="I3233">
            <v>2020</v>
          </cell>
          <cell r="K3233" t="str">
            <v>L</v>
          </cell>
          <cell r="L3233" t="str">
            <v>Missing value; data exist but were not collected</v>
          </cell>
        </row>
        <row r="3234">
          <cell r="A3234" t="str">
            <v>HondurasTotal2005</v>
          </cell>
          <cell r="B3234" t="str">
            <v>TJ</v>
          </cell>
          <cell r="C3234" t="str">
            <v>Honduras</v>
          </cell>
          <cell r="D3234" t="str">
            <v>TOTAL</v>
          </cell>
          <cell r="E3234" t="str">
            <v>Total</v>
          </cell>
          <cell r="F3234" t="str">
            <v>TES</v>
          </cell>
          <cell r="G3234" t="str">
            <v>Total energy supply</v>
          </cell>
          <cell r="H3234">
            <v>2005</v>
          </cell>
          <cell r="I3234">
            <v>2005</v>
          </cell>
          <cell r="J3234">
            <v>165725.49309999999</v>
          </cell>
        </row>
        <row r="3235">
          <cell r="A3235" t="str">
            <v>HondurasTotal2006</v>
          </cell>
          <cell r="B3235" t="str">
            <v>TJ</v>
          </cell>
          <cell r="C3235" t="str">
            <v>Honduras</v>
          </cell>
          <cell r="D3235" t="str">
            <v>TOTAL</v>
          </cell>
          <cell r="E3235" t="str">
            <v>Total</v>
          </cell>
          <cell r="F3235" t="str">
            <v>TES</v>
          </cell>
          <cell r="G3235" t="str">
            <v>Total energy supply</v>
          </cell>
          <cell r="H3235">
            <v>2006</v>
          </cell>
          <cell r="I3235">
            <v>2006</v>
          </cell>
          <cell r="J3235">
            <v>180746.90669999999</v>
          </cell>
        </row>
        <row r="3236">
          <cell r="A3236" t="str">
            <v>HondurasTotal2007</v>
          </cell>
          <cell r="B3236" t="str">
            <v>TJ</v>
          </cell>
          <cell r="C3236" t="str">
            <v>Honduras</v>
          </cell>
          <cell r="D3236" t="str">
            <v>TOTAL</v>
          </cell>
          <cell r="E3236" t="str">
            <v>Total</v>
          </cell>
          <cell r="F3236" t="str">
            <v>TES</v>
          </cell>
          <cell r="G3236" t="str">
            <v>Total energy supply</v>
          </cell>
          <cell r="H3236">
            <v>2007</v>
          </cell>
          <cell r="I3236">
            <v>2007</v>
          </cell>
          <cell r="J3236">
            <v>193363.29680000001</v>
          </cell>
        </row>
        <row r="3237">
          <cell r="A3237" t="str">
            <v>HondurasTotal2008</v>
          </cell>
          <cell r="B3237" t="str">
            <v>TJ</v>
          </cell>
          <cell r="C3237" t="str">
            <v>Honduras</v>
          </cell>
          <cell r="D3237" t="str">
            <v>TOTAL</v>
          </cell>
          <cell r="E3237" t="str">
            <v>Total</v>
          </cell>
          <cell r="F3237" t="str">
            <v>TES</v>
          </cell>
          <cell r="G3237" t="str">
            <v>Total energy supply</v>
          </cell>
          <cell r="H3237">
            <v>2008</v>
          </cell>
          <cell r="I3237">
            <v>2008</v>
          </cell>
          <cell r="J3237">
            <v>196443.09849999999</v>
          </cell>
        </row>
        <row r="3238">
          <cell r="A3238" t="str">
            <v>HondurasTotal2009</v>
          </cell>
          <cell r="B3238" t="str">
            <v>TJ</v>
          </cell>
          <cell r="C3238" t="str">
            <v>Honduras</v>
          </cell>
          <cell r="D3238" t="str">
            <v>TOTAL</v>
          </cell>
          <cell r="E3238" t="str">
            <v>Total</v>
          </cell>
          <cell r="F3238" t="str">
            <v>TES</v>
          </cell>
          <cell r="G3238" t="str">
            <v>Total energy supply</v>
          </cell>
          <cell r="H3238">
            <v>2009</v>
          </cell>
          <cell r="I3238">
            <v>2009</v>
          </cell>
          <cell r="J3238">
            <v>194026.00030000001</v>
          </cell>
        </row>
        <row r="3239">
          <cell r="A3239" t="str">
            <v>HondurasTotal2010</v>
          </cell>
          <cell r="B3239" t="str">
            <v>TJ</v>
          </cell>
          <cell r="C3239" t="str">
            <v>Honduras</v>
          </cell>
          <cell r="D3239" t="str">
            <v>TOTAL</v>
          </cell>
          <cell r="E3239" t="str">
            <v>Total</v>
          </cell>
          <cell r="F3239" t="str">
            <v>TES</v>
          </cell>
          <cell r="G3239" t="str">
            <v>Total energy supply</v>
          </cell>
          <cell r="H3239">
            <v>2010</v>
          </cell>
          <cell r="I3239">
            <v>2010</v>
          </cell>
          <cell r="J3239">
            <v>198335.60329999999</v>
          </cell>
        </row>
        <row r="3240">
          <cell r="A3240" t="str">
            <v>HondurasTotal2011</v>
          </cell>
          <cell r="B3240" t="str">
            <v>TJ</v>
          </cell>
          <cell r="C3240" t="str">
            <v>Honduras</v>
          </cell>
          <cell r="D3240" t="str">
            <v>TOTAL</v>
          </cell>
          <cell r="E3240" t="str">
            <v>Total</v>
          </cell>
          <cell r="F3240" t="str">
            <v>TES</v>
          </cell>
          <cell r="G3240" t="str">
            <v>Total energy supply</v>
          </cell>
          <cell r="H3240">
            <v>2011</v>
          </cell>
          <cell r="I3240">
            <v>2011</v>
          </cell>
          <cell r="J3240">
            <v>210246.89439999999</v>
          </cell>
        </row>
        <row r="3241">
          <cell r="A3241" t="str">
            <v>HondurasTotal2012</v>
          </cell>
          <cell r="B3241" t="str">
            <v>TJ</v>
          </cell>
          <cell r="C3241" t="str">
            <v>Honduras</v>
          </cell>
          <cell r="D3241" t="str">
            <v>TOTAL</v>
          </cell>
          <cell r="E3241" t="str">
            <v>Total</v>
          </cell>
          <cell r="F3241" t="str">
            <v>TES</v>
          </cell>
          <cell r="G3241" t="str">
            <v>Total energy supply</v>
          </cell>
          <cell r="H3241">
            <v>2012</v>
          </cell>
          <cell r="I3241">
            <v>2012</v>
          </cell>
          <cell r="J3241">
            <v>220989.704</v>
          </cell>
        </row>
        <row r="3242">
          <cell r="A3242" t="str">
            <v>HondurasTotal2013</v>
          </cell>
          <cell r="B3242" t="str">
            <v>TJ</v>
          </cell>
          <cell r="C3242" t="str">
            <v>Honduras</v>
          </cell>
          <cell r="D3242" t="str">
            <v>TOTAL</v>
          </cell>
          <cell r="E3242" t="str">
            <v>Total</v>
          </cell>
          <cell r="F3242" t="str">
            <v>TES</v>
          </cell>
          <cell r="G3242" t="str">
            <v>Total energy supply</v>
          </cell>
          <cell r="H3242">
            <v>2013</v>
          </cell>
          <cell r="I3242">
            <v>2013</v>
          </cell>
          <cell r="J3242">
            <v>220535.10130000001</v>
          </cell>
        </row>
        <row r="3243">
          <cell r="A3243" t="str">
            <v>HondurasTotal2014</v>
          </cell>
          <cell r="B3243" t="str">
            <v>TJ</v>
          </cell>
          <cell r="C3243" t="str">
            <v>Honduras</v>
          </cell>
          <cell r="D3243" t="str">
            <v>TOTAL</v>
          </cell>
          <cell r="E3243" t="str">
            <v>Total</v>
          </cell>
          <cell r="F3243" t="str">
            <v>TES</v>
          </cell>
          <cell r="G3243" t="str">
            <v>Total energy supply</v>
          </cell>
          <cell r="H3243">
            <v>2014</v>
          </cell>
          <cell r="I3243">
            <v>2014</v>
          </cell>
          <cell r="J3243">
            <v>223729.4999</v>
          </cell>
        </row>
        <row r="3244">
          <cell r="A3244" t="str">
            <v>HondurasTotal2015</v>
          </cell>
          <cell r="B3244" t="str">
            <v>TJ</v>
          </cell>
          <cell r="C3244" t="str">
            <v>Honduras</v>
          </cell>
          <cell r="D3244" t="str">
            <v>TOTAL</v>
          </cell>
          <cell r="E3244" t="str">
            <v>Total</v>
          </cell>
          <cell r="F3244" t="str">
            <v>TES</v>
          </cell>
          <cell r="G3244" t="str">
            <v>Total energy supply</v>
          </cell>
          <cell r="H3244">
            <v>2015</v>
          </cell>
          <cell r="I3244">
            <v>2015</v>
          </cell>
          <cell r="J3244">
            <v>241713.39689999999</v>
          </cell>
        </row>
        <row r="3245">
          <cell r="A3245" t="str">
            <v>HondurasTotal2016</v>
          </cell>
          <cell r="B3245" t="str">
            <v>TJ</v>
          </cell>
          <cell r="C3245" t="str">
            <v>Honduras</v>
          </cell>
          <cell r="D3245" t="str">
            <v>TOTAL</v>
          </cell>
          <cell r="E3245" t="str">
            <v>Total</v>
          </cell>
          <cell r="F3245" t="str">
            <v>TES</v>
          </cell>
          <cell r="G3245" t="str">
            <v>Total energy supply</v>
          </cell>
          <cell r="H3245">
            <v>2016</v>
          </cell>
          <cell r="I3245">
            <v>2016</v>
          </cell>
          <cell r="J3245">
            <v>240801.10149999999</v>
          </cell>
        </row>
        <row r="3246">
          <cell r="A3246" t="str">
            <v>HondurasTotal2017</v>
          </cell>
          <cell r="B3246" t="str">
            <v>TJ</v>
          </cell>
          <cell r="C3246" t="str">
            <v>Honduras</v>
          </cell>
          <cell r="D3246" t="str">
            <v>TOTAL</v>
          </cell>
          <cell r="E3246" t="str">
            <v>Total</v>
          </cell>
          <cell r="F3246" t="str">
            <v>TES</v>
          </cell>
          <cell r="G3246" t="str">
            <v>Total energy supply</v>
          </cell>
          <cell r="H3246">
            <v>2017</v>
          </cell>
          <cell r="I3246">
            <v>2017</v>
          </cell>
          <cell r="J3246">
            <v>212518.74419999999</v>
          </cell>
        </row>
        <row r="3247">
          <cell r="A3247" t="str">
            <v>HondurasTotal2018</v>
          </cell>
          <cell r="B3247" t="str">
            <v>TJ</v>
          </cell>
          <cell r="C3247" t="str">
            <v>Honduras</v>
          </cell>
          <cell r="D3247" t="str">
            <v>TOTAL</v>
          </cell>
          <cell r="E3247" t="str">
            <v>Total</v>
          </cell>
          <cell r="F3247" t="str">
            <v>TES</v>
          </cell>
          <cell r="G3247" t="str">
            <v>Total energy supply</v>
          </cell>
          <cell r="H3247">
            <v>2018</v>
          </cell>
          <cell r="I3247">
            <v>2018</v>
          </cell>
          <cell r="J3247">
            <v>249603.05720000001</v>
          </cell>
        </row>
        <row r="3248">
          <cell r="A3248" t="str">
            <v>HondurasTotal2019</v>
          </cell>
          <cell r="B3248" t="str">
            <v>TJ</v>
          </cell>
          <cell r="C3248" t="str">
            <v>Honduras</v>
          </cell>
          <cell r="D3248" t="str">
            <v>TOTAL</v>
          </cell>
          <cell r="E3248" t="str">
            <v>Total</v>
          </cell>
          <cell r="F3248" t="str">
            <v>TES</v>
          </cell>
          <cell r="G3248" t="str">
            <v>Total energy supply</v>
          </cell>
          <cell r="H3248">
            <v>2019</v>
          </cell>
          <cell r="I3248">
            <v>2019</v>
          </cell>
          <cell r="J3248">
            <v>240167.88570000001</v>
          </cell>
        </row>
        <row r="3249">
          <cell r="A3249" t="str">
            <v>HondurasTotal2020</v>
          </cell>
          <cell r="B3249" t="str">
            <v>TJ</v>
          </cell>
          <cell r="C3249" t="str">
            <v>Honduras</v>
          </cell>
          <cell r="D3249" t="str">
            <v>TOTAL</v>
          </cell>
          <cell r="E3249" t="str">
            <v>Total</v>
          </cell>
          <cell r="F3249" t="str">
            <v>TES</v>
          </cell>
          <cell r="G3249" t="str">
            <v>Total energy supply</v>
          </cell>
          <cell r="H3249">
            <v>2020</v>
          </cell>
          <cell r="I3249">
            <v>2020</v>
          </cell>
          <cell r="K3249" t="str">
            <v>L</v>
          </cell>
          <cell r="L3249" t="str">
            <v>Missing value; data exist but were not collected</v>
          </cell>
        </row>
        <row r="3250">
          <cell r="A3250" t="str">
            <v>HondurasMemo: Renewables2005</v>
          </cell>
          <cell r="B3250" t="str">
            <v>TJ</v>
          </cell>
          <cell r="C3250" t="str">
            <v>Honduras</v>
          </cell>
          <cell r="D3250" t="str">
            <v>MRENEW</v>
          </cell>
          <cell r="E3250" t="str">
            <v>Memo: Renewables</v>
          </cell>
          <cell r="F3250" t="str">
            <v>TES</v>
          </cell>
          <cell r="G3250" t="str">
            <v>Total energy supply</v>
          </cell>
          <cell r="H3250">
            <v>2005</v>
          </cell>
          <cell r="I3250">
            <v>2005</v>
          </cell>
          <cell r="J3250">
            <v>79100.797900000005</v>
          </cell>
        </row>
        <row r="3251">
          <cell r="A3251" t="str">
            <v>HondurasMemo: Renewables2006</v>
          </cell>
          <cell r="B3251" t="str">
            <v>TJ</v>
          </cell>
          <cell r="C3251" t="str">
            <v>Honduras</v>
          </cell>
          <cell r="D3251" t="str">
            <v>MRENEW</v>
          </cell>
          <cell r="E3251" t="str">
            <v>Memo: Renewables</v>
          </cell>
          <cell r="F3251" t="str">
            <v>TES</v>
          </cell>
          <cell r="G3251" t="str">
            <v>Total energy supply</v>
          </cell>
          <cell r="H3251">
            <v>2006</v>
          </cell>
          <cell r="I3251">
            <v>2006</v>
          </cell>
          <cell r="J3251">
            <v>84536.001199999999</v>
          </cell>
        </row>
        <row r="3252">
          <cell r="A3252" t="str">
            <v>HondurasMemo: Renewables2007</v>
          </cell>
          <cell r="B3252" t="str">
            <v>TJ</v>
          </cell>
          <cell r="C3252" t="str">
            <v>Honduras</v>
          </cell>
          <cell r="D3252" t="str">
            <v>MRENEW</v>
          </cell>
          <cell r="E3252" t="str">
            <v>Memo: Renewables</v>
          </cell>
          <cell r="F3252" t="str">
            <v>TES</v>
          </cell>
          <cell r="G3252" t="str">
            <v>Total energy supply</v>
          </cell>
          <cell r="H3252">
            <v>2007</v>
          </cell>
          <cell r="I3252">
            <v>2007</v>
          </cell>
          <cell r="J3252">
            <v>90528.400599999994</v>
          </cell>
        </row>
        <row r="3253">
          <cell r="A3253" t="str">
            <v>HondurasMemo: Renewables2008</v>
          </cell>
          <cell r="B3253" t="str">
            <v>TJ</v>
          </cell>
          <cell r="C3253" t="str">
            <v>Honduras</v>
          </cell>
          <cell r="D3253" t="str">
            <v>MRENEW</v>
          </cell>
          <cell r="E3253" t="str">
            <v>Memo: Renewables</v>
          </cell>
          <cell r="F3253" t="str">
            <v>TES</v>
          </cell>
          <cell r="G3253" t="str">
            <v>Total energy supply</v>
          </cell>
          <cell r="H3253">
            <v>2008</v>
          </cell>
          <cell r="I3253">
            <v>2008</v>
          </cell>
          <cell r="J3253">
            <v>90713.599499999997</v>
          </cell>
        </row>
        <row r="3254">
          <cell r="A3254" t="str">
            <v>HondurasMemo: Renewables2009</v>
          </cell>
          <cell r="B3254" t="str">
            <v>TJ</v>
          </cell>
          <cell r="C3254" t="str">
            <v>Honduras</v>
          </cell>
          <cell r="D3254" t="str">
            <v>MRENEW</v>
          </cell>
          <cell r="E3254" t="str">
            <v>Memo: Renewables</v>
          </cell>
          <cell r="F3254" t="str">
            <v>TES</v>
          </cell>
          <cell r="G3254" t="str">
            <v>Total energy supply</v>
          </cell>
          <cell r="H3254">
            <v>2009</v>
          </cell>
          <cell r="I3254">
            <v>2009</v>
          </cell>
          <cell r="J3254">
            <v>94774.200899999996</v>
          </cell>
        </row>
        <row r="3255">
          <cell r="A3255" t="str">
            <v>HondurasMemo: Renewables2010</v>
          </cell>
          <cell r="B3255" t="str">
            <v>TJ</v>
          </cell>
          <cell r="C3255" t="str">
            <v>Honduras</v>
          </cell>
          <cell r="D3255" t="str">
            <v>MRENEW</v>
          </cell>
          <cell r="E3255" t="str">
            <v>Memo: Renewables</v>
          </cell>
          <cell r="F3255" t="str">
            <v>TES</v>
          </cell>
          <cell r="G3255" t="str">
            <v>Total energy supply</v>
          </cell>
          <cell r="H3255">
            <v>2010</v>
          </cell>
          <cell r="I3255">
            <v>2010</v>
          </cell>
          <cell r="J3255">
            <v>99146.999500000005</v>
          </cell>
        </row>
        <row r="3256">
          <cell r="A3256" t="str">
            <v>HondurasMemo: Renewables2011</v>
          </cell>
          <cell r="B3256" t="str">
            <v>TJ</v>
          </cell>
          <cell r="C3256" t="str">
            <v>Honduras</v>
          </cell>
          <cell r="D3256" t="str">
            <v>MRENEW</v>
          </cell>
          <cell r="E3256" t="str">
            <v>Memo: Renewables</v>
          </cell>
          <cell r="F3256" t="str">
            <v>TES</v>
          </cell>
          <cell r="G3256" t="str">
            <v>Total energy supply</v>
          </cell>
          <cell r="H3256">
            <v>2011</v>
          </cell>
          <cell r="I3256">
            <v>2011</v>
          </cell>
          <cell r="J3256">
            <v>101394.1974</v>
          </cell>
        </row>
        <row r="3257">
          <cell r="A3257" t="str">
            <v>HondurasMemo: Renewables2012</v>
          </cell>
          <cell r="B3257" t="str">
            <v>TJ</v>
          </cell>
          <cell r="C3257" t="str">
            <v>Honduras</v>
          </cell>
          <cell r="D3257" t="str">
            <v>MRENEW</v>
          </cell>
          <cell r="E3257" t="str">
            <v>Memo: Renewables</v>
          </cell>
          <cell r="F3257" t="str">
            <v>TES</v>
          </cell>
          <cell r="G3257" t="str">
            <v>Total energy supply</v>
          </cell>
          <cell r="H3257">
            <v>2012</v>
          </cell>
          <cell r="I3257">
            <v>2012</v>
          </cell>
          <cell r="J3257">
            <v>108484.0031</v>
          </cell>
        </row>
        <row r="3258">
          <cell r="A3258" t="str">
            <v>HondurasMemo: Renewables2013</v>
          </cell>
          <cell r="B3258" t="str">
            <v>TJ</v>
          </cell>
          <cell r="C3258" t="str">
            <v>Honduras</v>
          </cell>
          <cell r="D3258" t="str">
            <v>MRENEW</v>
          </cell>
          <cell r="E3258" t="str">
            <v>Memo: Renewables</v>
          </cell>
          <cell r="F3258" t="str">
            <v>TES</v>
          </cell>
          <cell r="G3258" t="str">
            <v>Total energy supply</v>
          </cell>
          <cell r="H3258">
            <v>2013</v>
          </cell>
          <cell r="I3258">
            <v>2013</v>
          </cell>
          <cell r="J3258">
            <v>104773.4014</v>
          </cell>
        </row>
        <row r="3259">
          <cell r="A3259" t="str">
            <v>HondurasMemo: Renewables2014</v>
          </cell>
          <cell r="B3259" t="str">
            <v>TJ</v>
          </cell>
          <cell r="C3259" t="str">
            <v>Honduras</v>
          </cell>
          <cell r="D3259" t="str">
            <v>MRENEW</v>
          </cell>
          <cell r="E3259" t="str">
            <v>Memo: Renewables</v>
          </cell>
          <cell r="F3259" t="str">
            <v>TES</v>
          </cell>
          <cell r="G3259" t="str">
            <v>Total energy supply</v>
          </cell>
          <cell r="H3259">
            <v>2014</v>
          </cell>
          <cell r="I3259">
            <v>2014</v>
          </cell>
          <cell r="J3259">
            <v>105245.999</v>
          </cell>
        </row>
        <row r="3260">
          <cell r="A3260" t="str">
            <v>HondurasMemo: Renewables2015</v>
          </cell>
          <cell r="B3260" t="str">
            <v>TJ</v>
          </cell>
          <cell r="C3260" t="str">
            <v>Honduras</v>
          </cell>
          <cell r="D3260" t="str">
            <v>MRENEW</v>
          </cell>
          <cell r="E3260" t="str">
            <v>Memo: Renewables</v>
          </cell>
          <cell r="F3260" t="str">
            <v>TES</v>
          </cell>
          <cell r="G3260" t="str">
            <v>Total energy supply</v>
          </cell>
          <cell r="H3260">
            <v>2015</v>
          </cell>
          <cell r="I3260">
            <v>2015</v>
          </cell>
          <cell r="J3260">
            <v>116606.19839999999</v>
          </cell>
        </row>
        <row r="3261">
          <cell r="A3261" t="str">
            <v>HondurasMemo: Renewables2016</v>
          </cell>
          <cell r="B3261" t="str">
            <v>TJ</v>
          </cell>
          <cell r="C3261" t="str">
            <v>Honduras</v>
          </cell>
          <cell r="D3261" t="str">
            <v>MRENEW</v>
          </cell>
          <cell r="E3261" t="str">
            <v>Memo: Renewables</v>
          </cell>
          <cell r="F3261" t="str">
            <v>TES</v>
          </cell>
          <cell r="G3261" t="str">
            <v>Total energy supply</v>
          </cell>
          <cell r="H3261">
            <v>2016</v>
          </cell>
          <cell r="I3261">
            <v>2016</v>
          </cell>
          <cell r="J3261">
            <v>122626.0003</v>
          </cell>
        </row>
        <row r="3262">
          <cell r="A3262" t="str">
            <v>HondurasMemo: Renewables2017</v>
          </cell>
          <cell r="B3262" t="str">
            <v>TJ</v>
          </cell>
          <cell r="C3262" t="str">
            <v>Honduras</v>
          </cell>
          <cell r="D3262" t="str">
            <v>MRENEW</v>
          </cell>
          <cell r="E3262" t="str">
            <v>Memo: Renewables</v>
          </cell>
          <cell r="F3262" t="str">
            <v>TES</v>
          </cell>
          <cell r="G3262" t="str">
            <v>Total energy supply</v>
          </cell>
          <cell r="H3262">
            <v>2017</v>
          </cell>
          <cell r="I3262">
            <v>2017</v>
          </cell>
          <cell r="J3262">
            <v>100324.50350000001</v>
          </cell>
        </row>
        <row r="3263">
          <cell r="A3263" t="str">
            <v>HondurasMemo: Renewables2018</v>
          </cell>
          <cell r="B3263" t="str">
            <v>TJ</v>
          </cell>
          <cell r="C3263" t="str">
            <v>Honduras</v>
          </cell>
          <cell r="D3263" t="str">
            <v>MRENEW</v>
          </cell>
          <cell r="E3263" t="str">
            <v>Memo: Renewables</v>
          </cell>
          <cell r="F3263" t="str">
            <v>TES</v>
          </cell>
          <cell r="G3263" t="str">
            <v>Total energy supply</v>
          </cell>
          <cell r="H3263">
            <v>2018</v>
          </cell>
          <cell r="I3263">
            <v>2018</v>
          </cell>
          <cell r="J3263">
            <v>122109.0687</v>
          </cell>
        </row>
        <row r="3264">
          <cell r="A3264" t="str">
            <v>HondurasMemo: Renewables2019</v>
          </cell>
          <cell r="B3264" t="str">
            <v>TJ</v>
          </cell>
          <cell r="C3264" t="str">
            <v>Honduras</v>
          </cell>
          <cell r="D3264" t="str">
            <v>MRENEW</v>
          </cell>
          <cell r="E3264" t="str">
            <v>Memo: Renewables</v>
          </cell>
          <cell r="F3264" t="str">
            <v>TES</v>
          </cell>
          <cell r="G3264" t="str">
            <v>Total energy supply</v>
          </cell>
          <cell r="H3264">
            <v>2019</v>
          </cell>
          <cell r="I3264">
            <v>2019</v>
          </cell>
          <cell r="J3264">
            <v>114166.4118</v>
          </cell>
        </row>
        <row r="3265">
          <cell r="A3265" t="str">
            <v>HondurasMemo: Renewables2020</v>
          </cell>
          <cell r="B3265" t="str">
            <v>TJ</v>
          </cell>
          <cell r="C3265" t="str">
            <v>Honduras</v>
          </cell>
          <cell r="D3265" t="str">
            <v>MRENEW</v>
          </cell>
          <cell r="E3265" t="str">
            <v>Memo: Renewables</v>
          </cell>
          <cell r="F3265" t="str">
            <v>TES</v>
          </cell>
          <cell r="G3265" t="str">
            <v>Total energy supply</v>
          </cell>
          <cell r="H3265">
            <v>2020</v>
          </cell>
          <cell r="I3265">
            <v>2020</v>
          </cell>
          <cell r="K3265" t="str">
            <v>L</v>
          </cell>
          <cell r="L3265" t="str">
            <v>Missing value; data exist but were not collected</v>
          </cell>
        </row>
        <row r="3266">
          <cell r="A3266" t="str">
            <v>Hong Kong (China)Primary solid biofuels2005</v>
          </cell>
          <cell r="B3266" t="str">
            <v>TJ</v>
          </cell>
          <cell r="C3266" t="str">
            <v>Hong Kong (China)</v>
          </cell>
          <cell r="D3266" t="str">
            <v>PRIMSBIO</v>
          </cell>
          <cell r="E3266" t="str">
            <v>Primary solid biofuels</v>
          </cell>
          <cell r="F3266" t="str">
            <v>TES</v>
          </cell>
          <cell r="G3266" t="str">
            <v>Total energy supply</v>
          </cell>
          <cell r="H3266">
            <v>2005</v>
          </cell>
          <cell r="I3266">
            <v>2005</v>
          </cell>
          <cell r="J3266">
            <v>0</v>
          </cell>
        </row>
        <row r="3267">
          <cell r="A3267" t="str">
            <v>Hong Kong (China)Primary solid biofuels2006</v>
          </cell>
          <cell r="B3267" t="str">
            <v>TJ</v>
          </cell>
          <cell r="C3267" t="str">
            <v>Hong Kong (China)</v>
          </cell>
          <cell r="D3267" t="str">
            <v>PRIMSBIO</v>
          </cell>
          <cell r="E3267" t="str">
            <v>Primary solid biofuels</v>
          </cell>
          <cell r="F3267" t="str">
            <v>TES</v>
          </cell>
          <cell r="G3267" t="str">
            <v>Total energy supply</v>
          </cell>
          <cell r="H3267">
            <v>2006</v>
          </cell>
          <cell r="I3267">
            <v>2006</v>
          </cell>
          <cell r="J3267">
            <v>0</v>
          </cell>
        </row>
        <row r="3268">
          <cell r="A3268" t="str">
            <v>Hong Kong (China)Primary solid biofuels2007</v>
          </cell>
          <cell r="B3268" t="str">
            <v>TJ</v>
          </cell>
          <cell r="C3268" t="str">
            <v>Hong Kong (China)</v>
          </cell>
          <cell r="D3268" t="str">
            <v>PRIMSBIO</v>
          </cell>
          <cell r="E3268" t="str">
            <v>Primary solid biofuels</v>
          </cell>
          <cell r="F3268" t="str">
            <v>TES</v>
          </cell>
          <cell r="G3268" t="str">
            <v>Total energy supply</v>
          </cell>
          <cell r="H3268">
            <v>2007</v>
          </cell>
          <cell r="I3268">
            <v>2007</v>
          </cell>
          <cell r="J3268">
            <v>0</v>
          </cell>
        </row>
        <row r="3269">
          <cell r="A3269" t="str">
            <v>Hong Kong (China)Primary solid biofuels2008</v>
          </cell>
          <cell r="B3269" t="str">
            <v>TJ</v>
          </cell>
          <cell r="C3269" t="str">
            <v>Hong Kong (China)</v>
          </cell>
          <cell r="D3269" t="str">
            <v>PRIMSBIO</v>
          </cell>
          <cell r="E3269" t="str">
            <v>Primary solid biofuels</v>
          </cell>
          <cell r="F3269" t="str">
            <v>TES</v>
          </cell>
          <cell r="G3269" t="str">
            <v>Total energy supply</v>
          </cell>
          <cell r="H3269">
            <v>2008</v>
          </cell>
          <cell r="I3269">
            <v>2008</v>
          </cell>
          <cell r="J3269">
            <v>0</v>
          </cell>
        </row>
        <row r="3270">
          <cell r="A3270" t="str">
            <v>Hong Kong (China)Primary solid biofuels2009</v>
          </cell>
          <cell r="B3270" t="str">
            <v>TJ</v>
          </cell>
          <cell r="C3270" t="str">
            <v>Hong Kong (China)</v>
          </cell>
          <cell r="D3270" t="str">
            <v>PRIMSBIO</v>
          </cell>
          <cell r="E3270" t="str">
            <v>Primary solid biofuels</v>
          </cell>
          <cell r="F3270" t="str">
            <v>TES</v>
          </cell>
          <cell r="G3270" t="str">
            <v>Total energy supply</v>
          </cell>
          <cell r="H3270">
            <v>2009</v>
          </cell>
          <cell r="I3270">
            <v>2009</v>
          </cell>
          <cell r="J3270">
            <v>0</v>
          </cell>
        </row>
        <row r="3271">
          <cell r="A3271" t="str">
            <v>Hong Kong (China)Primary solid biofuels2010</v>
          </cell>
          <cell r="B3271" t="str">
            <v>TJ</v>
          </cell>
          <cell r="C3271" t="str">
            <v>Hong Kong (China)</v>
          </cell>
          <cell r="D3271" t="str">
            <v>PRIMSBIO</v>
          </cell>
          <cell r="E3271" t="str">
            <v>Primary solid biofuels</v>
          </cell>
          <cell r="F3271" t="str">
            <v>TES</v>
          </cell>
          <cell r="G3271" t="str">
            <v>Total energy supply</v>
          </cell>
          <cell r="H3271">
            <v>2010</v>
          </cell>
          <cell r="I3271">
            <v>2010</v>
          </cell>
          <cell r="J3271">
            <v>0</v>
          </cell>
        </row>
        <row r="3272">
          <cell r="A3272" t="str">
            <v>Hong Kong (China)Primary solid biofuels2011</v>
          </cell>
          <cell r="B3272" t="str">
            <v>TJ</v>
          </cell>
          <cell r="C3272" t="str">
            <v>Hong Kong (China)</v>
          </cell>
          <cell r="D3272" t="str">
            <v>PRIMSBIO</v>
          </cell>
          <cell r="E3272" t="str">
            <v>Primary solid biofuels</v>
          </cell>
          <cell r="F3272" t="str">
            <v>TES</v>
          </cell>
          <cell r="G3272" t="str">
            <v>Total energy supply</v>
          </cell>
          <cell r="H3272">
            <v>2011</v>
          </cell>
          <cell r="I3272">
            <v>2011</v>
          </cell>
          <cell r="J3272">
            <v>0</v>
          </cell>
        </row>
        <row r="3273">
          <cell r="A3273" t="str">
            <v>Hong Kong (China)Primary solid biofuels2012</v>
          </cell>
          <cell r="B3273" t="str">
            <v>TJ</v>
          </cell>
          <cell r="C3273" t="str">
            <v>Hong Kong (China)</v>
          </cell>
          <cell r="D3273" t="str">
            <v>PRIMSBIO</v>
          </cell>
          <cell r="E3273" t="str">
            <v>Primary solid biofuels</v>
          </cell>
          <cell r="F3273" t="str">
            <v>TES</v>
          </cell>
          <cell r="G3273" t="str">
            <v>Total energy supply</v>
          </cell>
          <cell r="H3273">
            <v>2012</v>
          </cell>
          <cell r="I3273">
            <v>2012</v>
          </cell>
          <cell r="J3273">
            <v>0</v>
          </cell>
        </row>
        <row r="3274">
          <cell r="A3274" t="str">
            <v>Hong Kong (China)Primary solid biofuels2013</v>
          </cell>
          <cell r="B3274" t="str">
            <v>TJ</v>
          </cell>
          <cell r="C3274" t="str">
            <v>Hong Kong (China)</v>
          </cell>
          <cell r="D3274" t="str">
            <v>PRIMSBIO</v>
          </cell>
          <cell r="E3274" t="str">
            <v>Primary solid biofuels</v>
          </cell>
          <cell r="F3274" t="str">
            <v>TES</v>
          </cell>
          <cell r="G3274" t="str">
            <v>Total energy supply</v>
          </cell>
          <cell r="H3274">
            <v>2013</v>
          </cell>
          <cell r="I3274">
            <v>2013</v>
          </cell>
          <cell r="J3274">
            <v>0</v>
          </cell>
        </row>
        <row r="3275">
          <cell r="A3275" t="str">
            <v>Hong Kong (China)Primary solid biofuels2014</v>
          </cell>
          <cell r="B3275" t="str">
            <v>TJ</v>
          </cell>
          <cell r="C3275" t="str">
            <v>Hong Kong (China)</v>
          </cell>
          <cell r="D3275" t="str">
            <v>PRIMSBIO</v>
          </cell>
          <cell r="E3275" t="str">
            <v>Primary solid biofuels</v>
          </cell>
          <cell r="F3275" t="str">
            <v>TES</v>
          </cell>
          <cell r="G3275" t="str">
            <v>Total energy supply</v>
          </cell>
          <cell r="H3275">
            <v>2014</v>
          </cell>
          <cell r="I3275">
            <v>2014</v>
          </cell>
          <cell r="J3275">
            <v>0</v>
          </cell>
        </row>
        <row r="3276">
          <cell r="A3276" t="str">
            <v>Hong Kong (China)Primary solid biofuels2015</v>
          </cell>
          <cell r="B3276" t="str">
            <v>TJ</v>
          </cell>
          <cell r="C3276" t="str">
            <v>Hong Kong (China)</v>
          </cell>
          <cell r="D3276" t="str">
            <v>PRIMSBIO</v>
          </cell>
          <cell r="E3276" t="str">
            <v>Primary solid biofuels</v>
          </cell>
          <cell r="F3276" t="str">
            <v>TES</v>
          </cell>
          <cell r="G3276" t="str">
            <v>Total energy supply</v>
          </cell>
          <cell r="H3276">
            <v>2015</v>
          </cell>
          <cell r="I3276">
            <v>2015</v>
          </cell>
          <cell r="J3276">
            <v>0</v>
          </cell>
        </row>
        <row r="3277">
          <cell r="A3277" t="str">
            <v>Hong Kong (China)Primary solid biofuels2016</v>
          </cell>
          <cell r="B3277" t="str">
            <v>TJ</v>
          </cell>
          <cell r="C3277" t="str">
            <v>Hong Kong (China)</v>
          </cell>
          <cell r="D3277" t="str">
            <v>PRIMSBIO</v>
          </cell>
          <cell r="E3277" t="str">
            <v>Primary solid biofuels</v>
          </cell>
          <cell r="F3277" t="str">
            <v>TES</v>
          </cell>
          <cell r="G3277" t="str">
            <v>Total energy supply</v>
          </cell>
          <cell r="H3277">
            <v>2016</v>
          </cell>
          <cell r="I3277">
            <v>2016</v>
          </cell>
          <cell r="J3277">
            <v>0</v>
          </cell>
        </row>
        <row r="3278">
          <cell r="A3278" t="str">
            <v>Hong Kong (China)Primary solid biofuels2017</v>
          </cell>
          <cell r="B3278" t="str">
            <v>TJ</v>
          </cell>
          <cell r="C3278" t="str">
            <v>Hong Kong (China)</v>
          </cell>
          <cell r="D3278" t="str">
            <v>PRIMSBIO</v>
          </cell>
          <cell r="E3278" t="str">
            <v>Primary solid biofuels</v>
          </cell>
          <cell r="F3278" t="str">
            <v>TES</v>
          </cell>
          <cell r="G3278" t="str">
            <v>Total energy supply</v>
          </cell>
          <cell r="H3278">
            <v>2017</v>
          </cell>
          <cell r="I3278">
            <v>2017</v>
          </cell>
          <cell r="J3278">
            <v>0</v>
          </cell>
        </row>
        <row r="3279">
          <cell r="A3279" t="str">
            <v>Hong Kong (China)Primary solid biofuels2018</v>
          </cell>
          <cell r="B3279" t="str">
            <v>TJ</v>
          </cell>
          <cell r="C3279" t="str">
            <v>Hong Kong (China)</v>
          </cell>
          <cell r="D3279" t="str">
            <v>PRIMSBIO</v>
          </cell>
          <cell r="E3279" t="str">
            <v>Primary solid biofuels</v>
          </cell>
          <cell r="F3279" t="str">
            <v>TES</v>
          </cell>
          <cell r="G3279" t="str">
            <v>Total energy supply</v>
          </cell>
          <cell r="H3279">
            <v>2018</v>
          </cell>
          <cell r="I3279">
            <v>2018</v>
          </cell>
          <cell r="J3279">
            <v>0</v>
          </cell>
        </row>
        <row r="3280">
          <cell r="A3280" t="str">
            <v>Hong Kong (China)Primary solid biofuels2019</v>
          </cell>
          <cell r="B3280" t="str">
            <v>TJ</v>
          </cell>
          <cell r="C3280" t="str">
            <v>Hong Kong (China)</v>
          </cell>
          <cell r="D3280" t="str">
            <v>PRIMSBIO</v>
          </cell>
          <cell r="E3280" t="str">
            <v>Primary solid biofuels</v>
          </cell>
          <cell r="F3280" t="str">
            <v>TES</v>
          </cell>
          <cell r="G3280" t="str">
            <v>Total energy supply</v>
          </cell>
          <cell r="H3280">
            <v>2019</v>
          </cell>
          <cell r="I3280">
            <v>2019</v>
          </cell>
          <cell r="J3280">
            <v>0</v>
          </cell>
        </row>
        <row r="3281">
          <cell r="A3281" t="str">
            <v>Hong Kong (China)Primary solid biofuels2020</v>
          </cell>
          <cell r="B3281" t="str">
            <v>TJ</v>
          </cell>
          <cell r="C3281" t="str">
            <v>Hong Kong (China)</v>
          </cell>
          <cell r="D3281" t="str">
            <v>PRIMSBIO</v>
          </cell>
          <cell r="E3281" t="str">
            <v>Primary solid biofuels</v>
          </cell>
          <cell r="F3281" t="str">
            <v>TES</v>
          </cell>
          <cell r="G3281" t="str">
            <v>Total energy supply</v>
          </cell>
          <cell r="H3281">
            <v>2020</v>
          </cell>
          <cell r="I3281">
            <v>2020</v>
          </cell>
          <cell r="J3281">
            <v>0</v>
          </cell>
        </row>
        <row r="3282">
          <cell r="A3282" t="str">
            <v>Hong Kong (China)Total2005</v>
          </cell>
          <cell r="B3282" t="str">
            <v>TJ</v>
          </cell>
          <cell r="C3282" t="str">
            <v>Hong Kong (China)</v>
          </cell>
          <cell r="D3282" t="str">
            <v>TOTAL</v>
          </cell>
          <cell r="E3282" t="str">
            <v>Total</v>
          </cell>
          <cell r="F3282" t="str">
            <v>TES</v>
          </cell>
          <cell r="G3282" t="str">
            <v>Total energy supply</v>
          </cell>
          <cell r="H3282">
            <v>2005</v>
          </cell>
          <cell r="I3282">
            <v>2005</v>
          </cell>
          <cell r="J3282">
            <v>531917.6666</v>
          </cell>
        </row>
        <row r="3283">
          <cell r="A3283" t="str">
            <v>Hong Kong (China)Total2006</v>
          </cell>
          <cell r="B3283" t="str">
            <v>TJ</v>
          </cell>
          <cell r="C3283" t="str">
            <v>Hong Kong (China)</v>
          </cell>
          <cell r="D3283" t="str">
            <v>TOTAL</v>
          </cell>
          <cell r="E3283" t="str">
            <v>Total</v>
          </cell>
          <cell r="F3283" t="str">
            <v>TES</v>
          </cell>
          <cell r="G3283" t="str">
            <v>Total energy supply</v>
          </cell>
          <cell r="H3283">
            <v>2006</v>
          </cell>
          <cell r="I3283">
            <v>2006</v>
          </cell>
          <cell r="J3283">
            <v>545318.45360000001</v>
          </cell>
        </row>
        <row r="3284">
          <cell r="A3284" t="str">
            <v>Hong Kong (China)Total2007</v>
          </cell>
          <cell r="B3284" t="str">
            <v>TJ</v>
          </cell>
          <cell r="C3284" t="str">
            <v>Hong Kong (China)</v>
          </cell>
          <cell r="D3284" t="str">
            <v>TOTAL</v>
          </cell>
          <cell r="E3284" t="str">
            <v>Total</v>
          </cell>
          <cell r="F3284" t="str">
            <v>TES</v>
          </cell>
          <cell r="G3284" t="str">
            <v>Total energy supply</v>
          </cell>
          <cell r="H3284">
            <v>2007</v>
          </cell>
          <cell r="I3284">
            <v>2007</v>
          </cell>
          <cell r="J3284">
            <v>592455.40740000003</v>
          </cell>
        </row>
        <row r="3285">
          <cell r="A3285" t="str">
            <v>Hong Kong (China)Total2008</v>
          </cell>
          <cell r="B3285" t="str">
            <v>TJ</v>
          </cell>
          <cell r="C3285" t="str">
            <v>Hong Kong (China)</v>
          </cell>
          <cell r="D3285" t="str">
            <v>TOTAL</v>
          </cell>
          <cell r="E3285" t="str">
            <v>Total</v>
          </cell>
          <cell r="F3285" t="str">
            <v>TES</v>
          </cell>
          <cell r="G3285" t="str">
            <v>Total energy supply</v>
          </cell>
          <cell r="H3285">
            <v>2008</v>
          </cell>
          <cell r="I3285">
            <v>2008</v>
          </cell>
          <cell r="J3285">
            <v>578338.69010000001</v>
          </cell>
        </row>
        <row r="3286">
          <cell r="A3286" t="str">
            <v>Hong Kong (China)Total2009</v>
          </cell>
          <cell r="B3286" t="str">
            <v>TJ</v>
          </cell>
          <cell r="C3286" t="str">
            <v>Hong Kong (China)</v>
          </cell>
          <cell r="D3286" t="str">
            <v>TOTAL</v>
          </cell>
          <cell r="E3286" t="str">
            <v>Total</v>
          </cell>
          <cell r="F3286" t="str">
            <v>TES</v>
          </cell>
          <cell r="G3286" t="str">
            <v>Total energy supply</v>
          </cell>
          <cell r="H3286">
            <v>2009</v>
          </cell>
          <cell r="I3286">
            <v>2009</v>
          </cell>
          <cell r="J3286">
            <v>596507.69810000004</v>
          </cell>
        </row>
        <row r="3287">
          <cell r="A3287" t="str">
            <v>Hong Kong (China)Total2010</v>
          </cell>
          <cell r="B3287" t="str">
            <v>TJ</v>
          </cell>
          <cell r="C3287" t="str">
            <v>Hong Kong (China)</v>
          </cell>
          <cell r="D3287" t="str">
            <v>TOTAL</v>
          </cell>
          <cell r="E3287" t="str">
            <v>Total</v>
          </cell>
          <cell r="F3287" t="str">
            <v>TES</v>
          </cell>
          <cell r="G3287" t="str">
            <v>Total energy supply</v>
          </cell>
          <cell r="H3287">
            <v>2010</v>
          </cell>
          <cell r="I3287">
            <v>2010</v>
          </cell>
          <cell r="J3287">
            <v>565423.09039999999</v>
          </cell>
        </row>
        <row r="3288">
          <cell r="A3288" t="str">
            <v>Hong Kong (China)Total2011</v>
          </cell>
          <cell r="B3288" t="str">
            <v>TJ</v>
          </cell>
          <cell r="C3288" t="str">
            <v>Hong Kong (China)</v>
          </cell>
          <cell r="D3288" t="str">
            <v>TOTAL</v>
          </cell>
          <cell r="E3288" t="str">
            <v>Total</v>
          </cell>
          <cell r="F3288" t="str">
            <v>TES</v>
          </cell>
          <cell r="G3288" t="str">
            <v>Total energy supply</v>
          </cell>
          <cell r="H3288">
            <v>2011</v>
          </cell>
          <cell r="I3288">
            <v>2011</v>
          </cell>
          <cell r="J3288">
            <v>603386.51839999994</v>
          </cell>
        </row>
        <row r="3289">
          <cell r="A3289" t="str">
            <v>Hong Kong (China)Total2012</v>
          </cell>
          <cell r="B3289" t="str">
            <v>TJ</v>
          </cell>
          <cell r="C3289" t="str">
            <v>Hong Kong (China)</v>
          </cell>
          <cell r="D3289" t="str">
            <v>TOTAL</v>
          </cell>
          <cell r="E3289" t="str">
            <v>Total</v>
          </cell>
          <cell r="F3289" t="str">
            <v>TES</v>
          </cell>
          <cell r="G3289" t="str">
            <v>Total energy supply</v>
          </cell>
          <cell r="H3289">
            <v>2012</v>
          </cell>
          <cell r="I3289">
            <v>2012</v>
          </cell>
          <cell r="J3289">
            <v>582255.39549999998</v>
          </cell>
        </row>
        <row r="3290">
          <cell r="A3290" t="str">
            <v>Hong Kong (China)Total2013</v>
          </cell>
          <cell r="B3290" t="str">
            <v>TJ</v>
          </cell>
          <cell r="C3290" t="str">
            <v>Hong Kong (China)</v>
          </cell>
          <cell r="D3290" t="str">
            <v>TOTAL</v>
          </cell>
          <cell r="E3290" t="str">
            <v>Total</v>
          </cell>
          <cell r="F3290" t="str">
            <v>TES</v>
          </cell>
          <cell r="G3290" t="str">
            <v>Total energy supply</v>
          </cell>
          <cell r="H3290">
            <v>2013</v>
          </cell>
          <cell r="I3290">
            <v>2013</v>
          </cell>
          <cell r="J3290">
            <v>573319.30310000002</v>
          </cell>
        </row>
        <row r="3291">
          <cell r="A3291" t="str">
            <v>Hong Kong (China)Total2014</v>
          </cell>
          <cell r="B3291" t="str">
            <v>TJ</v>
          </cell>
          <cell r="C3291" t="str">
            <v>Hong Kong (China)</v>
          </cell>
          <cell r="D3291" t="str">
            <v>TOTAL</v>
          </cell>
          <cell r="E3291" t="str">
            <v>Total</v>
          </cell>
          <cell r="F3291" t="str">
            <v>TES</v>
          </cell>
          <cell r="G3291" t="str">
            <v>Total energy supply</v>
          </cell>
          <cell r="H3291">
            <v>2014</v>
          </cell>
          <cell r="I3291">
            <v>2014</v>
          </cell>
          <cell r="J3291">
            <v>576348.06350000005</v>
          </cell>
        </row>
        <row r="3292">
          <cell r="A3292" t="str">
            <v>Hong Kong (China)Total2015</v>
          </cell>
          <cell r="B3292" t="str">
            <v>TJ</v>
          </cell>
          <cell r="C3292" t="str">
            <v>Hong Kong (China)</v>
          </cell>
          <cell r="D3292" t="str">
            <v>TOTAL</v>
          </cell>
          <cell r="E3292" t="str">
            <v>Total</v>
          </cell>
          <cell r="F3292" t="str">
            <v>TES</v>
          </cell>
          <cell r="G3292" t="str">
            <v>Total energy supply</v>
          </cell>
          <cell r="H3292">
            <v>2015</v>
          </cell>
          <cell r="I3292">
            <v>2015</v>
          </cell>
          <cell r="J3292">
            <v>619754.18079999997</v>
          </cell>
        </row>
        <row r="3293">
          <cell r="A3293" t="str">
            <v>Hong Kong (China)Total2016</v>
          </cell>
          <cell r="B3293" t="str">
            <v>TJ</v>
          </cell>
          <cell r="C3293" t="str">
            <v>Hong Kong (China)</v>
          </cell>
          <cell r="D3293" t="str">
            <v>TOTAL</v>
          </cell>
          <cell r="E3293" t="str">
            <v>Total</v>
          </cell>
          <cell r="F3293" t="str">
            <v>TES</v>
          </cell>
          <cell r="G3293" t="str">
            <v>Total energy supply</v>
          </cell>
          <cell r="H3293">
            <v>2016</v>
          </cell>
          <cell r="I3293">
            <v>2016</v>
          </cell>
          <cell r="J3293">
            <v>639434.0416</v>
          </cell>
        </row>
        <row r="3294">
          <cell r="A3294" t="str">
            <v>Hong Kong (China)Total2017</v>
          </cell>
          <cell r="B3294" t="str">
            <v>TJ</v>
          </cell>
          <cell r="C3294" t="str">
            <v>Hong Kong (China)</v>
          </cell>
          <cell r="D3294" t="str">
            <v>TOTAL</v>
          </cell>
          <cell r="E3294" t="str">
            <v>Total</v>
          </cell>
          <cell r="F3294" t="str">
            <v>TES</v>
          </cell>
          <cell r="G3294" t="str">
            <v>Total energy supply</v>
          </cell>
          <cell r="H3294">
            <v>2017</v>
          </cell>
          <cell r="I3294">
            <v>2017</v>
          </cell>
          <cell r="J3294">
            <v>578254.23820000002</v>
          </cell>
        </row>
        <row r="3295">
          <cell r="A3295" t="str">
            <v>Hong Kong (China)Total2018</v>
          </cell>
          <cell r="B3295" t="str">
            <v>TJ</v>
          </cell>
          <cell r="C3295" t="str">
            <v>Hong Kong (China)</v>
          </cell>
          <cell r="D3295" t="str">
            <v>TOTAL</v>
          </cell>
          <cell r="E3295" t="str">
            <v>Total</v>
          </cell>
          <cell r="F3295" t="str">
            <v>TES</v>
          </cell>
          <cell r="G3295" t="str">
            <v>Total energy supply</v>
          </cell>
          <cell r="H3295">
            <v>2018</v>
          </cell>
          <cell r="I3295">
            <v>2018</v>
          </cell>
          <cell r="J3295">
            <v>598021.79150000005</v>
          </cell>
        </row>
        <row r="3296">
          <cell r="A3296" t="str">
            <v>Hong Kong (China)Total2019</v>
          </cell>
          <cell r="B3296" t="str">
            <v>TJ</v>
          </cell>
          <cell r="C3296" t="str">
            <v>Hong Kong (China)</v>
          </cell>
          <cell r="D3296" t="str">
            <v>TOTAL</v>
          </cell>
          <cell r="E3296" t="str">
            <v>Total</v>
          </cell>
          <cell r="F3296" t="str">
            <v>TES</v>
          </cell>
          <cell r="G3296" t="str">
            <v>Total energy supply</v>
          </cell>
          <cell r="H3296">
            <v>2019</v>
          </cell>
          <cell r="I3296">
            <v>2019</v>
          </cell>
          <cell r="J3296">
            <v>589969.57030000002</v>
          </cell>
        </row>
        <row r="3297">
          <cell r="A3297" t="str">
            <v>Hong Kong (China)Total2020</v>
          </cell>
          <cell r="B3297" t="str">
            <v>TJ</v>
          </cell>
          <cell r="C3297" t="str">
            <v>Hong Kong (China)</v>
          </cell>
          <cell r="D3297" t="str">
            <v>TOTAL</v>
          </cell>
          <cell r="E3297" t="str">
            <v>Total</v>
          </cell>
          <cell r="F3297" t="str">
            <v>TES</v>
          </cell>
          <cell r="G3297" t="str">
            <v>Total energy supply</v>
          </cell>
          <cell r="H3297">
            <v>2020</v>
          </cell>
          <cell r="I3297">
            <v>2020</v>
          </cell>
          <cell r="J3297">
            <v>528572.60179999995</v>
          </cell>
        </row>
        <row r="3298">
          <cell r="A3298" t="str">
            <v>Hong Kong (China)Memo: Renewables2005</v>
          </cell>
          <cell r="B3298" t="str">
            <v>TJ</v>
          </cell>
          <cell r="C3298" t="str">
            <v>Hong Kong (China)</v>
          </cell>
          <cell r="D3298" t="str">
            <v>MRENEW</v>
          </cell>
          <cell r="E3298" t="str">
            <v>Memo: Renewables</v>
          </cell>
          <cell r="F3298" t="str">
            <v>TES</v>
          </cell>
          <cell r="G3298" t="str">
            <v>Total energy supply</v>
          </cell>
          <cell r="H3298">
            <v>2005</v>
          </cell>
          <cell r="I3298">
            <v>2005</v>
          </cell>
          <cell r="J3298">
            <v>215.5993</v>
          </cell>
        </row>
        <row r="3299">
          <cell r="A3299" t="str">
            <v>Hong Kong (China)Memo: Renewables2006</v>
          </cell>
          <cell r="B3299" t="str">
            <v>TJ</v>
          </cell>
          <cell r="C3299" t="str">
            <v>Hong Kong (China)</v>
          </cell>
          <cell r="D3299" t="str">
            <v>MRENEW</v>
          </cell>
          <cell r="E3299" t="str">
            <v>Memo: Renewables</v>
          </cell>
          <cell r="F3299" t="str">
            <v>TES</v>
          </cell>
          <cell r="G3299" t="str">
            <v>Total energy supply</v>
          </cell>
          <cell r="H3299">
            <v>2006</v>
          </cell>
          <cell r="I3299">
            <v>2006</v>
          </cell>
          <cell r="J3299">
            <v>760.20150000000001</v>
          </cell>
        </row>
        <row r="3300">
          <cell r="A3300" t="str">
            <v>Hong Kong (China)Memo: Renewables2007</v>
          </cell>
          <cell r="B3300" t="str">
            <v>TJ</v>
          </cell>
          <cell r="C3300" t="str">
            <v>Hong Kong (China)</v>
          </cell>
          <cell r="D3300" t="str">
            <v>MRENEW</v>
          </cell>
          <cell r="E3300" t="str">
            <v>Memo: Renewables</v>
          </cell>
          <cell r="F3300" t="str">
            <v>TES</v>
          </cell>
          <cell r="G3300" t="str">
            <v>Total energy supply</v>
          </cell>
          <cell r="H3300">
            <v>2007</v>
          </cell>
          <cell r="I3300">
            <v>2007</v>
          </cell>
          <cell r="J3300">
            <v>2507.8011000000001</v>
          </cell>
        </row>
        <row r="3301">
          <cell r="A3301" t="str">
            <v>Hong Kong (China)Memo: Renewables2008</v>
          </cell>
          <cell r="B3301" t="str">
            <v>TJ</v>
          </cell>
          <cell r="C3301" t="str">
            <v>Hong Kong (China)</v>
          </cell>
          <cell r="D3301" t="str">
            <v>MRENEW</v>
          </cell>
          <cell r="E3301" t="str">
            <v>Memo: Renewables</v>
          </cell>
          <cell r="F3301" t="str">
            <v>TES</v>
          </cell>
          <cell r="G3301" t="str">
            <v>Total energy supply</v>
          </cell>
          <cell r="H3301">
            <v>2008</v>
          </cell>
          <cell r="I3301">
            <v>2008</v>
          </cell>
          <cell r="J3301">
            <v>2815.2001</v>
          </cell>
        </row>
        <row r="3302">
          <cell r="A3302" t="str">
            <v>Hong Kong (China)Memo: Renewables2009</v>
          </cell>
          <cell r="B3302" t="str">
            <v>TJ</v>
          </cell>
          <cell r="C3302" t="str">
            <v>Hong Kong (China)</v>
          </cell>
          <cell r="D3302" t="str">
            <v>MRENEW</v>
          </cell>
          <cell r="E3302" t="str">
            <v>Memo: Renewables</v>
          </cell>
          <cell r="F3302" t="str">
            <v>TES</v>
          </cell>
          <cell r="G3302" t="str">
            <v>Total energy supply</v>
          </cell>
          <cell r="H3302">
            <v>2009</v>
          </cell>
          <cell r="I3302">
            <v>2009</v>
          </cell>
          <cell r="J3302">
            <v>2871.0018</v>
          </cell>
        </row>
        <row r="3303">
          <cell r="A3303" t="str">
            <v>Hong Kong (China)Memo: Renewables2010</v>
          </cell>
          <cell r="B3303" t="str">
            <v>TJ</v>
          </cell>
          <cell r="C3303" t="str">
            <v>Hong Kong (China)</v>
          </cell>
          <cell r="D3303" t="str">
            <v>MRENEW</v>
          </cell>
          <cell r="E3303" t="str">
            <v>Memo: Renewables</v>
          </cell>
          <cell r="F3303" t="str">
            <v>TES</v>
          </cell>
          <cell r="G3303" t="str">
            <v>Total energy supply</v>
          </cell>
          <cell r="H3303">
            <v>2010</v>
          </cell>
          <cell r="I3303">
            <v>2010</v>
          </cell>
          <cell r="J3303">
            <v>2870.5999000000002</v>
          </cell>
        </row>
        <row r="3304">
          <cell r="A3304" t="str">
            <v>Hong Kong (China)Memo: Renewables2011</v>
          </cell>
          <cell r="B3304" t="str">
            <v>TJ</v>
          </cell>
          <cell r="C3304" t="str">
            <v>Hong Kong (China)</v>
          </cell>
          <cell r="D3304" t="str">
            <v>MRENEW</v>
          </cell>
          <cell r="E3304" t="str">
            <v>Memo: Renewables</v>
          </cell>
          <cell r="F3304" t="str">
            <v>TES</v>
          </cell>
          <cell r="G3304" t="str">
            <v>Total energy supply</v>
          </cell>
          <cell r="H3304">
            <v>2011</v>
          </cell>
          <cell r="I3304">
            <v>2011</v>
          </cell>
          <cell r="J3304">
            <v>3727.4034000000001</v>
          </cell>
        </row>
        <row r="3305">
          <cell r="A3305" t="str">
            <v>Hong Kong (China)Memo: Renewables2012</v>
          </cell>
          <cell r="B3305" t="str">
            <v>TJ</v>
          </cell>
          <cell r="C3305" t="str">
            <v>Hong Kong (China)</v>
          </cell>
          <cell r="D3305" t="str">
            <v>MRENEW</v>
          </cell>
          <cell r="E3305" t="str">
            <v>Memo: Renewables</v>
          </cell>
          <cell r="F3305" t="str">
            <v>TES</v>
          </cell>
          <cell r="G3305" t="str">
            <v>Total energy supply</v>
          </cell>
          <cell r="H3305">
            <v>2012</v>
          </cell>
          <cell r="I3305">
            <v>2012</v>
          </cell>
          <cell r="J3305">
            <v>2908.4025000000001</v>
          </cell>
        </row>
        <row r="3306">
          <cell r="A3306" t="str">
            <v>Hong Kong (China)Memo: Renewables2013</v>
          </cell>
          <cell r="B3306" t="str">
            <v>TJ</v>
          </cell>
          <cell r="C3306" t="str">
            <v>Hong Kong (China)</v>
          </cell>
          <cell r="D3306" t="str">
            <v>MRENEW</v>
          </cell>
          <cell r="E3306" t="str">
            <v>Memo: Renewables</v>
          </cell>
          <cell r="F3306" t="str">
            <v>TES</v>
          </cell>
          <cell r="G3306" t="str">
            <v>Total energy supply</v>
          </cell>
          <cell r="H3306">
            <v>2013</v>
          </cell>
          <cell r="I3306">
            <v>2013</v>
          </cell>
          <cell r="J3306">
            <v>3046.0016999999998</v>
          </cell>
        </row>
        <row r="3307">
          <cell r="A3307" t="str">
            <v>Hong Kong (China)Memo: Renewables2014</v>
          </cell>
          <cell r="B3307" t="str">
            <v>TJ</v>
          </cell>
          <cell r="C3307" t="str">
            <v>Hong Kong (China)</v>
          </cell>
          <cell r="D3307" t="str">
            <v>MRENEW</v>
          </cell>
          <cell r="E3307" t="str">
            <v>Memo: Renewables</v>
          </cell>
          <cell r="F3307" t="str">
            <v>TES</v>
          </cell>
          <cell r="G3307" t="str">
            <v>Total energy supply</v>
          </cell>
          <cell r="H3307">
            <v>2014</v>
          </cell>
          <cell r="I3307">
            <v>2014</v>
          </cell>
          <cell r="J3307">
            <v>3016.4009999999998</v>
          </cell>
        </row>
        <row r="3308">
          <cell r="A3308" t="str">
            <v>Hong Kong (China)Memo: Renewables2015</v>
          </cell>
          <cell r="B3308" t="str">
            <v>TJ</v>
          </cell>
          <cell r="C3308" t="str">
            <v>Hong Kong (China)</v>
          </cell>
          <cell r="D3308" t="str">
            <v>MRENEW</v>
          </cell>
          <cell r="E3308" t="str">
            <v>Memo: Renewables</v>
          </cell>
          <cell r="F3308" t="str">
            <v>TES</v>
          </cell>
          <cell r="G3308" t="str">
            <v>Total energy supply</v>
          </cell>
          <cell r="H3308">
            <v>2015</v>
          </cell>
          <cell r="I3308">
            <v>2015</v>
          </cell>
          <cell r="J3308">
            <v>3556.7955000000002</v>
          </cell>
        </row>
        <row r="3309">
          <cell r="A3309" t="str">
            <v>Hong Kong (China)Memo: Renewables2016</v>
          </cell>
          <cell r="B3309" t="str">
            <v>TJ</v>
          </cell>
          <cell r="C3309" t="str">
            <v>Hong Kong (China)</v>
          </cell>
          <cell r="D3309" t="str">
            <v>MRENEW</v>
          </cell>
          <cell r="E3309" t="str">
            <v>Memo: Renewables</v>
          </cell>
          <cell r="F3309" t="str">
            <v>TES</v>
          </cell>
          <cell r="G3309" t="str">
            <v>Total energy supply</v>
          </cell>
          <cell r="H3309">
            <v>2016</v>
          </cell>
          <cell r="I3309">
            <v>2016</v>
          </cell>
          <cell r="J3309">
            <v>3719.3982000000001</v>
          </cell>
        </row>
        <row r="3310">
          <cell r="A3310" t="str">
            <v>Hong Kong (China)Memo: Renewables2017</v>
          </cell>
          <cell r="B3310" t="str">
            <v>TJ</v>
          </cell>
          <cell r="C3310" t="str">
            <v>Hong Kong (China)</v>
          </cell>
          <cell r="D3310" t="str">
            <v>MRENEW</v>
          </cell>
          <cell r="E3310" t="str">
            <v>Memo: Renewables</v>
          </cell>
          <cell r="F3310" t="str">
            <v>TES</v>
          </cell>
          <cell r="G3310" t="str">
            <v>Total energy supply</v>
          </cell>
          <cell r="H3310">
            <v>2017</v>
          </cell>
          <cell r="I3310">
            <v>2017</v>
          </cell>
          <cell r="J3310">
            <v>3876.8847000000001</v>
          </cell>
        </row>
        <row r="3311">
          <cell r="A3311" t="str">
            <v>Hong Kong (China)Memo: Renewables2018</v>
          </cell>
          <cell r="B3311" t="str">
            <v>TJ</v>
          </cell>
          <cell r="C3311" t="str">
            <v>Hong Kong (China)</v>
          </cell>
          <cell r="D3311" t="str">
            <v>MRENEW</v>
          </cell>
          <cell r="E3311" t="str">
            <v>Memo: Renewables</v>
          </cell>
          <cell r="F3311" t="str">
            <v>TES</v>
          </cell>
          <cell r="G3311" t="str">
            <v>Total energy supply</v>
          </cell>
          <cell r="H3311">
            <v>2018</v>
          </cell>
          <cell r="I3311">
            <v>2018</v>
          </cell>
          <cell r="J3311">
            <v>3894.9382000000001</v>
          </cell>
        </row>
        <row r="3312">
          <cell r="A3312" t="str">
            <v>Hong Kong (China)Memo: Renewables2019</v>
          </cell>
          <cell r="B3312" t="str">
            <v>TJ</v>
          </cell>
          <cell r="C3312" t="str">
            <v>Hong Kong (China)</v>
          </cell>
          <cell r="D3312" t="str">
            <v>MRENEW</v>
          </cell>
          <cell r="E3312" t="str">
            <v>Memo: Renewables</v>
          </cell>
          <cell r="F3312" t="str">
            <v>TES</v>
          </cell>
          <cell r="G3312" t="str">
            <v>Total energy supply</v>
          </cell>
          <cell r="H3312">
            <v>2019</v>
          </cell>
          <cell r="I3312">
            <v>2019</v>
          </cell>
          <cell r="J3312">
            <v>4395.8761999999997</v>
          </cell>
        </row>
        <row r="3313">
          <cell r="A3313" t="str">
            <v>Hong Kong (China)Memo: Renewables2020</v>
          </cell>
          <cell r="B3313" t="str">
            <v>TJ</v>
          </cell>
          <cell r="C3313" t="str">
            <v>Hong Kong (China)</v>
          </cell>
          <cell r="D3313" t="str">
            <v>MRENEW</v>
          </cell>
          <cell r="E3313" t="str">
            <v>Memo: Renewables</v>
          </cell>
          <cell r="F3313" t="str">
            <v>TES</v>
          </cell>
          <cell r="G3313" t="str">
            <v>Total energy supply</v>
          </cell>
          <cell r="H3313">
            <v>2020</v>
          </cell>
          <cell r="I3313">
            <v>2020</v>
          </cell>
          <cell r="J3313">
            <v>4420.9970000000003</v>
          </cell>
        </row>
        <row r="3314">
          <cell r="A3314" t="str">
            <v>HungaryPrimary solid biofuels2005</v>
          </cell>
          <cell r="B3314" t="str">
            <v>TJ</v>
          </cell>
          <cell r="C3314" t="str">
            <v>Hungary</v>
          </cell>
          <cell r="D3314" t="str">
            <v>PRIMSBIO</v>
          </cell>
          <cell r="E3314" t="str">
            <v>Primary solid biofuels</v>
          </cell>
          <cell r="F3314" t="str">
            <v>TES</v>
          </cell>
          <cell r="G3314" t="str">
            <v>Total energy supply</v>
          </cell>
          <cell r="H3314">
            <v>2005</v>
          </cell>
          <cell r="I3314">
            <v>2005</v>
          </cell>
          <cell r="J3314">
            <v>64485.997900000002</v>
          </cell>
        </row>
        <row r="3315">
          <cell r="A3315" t="str">
            <v>HungaryPrimary solid biofuels2006</v>
          </cell>
          <cell r="B3315" t="str">
            <v>TJ</v>
          </cell>
          <cell r="C3315" t="str">
            <v>Hungary</v>
          </cell>
          <cell r="D3315" t="str">
            <v>PRIMSBIO</v>
          </cell>
          <cell r="E3315" t="str">
            <v>Primary solid biofuels</v>
          </cell>
          <cell r="F3315" t="str">
            <v>TES</v>
          </cell>
          <cell r="G3315" t="str">
            <v>Total energy supply</v>
          </cell>
          <cell r="H3315">
            <v>2006</v>
          </cell>
          <cell r="I3315">
            <v>2006</v>
          </cell>
          <cell r="J3315">
            <v>63929.999300000003</v>
          </cell>
        </row>
        <row r="3316">
          <cell r="A3316" t="str">
            <v>HungaryPrimary solid biofuels2007</v>
          </cell>
          <cell r="B3316" t="str">
            <v>TJ</v>
          </cell>
          <cell r="C3316" t="str">
            <v>Hungary</v>
          </cell>
          <cell r="D3316" t="str">
            <v>PRIMSBIO</v>
          </cell>
          <cell r="E3316" t="str">
            <v>Primary solid biofuels</v>
          </cell>
          <cell r="F3316" t="str">
            <v>TES</v>
          </cell>
          <cell r="G3316" t="str">
            <v>Total energy supply</v>
          </cell>
          <cell r="H3316">
            <v>2007</v>
          </cell>
          <cell r="I3316">
            <v>2007</v>
          </cell>
          <cell r="J3316">
            <v>69820.002099999998</v>
          </cell>
        </row>
        <row r="3317">
          <cell r="A3317" t="str">
            <v>HungaryPrimary solid biofuels2008</v>
          </cell>
          <cell r="B3317" t="str">
            <v>TJ</v>
          </cell>
          <cell r="C3317" t="str">
            <v>Hungary</v>
          </cell>
          <cell r="D3317" t="str">
            <v>PRIMSBIO</v>
          </cell>
          <cell r="E3317" t="str">
            <v>Primary solid biofuels</v>
          </cell>
          <cell r="F3317" t="str">
            <v>TES</v>
          </cell>
          <cell r="G3317" t="str">
            <v>Total energy supply</v>
          </cell>
          <cell r="H3317">
            <v>2008</v>
          </cell>
          <cell r="I3317">
            <v>2008</v>
          </cell>
          <cell r="J3317">
            <v>67842.999299999996</v>
          </cell>
        </row>
        <row r="3318">
          <cell r="A3318" t="str">
            <v>HungaryPrimary solid biofuels2009</v>
          </cell>
          <cell r="B3318" t="str">
            <v>TJ</v>
          </cell>
          <cell r="C3318" t="str">
            <v>Hungary</v>
          </cell>
          <cell r="D3318" t="str">
            <v>PRIMSBIO</v>
          </cell>
          <cell r="E3318" t="str">
            <v>Primary solid biofuels</v>
          </cell>
          <cell r="F3318" t="str">
            <v>TES</v>
          </cell>
          <cell r="G3318" t="str">
            <v>Total energy supply</v>
          </cell>
          <cell r="H3318">
            <v>2009</v>
          </cell>
          <cell r="I3318">
            <v>2009</v>
          </cell>
          <cell r="J3318">
            <v>89949.998300000007</v>
          </cell>
        </row>
        <row r="3319">
          <cell r="A3319" t="str">
            <v>HungaryPrimary solid biofuels2010</v>
          </cell>
          <cell r="B3319" t="str">
            <v>TJ</v>
          </cell>
          <cell r="C3319" t="str">
            <v>Hungary</v>
          </cell>
          <cell r="D3319" t="str">
            <v>PRIMSBIO</v>
          </cell>
          <cell r="E3319" t="str">
            <v>Primary solid biofuels</v>
          </cell>
          <cell r="F3319" t="str">
            <v>TES</v>
          </cell>
          <cell r="G3319" t="str">
            <v>Total energy supply</v>
          </cell>
          <cell r="H3319">
            <v>2010</v>
          </cell>
          <cell r="I3319">
            <v>2010</v>
          </cell>
          <cell r="J3319">
            <v>98268.998300000007</v>
          </cell>
        </row>
        <row r="3320">
          <cell r="A3320" t="str">
            <v>HungaryPrimary solid biofuels2011</v>
          </cell>
          <cell r="B3320" t="str">
            <v>TJ</v>
          </cell>
          <cell r="C3320" t="str">
            <v>Hungary</v>
          </cell>
          <cell r="D3320" t="str">
            <v>PRIMSBIO</v>
          </cell>
          <cell r="E3320" t="str">
            <v>Primary solid biofuels</v>
          </cell>
          <cell r="F3320" t="str">
            <v>TES</v>
          </cell>
          <cell r="G3320" t="str">
            <v>Total energy supply</v>
          </cell>
          <cell r="H3320">
            <v>2011</v>
          </cell>
          <cell r="I3320">
            <v>2011</v>
          </cell>
          <cell r="J3320">
            <v>101900.0006</v>
          </cell>
        </row>
        <row r="3321">
          <cell r="A3321" t="str">
            <v>HungaryPrimary solid biofuels2012</v>
          </cell>
          <cell r="B3321" t="str">
            <v>TJ</v>
          </cell>
          <cell r="C3321" t="str">
            <v>Hungary</v>
          </cell>
          <cell r="D3321" t="str">
            <v>PRIMSBIO</v>
          </cell>
          <cell r="E3321" t="str">
            <v>Primary solid biofuels</v>
          </cell>
          <cell r="F3321" t="str">
            <v>TES</v>
          </cell>
          <cell r="G3321" t="str">
            <v>Total energy supply</v>
          </cell>
          <cell r="H3321">
            <v>2012</v>
          </cell>
          <cell r="I3321">
            <v>2012</v>
          </cell>
          <cell r="J3321">
            <v>104595.0019</v>
          </cell>
        </row>
        <row r="3322">
          <cell r="A3322" t="str">
            <v>HungaryPrimary solid biofuels2013</v>
          </cell>
          <cell r="B3322" t="str">
            <v>TJ</v>
          </cell>
          <cell r="C3322" t="str">
            <v>Hungary</v>
          </cell>
          <cell r="D3322" t="str">
            <v>PRIMSBIO</v>
          </cell>
          <cell r="E3322" t="str">
            <v>Primary solid biofuels</v>
          </cell>
          <cell r="F3322" t="str">
            <v>TES</v>
          </cell>
          <cell r="G3322" t="str">
            <v>Total energy supply</v>
          </cell>
          <cell r="H3322">
            <v>2013</v>
          </cell>
          <cell r="I3322">
            <v>2013</v>
          </cell>
          <cell r="J3322">
            <v>110331.0016</v>
          </cell>
        </row>
        <row r="3323">
          <cell r="A3323" t="str">
            <v>HungaryPrimary solid biofuels2014</v>
          </cell>
          <cell r="B3323" t="str">
            <v>TJ</v>
          </cell>
          <cell r="C3323" t="str">
            <v>Hungary</v>
          </cell>
          <cell r="D3323" t="str">
            <v>PRIMSBIO</v>
          </cell>
          <cell r="E3323" t="str">
            <v>Primary solid biofuels</v>
          </cell>
          <cell r="F3323" t="str">
            <v>TES</v>
          </cell>
          <cell r="G3323" t="str">
            <v>Total energy supply</v>
          </cell>
          <cell r="H3323">
            <v>2014</v>
          </cell>
          <cell r="I3323">
            <v>2014</v>
          </cell>
          <cell r="J3323">
            <v>98387.9997</v>
          </cell>
        </row>
        <row r="3324">
          <cell r="A3324" t="str">
            <v>HungaryPrimary solid biofuels2015</v>
          </cell>
          <cell r="B3324" t="str">
            <v>TJ</v>
          </cell>
          <cell r="C3324" t="str">
            <v>Hungary</v>
          </cell>
          <cell r="D3324" t="str">
            <v>PRIMSBIO</v>
          </cell>
          <cell r="E3324" t="str">
            <v>Primary solid biofuels</v>
          </cell>
          <cell r="F3324" t="str">
            <v>TES</v>
          </cell>
          <cell r="G3324" t="str">
            <v>Total energy supply</v>
          </cell>
          <cell r="H3324">
            <v>2015</v>
          </cell>
          <cell r="I3324">
            <v>2015</v>
          </cell>
          <cell r="J3324">
            <v>103914.0021</v>
          </cell>
        </row>
        <row r="3325">
          <cell r="A3325" t="str">
            <v>HungaryPrimary solid biofuels2016</v>
          </cell>
          <cell r="B3325" t="str">
            <v>TJ</v>
          </cell>
          <cell r="C3325" t="str">
            <v>Hungary</v>
          </cell>
          <cell r="D3325" t="str">
            <v>PRIMSBIO</v>
          </cell>
          <cell r="E3325" t="str">
            <v>Primary solid biofuels</v>
          </cell>
          <cell r="F3325" t="str">
            <v>TES</v>
          </cell>
          <cell r="G3325" t="str">
            <v>Total energy supply</v>
          </cell>
          <cell r="H3325">
            <v>2016</v>
          </cell>
          <cell r="I3325">
            <v>2016</v>
          </cell>
          <cell r="J3325">
            <v>101026.0019</v>
          </cell>
        </row>
        <row r="3326">
          <cell r="A3326" t="str">
            <v>HungaryPrimary solid biofuels2017</v>
          </cell>
          <cell r="B3326" t="str">
            <v>TJ</v>
          </cell>
          <cell r="C3326" t="str">
            <v>Hungary</v>
          </cell>
          <cell r="D3326" t="str">
            <v>PRIMSBIO</v>
          </cell>
          <cell r="E3326" t="str">
            <v>Primary solid biofuels</v>
          </cell>
          <cell r="F3326" t="str">
            <v>TES</v>
          </cell>
          <cell r="G3326" t="str">
            <v>Total energy supply</v>
          </cell>
          <cell r="H3326">
            <v>2017</v>
          </cell>
          <cell r="I3326">
            <v>2017</v>
          </cell>
          <cell r="J3326">
            <v>99546.998000000007</v>
          </cell>
        </row>
        <row r="3327">
          <cell r="A3327" t="str">
            <v>HungaryPrimary solid biofuels2018</v>
          </cell>
          <cell r="B3327" t="str">
            <v>TJ</v>
          </cell>
          <cell r="C3327" t="str">
            <v>Hungary</v>
          </cell>
          <cell r="D3327" t="str">
            <v>PRIMSBIO</v>
          </cell>
          <cell r="E3327" t="str">
            <v>Primary solid biofuels</v>
          </cell>
          <cell r="F3327" t="str">
            <v>TES</v>
          </cell>
          <cell r="G3327" t="str">
            <v>Total energy supply</v>
          </cell>
          <cell r="H3327">
            <v>2018</v>
          </cell>
          <cell r="I3327">
            <v>2018</v>
          </cell>
          <cell r="J3327">
            <v>90119.999100000001</v>
          </cell>
        </row>
        <row r="3328">
          <cell r="A3328" t="str">
            <v>HungaryPrimary solid biofuels2019</v>
          </cell>
          <cell r="B3328" t="str">
            <v>TJ</v>
          </cell>
          <cell r="C3328" t="str">
            <v>Hungary</v>
          </cell>
          <cell r="D3328" t="str">
            <v>PRIMSBIO</v>
          </cell>
          <cell r="E3328" t="str">
            <v>Primary solid biofuels</v>
          </cell>
          <cell r="F3328" t="str">
            <v>TES</v>
          </cell>
          <cell r="G3328" t="str">
            <v>Total energy supply</v>
          </cell>
          <cell r="H3328">
            <v>2019</v>
          </cell>
          <cell r="I3328">
            <v>2019</v>
          </cell>
          <cell r="J3328">
            <v>86606.001199999999</v>
          </cell>
        </row>
        <row r="3329">
          <cell r="A3329" t="str">
            <v>HungaryPrimary solid biofuels2020</v>
          </cell>
          <cell r="B3329" t="str">
            <v>TJ</v>
          </cell>
          <cell r="C3329" t="str">
            <v>Hungary</v>
          </cell>
          <cell r="D3329" t="str">
            <v>PRIMSBIO</v>
          </cell>
          <cell r="E3329" t="str">
            <v>Primary solid biofuels</v>
          </cell>
          <cell r="F3329" t="str">
            <v>TES</v>
          </cell>
          <cell r="G3329" t="str">
            <v>Total energy supply</v>
          </cell>
          <cell r="H3329">
            <v>2020</v>
          </cell>
          <cell r="I3329">
            <v>2020</v>
          </cell>
          <cell r="J3329">
            <v>85484.998000000007</v>
          </cell>
        </row>
        <row r="3330">
          <cell r="A3330" t="str">
            <v>HungaryTotal2005</v>
          </cell>
          <cell r="B3330" t="str">
            <v>TJ</v>
          </cell>
          <cell r="C3330" t="str">
            <v>Hungary</v>
          </cell>
          <cell r="D3330" t="str">
            <v>TOTAL</v>
          </cell>
          <cell r="E3330" t="str">
            <v>Total</v>
          </cell>
          <cell r="F3330" t="str">
            <v>TES</v>
          </cell>
          <cell r="G3330" t="str">
            <v>Total energy supply</v>
          </cell>
          <cell r="H3330">
            <v>2005</v>
          </cell>
          <cell r="I3330">
            <v>2005</v>
          </cell>
          <cell r="J3330">
            <v>1174489.702</v>
          </cell>
        </row>
        <row r="3331">
          <cell r="A3331" t="str">
            <v>HungaryTotal2006</v>
          </cell>
          <cell r="B3331" t="str">
            <v>TJ</v>
          </cell>
          <cell r="C3331" t="str">
            <v>Hungary</v>
          </cell>
          <cell r="D3331" t="str">
            <v>TOTAL</v>
          </cell>
          <cell r="E3331" t="str">
            <v>Total</v>
          </cell>
          <cell r="F3331" t="str">
            <v>TES</v>
          </cell>
          <cell r="G3331" t="str">
            <v>Total energy supply</v>
          </cell>
          <cell r="H3331">
            <v>2006</v>
          </cell>
          <cell r="I3331">
            <v>2006</v>
          </cell>
          <cell r="J3331">
            <v>1163999.135</v>
          </cell>
        </row>
        <row r="3332">
          <cell r="A3332" t="str">
            <v>HungaryTotal2007</v>
          </cell>
          <cell r="B3332" t="str">
            <v>TJ</v>
          </cell>
          <cell r="C3332" t="str">
            <v>Hungary</v>
          </cell>
          <cell r="D3332" t="str">
            <v>TOTAL</v>
          </cell>
          <cell r="E3332" t="str">
            <v>Total</v>
          </cell>
          <cell r="F3332" t="str">
            <v>TES</v>
          </cell>
          <cell r="G3332" t="str">
            <v>Total energy supply</v>
          </cell>
          <cell r="H3332">
            <v>2007</v>
          </cell>
          <cell r="I3332">
            <v>2007</v>
          </cell>
          <cell r="J3332">
            <v>1140886.835</v>
          </cell>
        </row>
        <row r="3333">
          <cell r="A3333" t="str">
            <v>HungaryTotal2008</v>
          </cell>
          <cell r="B3333" t="str">
            <v>TJ</v>
          </cell>
          <cell r="C3333" t="str">
            <v>Hungary</v>
          </cell>
          <cell r="D3333" t="str">
            <v>TOTAL</v>
          </cell>
          <cell r="E3333" t="str">
            <v>Total</v>
          </cell>
          <cell r="F3333" t="str">
            <v>TES</v>
          </cell>
          <cell r="G3333" t="str">
            <v>Total energy supply</v>
          </cell>
          <cell r="H3333">
            <v>2008</v>
          </cell>
          <cell r="I3333">
            <v>2008</v>
          </cell>
          <cell r="J3333">
            <v>1125050.348</v>
          </cell>
        </row>
        <row r="3334">
          <cell r="A3334" t="str">
            <v>HungaryTotal2009</v>
          </cell>
          <cell r="B3334" t="str">
            <v>TJ</v>
          </cell>
          <cell r="C3334" t="str">
            <v>Hungary</v>
          </cell>
          <cell r="D3334" t="str">
            <v>TOTAL</v>
          </cell>
          <cell r="E3334" t="str">
            <v>Total</v>
          </cell>
          <cell r="F3334" t="str">
            <v>TES</v>
          </cell>
          <cell r="G3334" t="str">
            <v>Total energy supply</v>
          </cell>
          <cell r="H3334">
            <v>2009</v>
          </cell>
          <cell r="I3334">
            <v>2009</v>
          </cell>
          <cell r="J3334">
            <v>1069556.1769999999</v>
          </cell>
        </row>
        <row r="3335">
          <cell r="A3335" t="str">
            <v>HungaryTotal2010</v>
          </cell>
          <cell r="B3335" t="str">
            <v>TJ</v>
          </cell>
          <cell r="C3335" t="str">
            <v>Hungary</v>
          </cell>
          <cell r="D3335" t="str">
            <v>TOTAL</v>
          </cell>
          <cell r="E3335" t="str">
            <v>Total</v>
          </cell>
          <cell r="F3335" t="str">
            <v>TES</v>
          </cell>
          <cell r="G3335" t="str">
            <v>Total energy supply</v>
          </cell>
          <cell r="H3335">
            <v>2010</v>
          </cell>
          <cell r="I3335">
            <v>2010</v>
          </cell>
          <cell r="J3335">
            <v>1110068.378</v>
          </cell>
        </row>
        <row r="3336">
          <cell r="A3336" t="str">
            <v>HungaryTotal2011</v>
          </cell>
          <cell r="B3336" t="str">
            <v>TJ</v>
          </cell>
          <cell r="C3336" t="str">
            <v>Hungary</v>
          </cell>
          <cell r="D3336" t="str">
            <v>TOTAL</v>
          </cell>
          <cell r="E3336" t="str">
            <v>Total</v>
          </cell>
          <cell r="F3336" t="str">
            <v>TES</v>
          </cell>
          <cell r="G3336" t="str">
            <v>Total energy supply</v>
          </cell>
          <cell r="H3336">
            <v>2011</v>
          </cell>
          <cell r="I3336">
            <v>2011</v>
          </cell>
          <cell r="J3336">
            <v>1085789.3130000001</v>
          </cell>
        </row>
        <row r="3337">
          <cell r="A3337" t="str">
            <v>HungaryTotal2012</v>
          </cell>
          <cell r="B3337" t="str">
            <v>TJ</v>
          </cell>
          <cell r="C3337" t="str">
            <v>Hungary</v>
          </cell>
          <cell r="D3337" t="str">
            <v>TOTAL</v>
          </cell>
          <cell r="E3337" t="str">
            <v>Total</v>
          </cell>
          <cell r="F3337" t="str">
            <v>TES</v>
          </cell>
          <cell r="G3337" t="str">
            <v>Total energy supply</v>
          </cell>
          <cell r="H3337">
            <v>2012</v>
          </cell>
          <cell r="I3337">
            <v>2012</v>
          </cell>
          <cell r="J3337">
            <v>1034288.5870000001</v>
          </cell>
        </row>
        <row r="3338">
          <cell r="A3338" t="str">
            <v>HungaryTotal2013</v>
          </cell>
          <cell r="B3338" t="str">
            <v>TJ</v>
          </cell>
          <cell r="C3338" t="str">
            <v>Hungary</v>
          </cell>
          <cell r="D3338" t="str">
            <v>TOTAL</v>
          </cell>
          <cell r="E3338" t="str">
            <v>Total</v>
          </cell>
          <cell r="F3338" t="str">
            <v>TES</v>
          </cell>
          <cell r="G3338" t="str">
            <v>Total energy supply</v>
          </cell>
          <cell r="H3338">
            <v>2013</v>
          </cell>
          <cell r="I3338">
            <v>2013</v>
          </cell>
          <cell r="J3338">
            <v>1000383.253</v>
          </cell>
        </row>
        <row r="3339">
          <cell r="A3339" t="str">
            <v>HungaryTotal2014</v>
          </cell>
          <cell r="B3339" t="str">
            <v>TJ</v>
          </cell>
          <cell r="C3339" t="str">
            <v>Hungary</v>
          </cell>
          <cell r="D3339" t="str">
            <v>TOTAL</v>
          </cell>
          <cell r="E3339" t="str">
            <v>Total</v>
          </cell>
          <cell r="F3339" t="str">
            <v>TES</v>
          </cell>
          <cell r="G3339" t="str">
            <v>Total energy supply</v>
          </cell>
          <cell r="H3339">
            <v>2014</v>
          </cell>
          <cell r="I3339">
            <v>2014</v>
          </cell>
          <cell r="J3339">
            <v>997736.62589999998</v>
          </cell>
        </row>
        <row r="3340">
          <cell r="A3340" t="str">
            <v>HungaryTotal2015</v>
          </cell>
          <cell r="B3340" t="str">
            <v>TJ</v>
          </cell>
          <cell r="C3340" t="str">
            <v>Hungary</v>
          </cell>
          <cell r="D3340" t="str">
            <v>TOTAL</v>
          </cell>
          <cell r="E3340" t="str">
            <v>Total</v>
          </cell>
          <cell r="F3340" t="str">
            <v>TES</v>
          </cell>
          <cell r="G3340" t="str">
            <v>Total energy supply</v>
          </cell>
          <cell r="H3340">
            <v>2015</v>
          </cell>
          <cell r="I3340">
            <v>2015</v>
          </cell>
          <cell r="J3340">
            <v>1054718.254</v>
          </cell>
        </row>
        <row r="3341">
          <cell r="A3341" t="str">
            <v>HungaryTotal2016</v>
          </cell>
          <cell r="B3341" t="str">
            <v>TJ</v>
          </cell>
          <cell r="C3341" t="str">
            <v>Hungary</v>
          </cell>
          <cell r="D3341" t="str">
            <v>TOTAL</v>
          </cell>
          <cell r="E3341" t="str">
            <v>Total</v>
          </cell>
          <cell r="F3341" t="str">
            <v>TES</v>
          </cell>
          <cell r="G3341" t="str">
            <v>Total energy supply</v>
          </cell>
          <cell r="H3341">
            <v>2016</v>
          </cell>
          <cell r="I3341">
            <v>2016</v>
          </cell>
          <cell r="J3341">
            <v>1067766.8559999999</v>
          </cell>
        </row>
        <row r="3342">
          <cell r="A3342" t="str">
            <v>HungaryTotal2017</v>
          </cell>
          <cell r="B3342" t="str">
            <v>TJ</v>
          </cell>
          <cell r="C3342" t="str">
            <v>Hungary</v>
          </cell>
          <cell r="D3342" t="str">
            <v>TOTAL</v>
          </cell>
          <cell r="E3342" t="str">
            <v>Total</v>
          </cell>
          <cell r="F3342" t="str">
            <v>TES</v>
          </cell>
          <cell r="G3342" t="str">
            <v>Total energy supply</v>
          </cell>
          <cell r="H3342">
            <v>2017</v>
          </cell>
          <cell r="I3342">
            <v>2017</v>
          </cell>
          <cell r="J3342">
            <v>1114785.2350000001</v>
          </cell>
        </row>
        <row r="3343">
          <cell r="A3343" t="str">
            <v>HungaryTotal2018</v>
          </cell>
          <cell r="B3343" t="str">
            <v>TJ</v>
          </cell>
          <cell r="C3343" t="str">
            <v>Hungary</v>
          </cell>
          <cell r="D3343" t="str">
            <v>TOTAL</v>
          </cell>
          <cell r="E3343" t="str">
            <v>Total</v>
          </cell>
          <cell r="F3343" t="str">
            <v>TES</v>
          </cell>
          <cell r="G3343" t="str">
            <v>Total energy supply</v>
          </cell>
          <cell r="H3343">
            <v>2018</v>
          </cell>
          <cell r="I3343">
            <v>2018</v>
          </cell>
          <cell r="J3343">
            <v>1113012.477</v>
          </cell>
        </row>
        <row r="3344">
          <cell r="A3344" t="str">
            <v>HungaryTotal2019</v>
          </cell>
          <cell r="B3344" t="str">
            <v>TJ</v>
          </cell>
          <cell r="C3344" t="str">
            <v>Hungary</v>
          </cell>
          <cell r="D3344" t="str">
            <v>TOTAL</v>
          </cell>
          <cell r="E3344" t="str">
            <v>Total</v>
          </cell>
          <cell r="F3344" t="str">
            <v>TES</v>
          </cell>
          <cell r="G3344" t="str">
            <v>Total energy supply</v>
          </cell>
          <cell r="H3344">
            <v>2019</v>
          </cell>
          <cell r="I3344">
            <v>2019</v>
          </cell>
          <cell r="J3344">
            <v>1116033.5209999999</v>
          </cell>
        </row>
        <row r="3345">
          <cell r="A3345" t="str">
            <v>HungaryTotal2020</v>
          </cell>
          <cell r="B3345" t="str">
            <v>TJ</v>
          </cell>
          <cell r="C3345" t="str">
            <v>Hungary</v>
          </cell>
          <cell r="D3345" t="str">
            <v>TOTAL</v>
          </cell>
          <cell r="E3345" t="str">
            <v>Total</v>
          </cell>
          <cell r="F3345" t="str">
            <v>TES</v>
          </cell>
          <cell r="G3345" t="str">
            <v>Total energy supply</v>
          </cell>
          <cell r="H3345">
            <v>2020</v>
          </cell>
          <cell r="I3345">
            <v>2020</v>
          </cell>
          <cell r="J3345">
            <v>1092309.969</v>
          </cell>
        </row>
        <row r="3346">
          <cell r="A3346" t="str">
            <v>HungaryMemo: Renewables2005</v>
          </cell>
          <cell r="B3346" t="str">
            <v>TJ</v>
          </cell>
          <cell r="C3346" t="str">
            <v>Hungary</v>
          </cell>
          <cell r="D3346" t="str">
            <v>MRENEW</v>
          </cell>
          <cell r="E3346" t="str">
            <v>Memo: Renewables</v>
          </cell>
          <cell r="F3346" t="str">
            <v>TES</v>
          </cell>
          <cell r="G3346" t="str">
            <v>Total energy supply</v>
          </cell>
          <cell r="H3346">
            <v>2005</v>
          </cell>
          <cell r="I3346">
            <v>2005</v>
          </cell>
          <cell r="J3346">
            <v>70743.396599999993</v>
          </cell>
        </row>
        <row r="3347">
          <cell r="A3347" t="str">
            <v>HungaryMemo: Renewables2006</v>
          </cell>
          <cell r="B3347" t="str">
            <v>TJ</v>
          </cell>
          <cell r="C3347" t="str">
            <v>Hungary</v>
          </cell>
          <cell r="D3347" t="str">
            <v>MRENEW</v>
          </cell>
          <cell r="E3347" t="str">
            <v>Memo: Renewables</v>
          </cell>
          <cell r="F3347" t="str">
            <v>TES</v>
          </cell>
          <cell r="G3347" t="str">
            <v>Total energy supply</v>
          </cell>
          <cell r="H3347">
            <v>2006</v>
          </cell>
          <cell r="I3347">
            <v>2006</v>
          </cell>
          <cell r="J3347">
            <v>71365.994699999996</v>
          </cell>
        </row>
        <row r="3348">
          <cell r="A3348" t="str">
            <v>HungaryMemo: Renewables2007</v>
          </cell>
          <cell r="B3348" t="str">
            <v>TJ</v>
          </cell>
          <cell r="C3348" t="str">
            <v>Hungary</v>
          </cell>
          <cell r="D3348" t="str">
            <v>MRENEW</v>
          </cell>
          <cell r="E3348" t="str">
            <v>Memo: Renewables</v>
          </cell>
          <cell r="F3348" t="str">
            <v>TES</v>
          </cell>
          <cell r="G3348" t="str">
            <v>Total energy supply</v>
          </cell>
          <cell r="H3348">
            <v>2007</v>
          </cell>
          <cell r="I3348">
            <v>2007</v>
          </cell>
          <cell r="J3348">
            <v>78840.6008</v>
          </cell>
        </row>
        <row r="3349">
          <cell r="A3349" t="str">
            <v>HungaryMemo: Renewables2008</v>
          </cell>
          <cell r="B3349" t="str">
            <v>TJ</v>
          </cell>
          <cell r="C3349" t="str">
            <v>Hungary</v>
          </cell>
          <cell r="D3349" t="str">
            <v>MRENEW</v>
          </cell>
          <cell r="E3349" t="str">
            <v>Memo: Renewables</v>
          </cell>
          <cell r="F3349" t="str">
            <v>TES</v>
          </cell>
          <cell r="G3349" t="str">
            <v>Total energy supply</v>
          </cell>
          <cell r="H3349">
            <v>2008</v>
          </cell>
          <cell r="I3349">
            <v>2008</v>
          </cell>
          <cell r="J3349">
            <v>83433.696299999996</v>
          </cell>
        </row>
        <row r="3350">
          <cell r="A3350" t="str">
            <v>HungaryMemo: Renewables2009</v>
          </cell>
          <cell r="B3350" t="str">
            <v>TJ</v>
          </cell>
          <cell r="C3350" t="str">
            <v>Hungary</v>
          </cell>
          <cell r="D3350" t="str">
            <v>MRENEW</v>
          </cell>
          <cell r="E3350" t="str">
            <v>Memo: Renewables</v>
          </cell>
          <cell r="F3350" t="str">
            <v>TES</v>
          </cell>
          <cell r="G3350" t="str">
            <v>Total energy supply</v>
          </cell>
          <cell r="H3350">
            <v>2009</v>
          </cell>
          <cell r="I3350">
            <v>2009</v>
          </cell>
          <cell r="J3350">
            <v>106451.8058</v>
          </cell>
        </row>
        <row r="3351">
          <cell r="A3351" t="str">
            <v>HungaryMemo: Renewables2010</v>
          </cell>
          <cell r="B3351" t="str">
            <v>TJ</v>
          </cell>
          <cell r="C3351" t="str">
            <v>Hungary</v>
          </cell>
          <cell r="D3351" t="str">
            <v>MRENEW</v>
          </cell>
          <cell r="E3351" t="str">
            <v>Memo: Renewables</v>
          </cell>
          <cell r="F3351" t="str">
            <v>TES</v>
          </cell>
          <cell r="G3351" t="str">
            <v>Total energy supply</v>
          </cell>
          <cell r="H3351">
            <v>2010</v>
          </cell>
          <cell r="I3351">
            <v>2010</v>
          </cell>
          <cell r="J3351">
            <v>116289.19899999999</v>
          </cell>
        </row>
        <row r="3352">
          <cell r="A3352" t="str">
            <v>HungaryMemo: Renewables2011</v>
          </cell>
          <cell r="B3352" t="str">
            <v>TJ</v>
          </cell>
          <cell r="C3352" t="str">
            <v>Hungary</v>
          </cell>
          <cell r="D3352" t="str">
            <v>MRENEW</v>
          </cell>
          <cell r="E3352" t="str">
            <v>Memo: Renewables</v>
          </cell>
          <cell r="F3352" t="str">
            <v>TES</v>
          </cell>
          <cell r="G3352" t="str">
            <v>Total energy supply</v>
          </cell>
          <cell r="H3352">
            <v>2011</v>
          </cell>
          <cell r="I3352">
            <v>2011</v>
          </cell>
          <cell r="J3352">
            <v>120848.0004</v>
          </cell>
        </row>
        <row r="3353">
          <cell r="A3353" t="str">
            <v>HungaryMemo: Renewables2012</v>
          </cell>
          <cell r="B3353" t="str">
            <v>TJ</v>
          </cell>
          <cell r="C3353" t="str">
            <v>Hungary</v>
          </cell>
          <cell r="D3353" t="str">
            <v>MRENEW</v>
          </cell>
          <cell r="E3353" t="str">
            <v>Memo: Renewables</v>
          </cell>
          <cell r="F3353" t="str">
            <v>TES</v>
          </cell>
          <cell r="G3353" t="str">
            <v>Total energy supply</v>
          </cell>
          <cell r="H3353">
            <v>2012</v>
          </cell>
          <cell r="I3353">
            <v>2012</v>
          </cell>
          <cell r="J3353">
            <v>123626.60370000001</v>
          </cell>
        </row>
        <row r="3354">
          <cell r="A3354" t="str">
            <v>HungaryMemo: Renewables2013</v>
          </cell>
          <cell r="B3354" t="str">
            <v>TJ</v>
          </cell>
          <cell r="C3354" t="str">
            <v>Hungary</v>
          </cell>
          <cell r="D3354" t="str">
            <v>MRENEW</v>
          </cell>
          <cell r="E3354" t="str">
            <v>Memo: Renewables</v>
          </cell>
          <cell r="F3354" t="str">
            <v>TES</v>
          </cell>
          <cell r="G3354" t="str">
            <v>Total energy supply</v>
          </cell>
          <cell r="H3354">
            <v>2013</v>
          </cell>
          <cell r="I3354">
            <v>2013</v>
          </cell>
          <cell r="J3354">
            <v>130276.7996</v>
          </cell>
        </row>
        <row r="3355">
          <cell r="A3355" t="str">
            <v>HungaryMemo: Renewables2014</v>
          </cell>
          <cell r="B3355" t="str">
            <v>TJ</v>
          </cell>
          <cell r="C3355" t="str">
            <v>Hungary</v>
          </cell>
          <cell r="D3355" t="str">
            <v>MRENEW</v>
          </cell>
          <cell r="E3355" t="str">
            <v>Memo: Renewables</v>
          </cell>
          <cell r="F3355" t="str">
            <v>TES</v>
          </cell>
          <cell r="G3355" t="str">
            <v>Total energy supply</v>
          </cell>
          <cell r="H3355">
            <v>2014</v>
          </cell>
          <cell r="I3355">
            <v>2014</v>
          </cell>
          <cell r="J3355">
            <v>119745.4945</v>
          </cell>
        </row>
        <row r="3356">
          <cell r="A3356" t="str">
            <v>HungaryMemo: Renewables2015</v>
          </cell>
          <cell r="B3356" t="str">
            <v>TJ</v>
          </cell>
          <cell r="C3356" t="str">
            <v>Hungary</v>
          </cell>
          <cell r="D3356" t="str">
            <v>MRENEW</v>
          </cell>
          <cell r="E3356" t="str">
            <v>Memo: Renewables</v>
          </cell>
          <cell r="F3356" t="str">
            <v>TES</v>
          </cell>
          <cell r="G3356" t="str">
            <v>Total energy supply</v>
          </cell>
          <cell r="H3356">
            <v>2015</v>
          </cell>
          <cell r="I3356">
            <v>2015</v>
          </cell>
          <cell r="J3356">
            <v>126422.97990000001</v>
          </cell>
        </row>
        <row r="3357">
          <cell r="A3357" t="str">
            <v>HungaryMemo: Renewables2016</v>
          </cell>
          <cell r="B3357" t="str">
            <v>TJ</v>
          </cell>
          <cell r="C3357" t="str">
            <v>Hungary</v>
          </cell>
          <cell r="D3357" t="str">
            <v>MRENEW</v>
          </cell>
          <cell r="E3357" t="str">
            <v>Memo: Renewables</v>
          </cell>
          <cell r="F3357" t="str">
            <v>TES</v>
          </cell>
          <cell r="G3357" t="str">
            <v>Total energy supply</v>
          </cell>
          <cell r="H3357">
            <v>2016</v>
          </cell>
          <cell r="I3357">
            <v>2016</v>
          </cell>
          <cell r="J3357">
            <v>125818.5986</v>
          </cell>
        </row>
        <row r="3358">
          <cell r="A3358" t="str">
            <v>HungaryMemo: Renewables2017</v>
          </cell>
          <cell r="B3358" t="str">
            <v>TJ</v>
          </cell>
          <cell r="C3358" t="str">
            <v>Hungary</v>
          </cell>
          <cell r="D3358" t="str">
            <v>MRENEW</v>
          </cell>
          <cell r="E3358" t="str">
            <v>Memo: Renewables</v>
          </cell>
          <cell r="F3358" t="str">
            <v>TES</v>
          </cell>
          <cell r="G3358" t="str">
            <v>Total energy supply</v>
          </cell>
          <cell r="H3358">
            <v>2017</v>
          </cell>
          <cell r="I3358">
            <v>2017</v>
          </cell>
          <cell r="J3358">
            <v>124190.30190000001</v>
          </cell>
        </row>
        <row r="3359">
          <cell r="A3359" t="str">
            <v>HungaryMemo: Renewables2018</v>
          </cell>
          <cell r="B3359" t="str">
            <v>TJ</v>
          </cell>
          <cell r="C3359" t="str">
            <v>Hungary</v>
          </cell>
          <cell r="D3359" t="str">
            <v>MRENEW</v>
          </cell>
          <cell r="E3359" t="str">
            <v>Memo: Renewables</v>
          </cell>
          <cell r="F3359" t="str">
            <v>TES</v>
          </cell>
          <cell r="G3359" t="str">
            <v>Total energy supply</v>
          </cell>
          <cell r="H3359">
            <v>2018</v>
          </cell>
          <cell r="I3359">
            <v>2018</v>
          </cell>
          <cell r="J3359">
            <v>116779.3058</v>
          </cell>
        </row>
        <row r="3360">
          <cell r="A3360" t="str">
            <v>HungaryMemo: Renewables2019</v>
          </cell>
          <cell r="B3360" t="str">
            <v>TJ</v>
          </cell>
          <cell r="C3360" t="str">
            <v>Hungary</v>
          </cell>
          <cell r="D3360" t="str">
            <v>MRENEW</v>
          </cell>
          <cell r="E3360" t="str">
            <v>Memo: Renewables</v>
          </cell>
          <cell r="F3360" t="str">
            <v>TES</v>
          </cell>
          <cell r="G3360" t="str">
            <v>Total energy supply</v>
          </cell>
          <cell r="H3360">
            <v>2019</v>
          </cell>
          <cell r="I3360">
            <v>2019</v>
          </cell>
          <cell r="J3360">
            <v>117925.29580000001</v>
          </cell>
        </row>
        <row r="3361">
          <cell r="A3361" t="str">
            <v>HungaryMemo: Renewables2020</v>
          </cell>
          <cell r="B3361" t="str">
            <v>TJ</v>
          </cell>
          <cell r="C3361" t="str">
            <v>Hungary</v>
          </cell>
          <cell r="D3361" t="str">
            <v>MRENEW</v>
          </cell>
          <cell r="E3361" t="str">
            <v>Memo: Renewables</v>
          </cell>
          <cell r="F3361" t="str">
            <v>TES</v>
          </cell>
          <cell r="G3361" t="str">
            <v>Total energy supply</v>
          </cell>
          <cell r="H3361">
            <v>2020</v>
          </cell>
          <cell r="I3361">
            <v>2020</v>
          </cell>
          <cell r="J3361">
            <v>123107.09299999999</v>
          </cell>
        </row>
        <row r="3362">
          <cell r="A3362" t="str">
            <v>IcelandPrimary solid biofuels2005</v>
          </cell>
          <cell r="B3362" t="str">
            <v>TJ</v>
          </cell>
          <cell r="C3362" t="str">
            <v>Iceland</v>
          </cell>
          <cell r="D3362" t="str">
            <v>PRIMSBIO</v>
          </cell>
          <cell r="E3362" t="str">
            <v>Primary solid biofuels</v>
          </cell>
          <cell r="F3362" t="str">
            <v>TES</v>
          </cell>
          <cell r="G3362" t="str">
            <v>Total energy supply</v>
          </cell>
          <cell r="H3362">
            <v>2005</v>
          </cell>
          <cell r="I3362">
            <v>2005</v>
          </cell>
          <cell r="J3362">
            <v>0</v>
          </cell>
        </row>
        <row r="3363">
          <cell r="A3363" t="str">
            <v>IcelandPrimary solid biofuels2006</v>
          </cell>
          <cell r="B3363" t="str">
            <v>TJ</v>
          </cell>
          <cell r="C3363" t="str">
            <v>Iceland</v>
          </cell>
          <cell r="D3363" t="str">
            <v>PRIMSBIO</v>
          </cell>
          <cell r="E3363" t="str">
            <v>Primary solid biofuels</v>
          </cell>
          <cell r="F3363" t="str">
            <v>TES</v>
          </cell>
          <cell r="G3363" t="str">
            <v>Total energy supply</v>
          </cell>
          <cell r="H3363">
            <v>2006</v>
          </cell>
          <cell r="I3363">
            <v>2006</v>
          </cell>
          <cell r="J3363">
            <v>0</v>
          </cell>
        </row>
        <row r="3364">
          <cell r="A3364" t="str">
            <v>IcelandPrimary solid biofuels2007</v>
          </cell>
          <cell r="B3364" t="str">
            <v>TJ</v>
          </cell>
          <cell r="C3364" t="str">
            <v>Iceland</v>
          </cell>
          <cell r="D3364" t="str">
            <v>PRIMSBIO</v>
          </cell>
          <cell r="E3364" t="str">
            <v>Primary solid biofuels</v>
          </cell>
          <cell r="F3364" t="str">
            <v>TES</v>
          </cell>
          <cell r="G3364" t="str">
            <v>Total energy supply</v>
          </cell>
          <cell r="H3364">
            <v>2007</v>
          </cell>
          <cell r="I3364">
            <v>2007</v>
          </cell>
          <cell r="J3364">
            <v>0</v>
          </cell>
        </row>
        <row r="3365">
          <cell r="A3365" t="str">
            <v>IcelandPrimary solid biofuels2008</v>
          </cell>
          <cell r="B3365" t="str">
            <v>TJ</v>
          </cell>
          <cell r="C3365" t="str">
            <v>Iceland</v>
          </cell>
          <cell r="D3365" t="str">
            <v>PRIMSBIO</v>
          </cell>
          <cell r="E3365" t="str">
            <v>Primary solid biofuels</v>
          </cell>
          <cell r="F3365" t="str">
            <v>TES</v>
          </cell>
          <cell r="G3365" t="str">
            <v>Total energy supply</v>
          </cell>
          <cell r="H3365">
            <v>2008</v>
          </cell>
          <cell r="I3365">
            <v>2008</v>
          </cell>
          <cell r="J3365">
            <v>0</v>
          </cell>
        </row>
        <row r="3366">
          <cell r="A3366" t="str">
            <v>IcelandPrimary solid biofuels2009</v>
          </cell>
          <cell r="B3366" t="str">
            <v>TJ</v>
          </cell>
          <cell r="C3366" t="str">
            <v>Iceland</v>
          </cell>
          <cell r="D3366" t="str">
            <v>PRIMSBIO</v>
          </cell>
          <cell r="E3366" t="str">
            <v>Primary solid biofuels</v>
          </cell>
          <cell r="F3366" t="str">
            <v>TES</v>
          </cell>
          <cell r="G3366" t="str">
            <v>Total energy supply</v>
          </cell>
          <cell r="H3366">
            <v>2009</v>
          </cell>
          <cell r="I3366">
            <v>2009</v>
          </cell>
          <cell r="J3366">
            <v>0</v>
          </cell>
        </row>
        <row r="3367">
          <cell r="A3367" t="str">
            <v>IcelandPrimary solid biofuels2010</v>
          </cell>
          <cell r="B3367" t="str">
            <v>TJ</v>
          </cell>
          <cell r="C3367" t="str">
            <v>Iceland</v>
          </cell>
          <cell r="D3367" t="str">
            <v>PRIMSBIO</v>
          </cell>
          <cell r="E3367" t="str">
            <v>Primary solid biofuels</v>
          </cell>
          <cell r="F3367" t="str">
            <v>TES</v>
          </cell>
          <cell r="G3367" t="str">
            <v>Total energy supply</v>
          </cell>
          <cell r="H3367">
            <v>2010</v>
          </cell>
          <cell r="I3367">
            <v>2010</v>
          </cell>
          <cell r="J3367">
            <v>0</v>
          </cell>
        </row>
        <row r="3368">
          <cell r="A3368" t="str">
            <v>IcelandPrimary solid biofuels2011</v>
          </cell>
          <cell r="B3368" t="str">
            <v>TJ</v>
          </cell>
          <cell r="C3368" t="str">
            <v>Iceland</v>
          </cell>
          <cell r="D3368" t="str">
            <v>PRIMSBIO</v>
          </cell>
          <cell r="E3368" t="str">
            <v>Primary solid biofuels</v>
          </cell>
          <cell r="F3368" t="str">
            <v>TES</v>
          </cell>
          <cell r="G3368" t="str">
            <v>Total energy supply</v>
          </cell>
          <cell r="H3368">
            <v>2011</v>
          </cell>
          <cell r="I3368">
            <v>2011</v>
          </cell>
          <cell r="J3368">
            <v>0</v>
          </cell>
        </row>
        <row r="3369">
          <cell r="A3369" t="str">
            <v>IcelandPrimary solid biofuels2012</v>
          </cell>
          <cell r="B3369" t="str">
            <v>TJ</v>
          </cell>
          <cell r="C3369" t="str">
            <v>Iceland</v>
          </cell>
          <cell r="D3369" t="str">
            <v>PRIMSBIO</v>
          </cell>
          <cell r="E3369" t="str">
            <v>Primary solid biofuels</v>
          </cell>
          <cell r="F3369" t="str">
            <v>TES</v>
          </cell>
          <cell r="G3369" t="str">
            <v>Total energy supply</v>
          </cell>
          <cell r="H3369">
            <v>2012</v>
          </cell>
          <cell r="I3369">
            <v>2012</v>
          </cell>
          <cell r="J3369">
            <v>0</v>
          </cell>
        </row>
        <row r="3370">
          <cell r="A3370" t="str">
            <v>IcelandPrimary solid biofuels2013</v>
          </cell>
          <cell r="B3370" t="str">
            <v>TJ</v>
          </cell>
          <cell r="C3370" t="str">
            <v>Iceland</v>
          </cell>
          <cell r="D3370" t="str">
            <v>PRIMSBIO</v>
          </cell>
          <cell r="E3370" t="str">
            <v>Primary solid biofuels</v>
          </cell>
          <cell r="F3370" t="str">
            <v>TES</v>
          </cell>
          <cell r="G3370" t="str">
            <v>Total energy supply</v>
          </cell>
          <cell r="H3370">
            <v>2013</v>
          </cell>
          <cell r="I3370">
            <v>2013</v>
          </cell>
          <cell r="J3370">
            <v>440.89929999999998</v>
          </cell>
        </row>
        <row r="3371">
          <cell r="A3371" t="str">
            <v>IcelandPrimary solid biofuels2014</v>
          </cell>
          <cell r="B3371" t="str">
            <v>TJ</v>
          </cell>
          <cell r="C3371" t="str">
            <v>Iceland</v>
          </cell>
          <cell r="D3371" t="str">
            <v>PRIMSBIO</v>
          </cell>
          <cell r="E3371" t="str">
            <v>Primary solid biofuels</v>
          </cell>
          <cell r="F3371" t="str">
            <v>TES</v>
          </cell>
          <cell r="G3371" t="str">
            <v>Total energy supply</v>
          </cell>
          <cell r="H3371">
            <v>2014</v>
          </cell>
          <cell r="I3371">
            <v>2014</v>
          </cell>
          <cell r="J3371">
            <v>429.39819999999997</v>
          </cell>
        </row>
        <row r="3372">
          <cell r="A3372" t="str">
            <v>IcelandPrimary solid biofuels2015</v>
          </cell>
          <cell r="B3372" t="str">
            <v>TJ</v>
          </cell>
          <cell r="C3372" t="str">
            <v>Iceland</v>
          </cell>
          <cell r="D3372" t="str">
            <v>PRIMSBIO</v>
          </cell>
          <cell r="E3372" t="str">
            <v>Primary solid biofuels</v>
          </cell>
          <cell r="F3372" t="str">
            <v>TES</v>
          </cell>
          <cell r="G3372" t="str">
            <v>Total energy supply</v>
          </cell>
          <cell r="H3372">
            <v>2015</v>
          </cell>
          <cell r="I3372">
            <v>2015</v>
          </cell>
          <cell r="J3372">
            <v>454.79950000000002</v>
          </cell>
        </row>
        <row r="3373">
          <cell r="A3373" t="str">
            <v>IcelandPrimary solid biofuels2016</v>
          </cell>
          <cell r="B3373" t="str">
            <v>TJ</v>
          </cell>
          <cell r="C3373" t="str">
            <v>Iceland</v>
          </cell>
          <cell r="D3373" t="str">
            <v>PRIMSBIO</v>
          </cell>
          <cell r="E3373" t="str">
            <v>Primary solid biofuels</v>
          </cell>
          <cell r="F3373" t="str">
            <v>TES</v>
          </cell>
          <cell r="G3373" t="str">
            <v>Total energy supply</v>
          </cell>
          <cell r="H3373">
            <v>2016</v>
          </cell>
          <cell r="I3373">
            <v>2016</v>
          </cell>
          <cell r="J3373">
            <v>0</v>
          </cell>
        </row>
        <row r="3374">
          <cell r="A3374" t="str">
            <v>IcelandPrimary solid biofuels2017</v>
          </cell>
          <cell r="B3374" t="str">
            <v>TJ</v>
          </cell>
          <cell r="C3374" t="str">
            <v>Iceland</v>
          </cell>
          <cell r="D3374" t="str">
            <v>PRIMSBIO</v>
          </cell>
          <cell r="E3374" t="str">
            <v>Primary solid biofuels</v>
          </cell>
          <cell r="F3374" t="str">
            <v>TES</v>
          </cell>
          <cell r="G3374" t="str">
            <v>Total energy supply</v>
          </cell>
          <cell r="H3374">
            <v>2017</v>
          </cell>
          <cell r="I3374">
            <v>2017</v>
          </cell>
          <cell r="J3374">
            <v>0</v>
          </cell>
        </row>
        <row r="3375">
          <cell r="A3375" t="str">
            <v>IcelandPrimary solid biofuels2018</v>
          </cell>
          <cell r="B3375" t="str">
            <v>TJ</v>
          </cell>
          <cell r="C3375" t="str">
            <v>Iceland</v>
          </cell>
          <cell r="D3375" t="str">
            <v>PRIMSBIO</v>
          </cell>
          <cell r="E3375" t="str">
            <v>Primary solid biofuels</v>
          </cell>
          <cell r="F3375" t="str">
            <v>TES</v>
          </cell>
          <cell r="G3375" t="str">
            <v>Total energy supply</v>
          </cell>
          <cell r="H3375">
            <v>2018</v>
          </cell>
          <cell r="I3375">
            <v>2018</v>
          </cell>
          <cell r="J3375">
            <v>0</v>
          </cell>
        </row>
        <row r="3376">
          <cell r="A3376" t="str">
            <v>IcelandPrimary solid biofuels2019</v>
          </cell>
          <cell r="B3376" t="str">
            <v>TJ</v>
          </cell>
          <cell r="C3376" t="str">
            <v>Iceland</v>
          </cell>
          <cell r="D3376" t="str">
            <v>PRIMSBIO</v>
          </cell>
          <cell r="E3376" t="str">
            <v>Primary solid biofuels</v>
          </cell>
          <cell r="F3376" t="str">
            <v>TES</v>
          </cell>
          <cell r="G3376" t="str">
            <v>Total energy supply</v>
          </cell>
          <cell r="H3376">
            <v>2019</v>
          </cell>
          <cell r="I3376">
            <v>2019</v>
          </cell>
          <cell r="J3376">
            <v>0</v>
          </cell>
        </row>
        <row r="3377">
          <cell r="A3377" t="str">
            <v>IcelandPrimary solid biofuels2020</v>
          </cell>
          <cell r="B3377" t="str">
            <v>TJ</v>
          </cell>
          <cell r="C3377" t="str">
            <v>Iceland</v>
          </cell>
          <cell r="D3377" t="str">
            <v>PRIMSBIO</v>
          </cell>
          <cell r="E3377" t="str">
            <v>Primary solid biofuels</v>
          </cell>
          <cell r="F3377" t="str">
            <v>TES</v>
          </cell>
          <cell r="G3377" t="str">
            <v>Total energy supply</v>
          </cell>
          <cell r="H3377">
            <v>2020</v>
          </cell>
          <cell r="I3377">
            <v>2020</v>
          </cell>
          <cell r="J3377">
            <v>0</v>
          </cell>
        </row>
        <row r="3378">
          <cell r="A3378" t="str">
            <v>IcelandTotal2005</v>
          </cell>
          <cell r="B3378" t="str">
            <v>TJ</v>
          </cell>
          <cell r="C3378" t="str">
            <v>Iceland</v>
          </cell>
          <cell r="D3378" t="str">
            <v>TOTAL</v>
          </cell>
          <cell r="E3378" t="str">
            <v>Total</v>
          </cell>
          <cell r="F3378" t="str">
            <v>TES</v>
          </cell>
          <cell r="G3378" t="str">
            <v>Total energy supply</v>
          </cell>
          <cell r="H3378">
            <v>2005</v>
          </cell>
          <cell r="I3378">
            <v>2005</v>
          </cell>
          <cell r="J3378">
            <v>130767.3753</v>
          </cell>
        </row>
        <row r="3379">
          <cell r="A3379" t="str">
            <v>IcelandTotal2006</v>
          </cell>
          <cell r="B3379" t="str">
            <v>TJ</v>
          </cell>
          <cell r="C3379" t="str">
            <v>Iceland</v>
          </cell>
          <cell r="D3379" t="str">
            <v>TOTAL</v>
          </cell>
          <cell r="E3379" t="str">
            <v>Total</v>
          </cell>
          <cell r="F3379" t="str">
            <v>TES</v>
          </cell>
          <cell r="G3379" t="str">
            <v>Total energy supply</v>
          </cell>
          <cell r="H3379">
            <v>2006</v>
          </cell>
          <cell r="I3379">
            <v>2006</v>
          </cell>
          <cell r="J3379">
            <v>161975.82440000001</v>
          </cell>
        </row>
        <row r="3380">
          <cell r="A3380" t="str">
            <v>IcelandTotal2007</v>
          </cell>
          <cell r="B3380" t="str">
            <v>TJ</v>
          </cell>
          <cell r="C3380" t="str">
            <v>Iceland</v>
          </cell>
          <cell r="D3380" t="str">
            <v>TOTAL</v>
          </cell>
          <cell r="E3380" t="str">
            <v>Total</v>
          </cell>
          <cell r="F3380" t="str">
            <v>TES</v>
          </cell>
          <cell r="G3380" t="str">
            <v>Total energy supply</v>
          </cell>
          <cell r="H3380">
            <v>2007</v>
          </cell>
          <cell r="I3380">
            <v>2007</v>
          </cell>
          <cell r="J3380">
            <v>192376.45550000001</v>
          </cell>
        </row>
        <row r="3381">
          <cell r="A3381" t="str">
            <v>IcelandTotal2008</v>
          </cell>
          <cell r="B3381" t="str">
            <v>TJ</v>
          </cell>
          <cell r="C3381" t="str">
            <v>Iceland</v>
          </cell>
          <cell r="D3381" t="str">
            <v>TOTAL</v>
          </cell>
          <cell r="E3381" t="str">
            <v>Total</v>
          </cell>
          <cell r="F3381" t="str">
            <v>TES</v>
          </cell>
          <cell r="G3381" t="str">
            <v>Total energy supply</v>
          </cell>
          <cell r="H3381">
            <v>2008</v>
          </cell>
          <cell r="I3381">
            <v>2008</v>
          </cell>
          <cell r="J3381">
            <v>217353.6943</v>
          </cell>
        </row>
        <row r="3382">
          <cell r="A3382" t="str">
            <v>IcelandTotal2009</v>
          </cell>
          <cell r="B3382" t="str">
            <v>TJ</v>
          </cell>
          <cell r="C3382" t="str">
            <v>Iceland</v>
          </cell>
          <cell r="D3382" t="str">
            <v>TOTAL</v>
          </cell>
          <cell r="E3382" t="str">
            <v>Total</v>
          </cell>
          <cell r="F3382" t="str">
            <v>TES</v>
          </cell>
          <cell r="G3382" t="str">
            <v>Total energy supply</v>
          </cell>
          <cell r="H3382">
            <v>2009</v>
          </cell>
          <cell r="I3382">
            <v>2009</v>
          </cell>
          <cell r="J3382">
            <v>225529.47219999999</v>
          </cell>
        </row>
        <row r="3383">
          <cell r="A3383" t="str">
            <v>IcelandTotal2010</v>
          </cell>
          <cell r="B3383" t="str">
            <v>TJ</v>
          </cell>
          <cell r="C3383" t="str">
            <v>Iceland</v>
          </cell>
          <cell r="D3383" t="str">
            <v>TOTAL</v>
          </cell>
          <cell r="E3383" t="str">
            <v>Total</v>
          </cell>
          <cell r="F3383" t="str">
            <v>TES</v>
          </cell>
          <cell r="G3383" t="str">
            <v>Total energy supply</v>
          </cell>
          <cell r="H3383">
            <v>2010</v>
          </cell>
          <cell r="I3383">
            <v>2010</v>
          </cell>
          <cell r="J3383">
            <v>226697.80290000001</v>
          </cell>
        </row>
        <row r="3384">
          <cell r="A3384" t="str">
            <v>IcelandTotal2011</v>
          </cell>
          <cell r="B3384" t="str">
            <v>TJ</v>
          </cell>
          <cell r="C3384" t="str">
            <v>Iceland</v>
          </cell>
          <cell r="D3384" t="str">
            <v>TOTAL</v>
          </cell>
          <cell r="E3384" t="str">
            <v>Total</v>
          </cell>
          <cell r="F3384" t="str">
            <v>TES</v>
          </cell>
          <cell r="G3384" t="str">
            <v>Total energy supply</v>
          </cell>
          <cell r="H3384">
            <v>2011</v>
          </cell>
          <cell r="I3384">
            <v>2011</v>
          </cell>
          <cell r="J3384">
            <v>242546.68729999999</v>
          </cell>
        </row>
        <row r="3385">
          <cell r="A3385" t="str">
            <v>IcelandTotal2012</v>
          </cell>
          <cell r="B3385" t="str">
            <v>TJ</v>
          </cell>
          <cell r="C3385" t="str">
            <v>Iceland</v>
          </cell>
          <cell r="D3385" t="str">
            <v>TOTAL</v>
          </cell>
          <cell r="E3385" t="str">
            <v>Total</v>
          </cell>
          <cell r="F3385" t="str">
            <v>TES</v>
          </cell>
          <cell r="G3385" t="str">
            <v>Total energy supply</v>
          </cell>
          <cell r="H3385">
            <v>2012</v>
          </cell>
          <cell r="I3385">
            <v>2012</v>
          </cell>
          <cell r="J3385">
            <v>236756.3052</v>
          </cell>
        </row>
        <row r="3386">
          <cell r="A3386" t="str">
            <v>IcelandTotal2013</v>
          </cell>
          <cell r="B3386" t="str">
            <v>TJ</v>
          </cell>
          <cell r="C3386" t="str">
            <v>Iceland</v>
          </cell>
          <cell r="D3386" t="str">
            <v>TOTAL</v>
          </cell>
          <cell r="E3386" t="str">
            <v>Total</v>
          </cell>
          <cell r="F3386" t="str">
            <v>TES</v>
          </cell>
          <cell r="G3386" t="str">
            <v>Total energy supply</v>
          </cell>
          <cell r="H3386">
            <v>2013</v>
          </cell>
          <cell r="I3386">
            <v>2013</v>
          </cell>
          <cell r="J3386">
            <v>246877.19500000001</v>
          </cell>
        </row>
        <row r="3387">
          <cell r="A3387" t="str">
            <v>IcelandTotal2014</v>
          </cell>
          <cell r="B3387" t="str">
            <v>TJ</v>
          </cell>
          <cell r="C3387" t="str">
            <v>Iceland</v>
          </cell>
          <cell r="D3387" t="str">
            <v>TOTAL</v>
          </cell>
          <cell r="E3387" t="str">
            <v>Total</v>
          </cell>
          <cell r="F3387" t="str">
            <v>TES</v>
          </cell>
          <cell r="G3387" t="str">
            <v>Total energy supply</v>
          </cell>
          <cell r="H3387">
            <v>2014</v>
          </cell>
          <cell r="I3387">
            <v>2014</v>
          </cell>
          <cell r="J3387">
            <v>246000.3702</v>
          </cell>
        </row>
        <row r="3388">
          <cell r="A3388" t="str">
            <v>IcelandTotal2015</v>
          </cell>
          <cell r="B3388" t="str">
            <v>TJ</v>
          </cell>
          <cell r="C3388" t="str">
            <v>Iceland</v>
          </cell>
          <cell r="D3388" t="str">
            <v>TOTAL</v>
          </cell>
          <cell r="E3388" t="str">
            <v>Total</v>
          </cell>
          <cell r="F3388" t="str">
            <v>TES</v>
          </cell>
          <cell r="G3388" t="str">
            <v>Total energy supply</v>
          </cell>
          <cell r="H3388">
            <v>2015</v>
          </cell>
          <cell r="I3388">
            <v>2015</v>
          </cell>
          <cell r="J3388">
            <v>234223.6764</v>
          </cell>
        </row>
        <row r="3389">
          <cell r="A3389" t="str">
            <v>IcelandTotal2016</v>
          </cell>
          <cell r="B3389" t="str">
            <v>TJ</v>
          </cell>
          <cell r="C3389" t="str">
            <v>Iceland</v>
          </cell>
          <cell r="D3389" t="str">
            <v>TOTAL</v>
          </cell>
          <cell r="E3389" t="str">
            <v>Total</v>
          </cell>
          <cell r="F3389" t="str">
            <v>TES</v>
          </cell>
          <cell r="G3389" t="str">
            <v>Total energy supply</v>
          </cell>
          <cell r="H3389">
            <v>2016</v>
          </cell>
          <cell r="I3389">
            <v>2016</v>
          </cell>
          <cell r="J3389">
            <v>221306.3559</v>
          </cell>
        </row>
        <row r="3390">
          <cell r="A3390" t="str">
            <v>IcelandTotal2017</v>
          </cell>
          <cell r="B3390" t="str">
            <v>TJ</v>
          </cell>
          <cell r="C3390" t="str">
            <v>Iceland</v>
          </cell>
          <cell r="D3390" t="str">
            <v>TOTAL</v>
          </cell>
          <cell r="E3390" t="str">
            <v>Total</v>
          </cell>
          <cell r="F3390" t="str">
            <v>TES</v>
          </cell>
          <cell r="G3390" t="str">
            <v>Total energy supply</v>
          </cell>
          <cell r="H3390">
            <v>2017</v>
          </cell>
          <cell r="I3390">
            <v>2017</v>
          </cell>
          <cell r="J3390">
            <v>232800.0974</v>
          </cell>
        </row>
        <row r="3391">
          <cell r="A3391" t="str">
            <v>IcelandTotal2018</v>
          </cell>
          <cell r="B3391" t="str">
            <v>TJ</v>
          </cell>
          <cell r="C3391" t="str">
            <v>Iceland</v>
          </cell>
          <cell r="D3391" t="str">
            <v>TOTAL</v>
          </cell>
          <cell r="E3391" t="str">
            <v>Total</v>
          </cell>
          <cell r="F3391" t="str">
            <v>TES</v>
          </cell>
          <cell r="G3391" t="str">
            <v>Total energy supply</v>
          </cell>
          <cell r="H3391">
            <v>2018</v>
          </cell>
          <cell r="I3391">
            <v>2018</v>
          </cell>
          <cell r="J3391">
            <v>255736.15400000001</v>
          </cell>
        </row>
        <row r="3392">
          <cell r="A3392" t="str">
            <v>IcelandTotal2019</v>
          </cell>
          <cell r="B3392" t="str">
            <v>TJ</v>
          </cell>
          <cell r="C3392" t="str">
            <v>Iceland</v>
          </cell>
          <cell r="D3392" t="str">
            <v>TOTAL</v>
          </cell>
          <cell r="E3392" t="str">
            <v>Total</v>
          </cell>
          <cell r="F3392" t="str">
            <v>TES</v>
          </cell>
          <cell r="G3392" t="str">
            <v>Total energy supply</v>
          </cell>
          <cell r="H3392">
            <v>2019</v>
          </cell>
          <cell r="I3392">
            <v>2019</v>
          </cell>
          <cell r="J3392">
            <v>251759.92069999999</v>
          </cell>
        </row>
        <row r="3393">
          <cell r="A3393" t="str">
            <v>IcelandTotal2020</v>
          </cell>
          <cell r="B3393" t="str">
            <v>TJ</v>
          </cell>
          <cell r="C3393" t="str">
            <v>Iceland</v>
          </cell>
          <cell r="D3393" t="str">
            <v>TOTAL</v>
          </cell>
          <cell r="E3393" t="str">
            <v>Total</v>
          </cell>
          <cell r="F3393" t="str">
            <v>TES</v>
          </cell>
          <cell r="G3393" t="str">
            <v>Total energy supply</v>
          </cell>
          <cell r="H3393">
            <v>2020</v>
          </cell>
          <cell r="I3393">
            <v>2020</v>
          </cell>
          <cell r="J3393">
            <v>247811.52970000001</v>
          </cell>
        </row>
        <row r="3394">
          <cell r="A3394" t="str">
            <v>IcelandMemo: Renewables2005</v>
          </cell>
          <cell r="B3394" t="str">
            <v>TJ</v>
          </cell>
          <cell r="C3394" t="str">
            <v>Iceland</v>
          </cell>
          <cell r="D3394" t="str">
            <v>MRENEW</v>
          </cell>
          <cell r="E3394" t="str">
            <v>Memo: Renewables</v>
          </cell>
          <cell r="F3394" t="str">
            <v>TES</v>
          </cell>
          <cell r="G3394" t="str">
            <v>Total energy supply</v>
          </cell>
          <cell r="H3394">
            <v>2005</v>
          </cell>
          <cell r="I3394">
            <v>2005</v>
          </cell>
          <cell r="J3394">
            <v>99796.405700000003</v>
          </cell>
        </row>
        <row r="3395">
          <cell r="A3395" t="str">
            <v>IcelandMemo: Renewables2006</v>
          </cell>
          <cell r="B3395" t="str">
            <v>TJ</v>
          </cell>
          <cell r="C3395" t="str">
            <v>Iceland</v>
          </cell>
          <cell r="D3395" t="str">
            <v>MRENEW</v>
          </cell>
          <cell r="E3395" t="str">
            <v>Memo: Renewables</v>
          </cell>
          <cell r="F3395" t="str">
            <v>TES</v>
          </cell>
          <cell r="G3395" t="str">
            <v>Total energy supply</v>
          </cell>
          <cell r="H3395">
            <v>2006</v>
          </cell>
          <cell r="I3395">
            <v>2006</v>
          </cell>
          <cell r="J3395">
            <v>130012.79670000001</v>
          </cell>
        </row>
        <row r="3396">
          <cell r="A3396" t="str">
            <v>IcelandMemo: Renewables2007</v>
          </cell>
          <cell r="B3396" t="str">
            <v>TJ</v>
          </cell>
          <cell r="C3396" t="str">
            <v>Iceland</v>
          </cell>
          <cell r="D3396" t="str">
            <v>MRENEW</v>
          </cell>
          <cell r="E3396" t="str">
            <v>Memo: Renewables</v>
          </cell>
          <cell r="F3396" t="str">
            <v>TES</v>
          </cell>
          <cell r="G3396" t="str">
            <v>Total energy supply</v>
          </cell>
          <cell r="H3396">
            <v>2007</v>
          </cell>
          <cell r="I3396">
            <v>2007</v>
          </cell>
          <cell r="J3396">
            <v>161182.40059999999</v>
          </cell>
        </row>
        <row r="3397">
          <cell r="A3397" t="str">
            <v>IcelandMemo: Renewables2008</v>
          </cell>
          <cell r="B3397" t="str">
            <v>TJ</v>
          </cell>
          <cell r="C3397" t="str">
            <v>Iceland</v>
          </cell>
          <cell r="D3397" t="str">
            <v>MRENEW</v>
          </cell>
          <cell r="E3397" t="str">
            <v>Memo: Renewables</v>
          </cell>
          <cell r="F3397" t="str">
            <v>TES</v>
          </cell>
          <cell r="G3397" t="str">
            <v>Total energy supply</v>
          </cell>
          <cell r="H3397">
            <v>2008</v>
          </cell>
          <cell r="I3397">
            <v>2008</v>
          </cell>
          <cell r="J3397">
            <v>188660.2016</v>
          </cell>
        </row>
        <row r="3398">
          <cell r="A3398" t="str">
            <v>IcelandMemo: Renewables2009</v>
          </cell>
          <cell r="B3398" t="str">
            <v>TJ</v>
          </cell>
          <cell r="C3398" t="str">
            <v>Iceland</v>
          </cell>
          <cell r="D3398" t="str">
            <v>MRENEW</v>
          </cell>
          <cell r="E3398" t="str">
            <v>Memo: Renewables</v>
          </cell>
          <cell r="F3398" t="str">
            <v>TES</v>
          </cell>
          <cell r="G3398" t="str">
            <v>Total energy supply</v>
          </cell>
          <cell r="H3398">
            <v>2009</v>
          </cell>
          <cell r="I3398">
            <v>2009</v>
          </cell>
          <cell r="J3398">
            <v>198064.40330000001</v>
          </cell>
        </row>
        <row r="3399">
          <cell r="A3399" t="str">
            <v>IcelandMemo: Renewables2010</v>
          </cell>
          <cell r="B3399" t="str">
            <v>TJ</v>
          </cell>
          <cell r="C3399" t="str">
            <v>Iceland</v>
          </cell>
          <cell r="D3399" t="str">
            <v>MRENEW</v>
          </cell>
          <cell r="E3399" t="str">
            <v>Memo: Renewables</v>
          </cell>
          <cell r="F3399" t="str">
            <v>TES</v>
          </cell>
          <cell r="G3399" t="str">
            <v>Total energy supply</v>
          </cell>
          <cell r="H3399">
            <v>2010</v>
          </cell>
          <cell r="I3399">
            <v>2010</v>
          </cell>
          <cell r="J3399">
            <v>200567.20120000001</v>
          </cell>
        </row>
        <row r="3400">
          <cell r="A3400" t="str">
            <v>IcelandMemo: Renewables2011</v>
          </cell>
          <cell r="B3400" t="str">
            <v>TJ</v>
          </cell>
          <cell r="C3400" t="str">
            <v>Iceland</v>
          </cell>
          <cell r="D3400" t="str">
            <v>MRENEW</v>
          </cell>
          <cell r="E3400" t="str">
            <v>Memo: Renewables</v>
          </cell>
          <cell r="F3400" t="str">
            <v>TES</v>
          </cell>
          <cell r="G3400" t="str">
            <v>Total energy supply</v>
          </cell>
          <cell r="H3400">
            <v>2011</v>
          </cell>
          <cell r="I3400">
            <v>2011</v>
          </cell>
          <cell r="J3400">
            <v>217676.19930000001</v>
          </cell>
        </row>
        <row r="3401">
          <cell r="A3401" t="str">
            <v>IcelandMemo: Renewables2012</v>
          </cell>
          <cell r="B3401" t="str">
            <v>TJ</v>
          </cell>
          <cell r="C3401" t="str">
            <v>Iceland</v>
          </cell>
          <cell r="D3401" t="str">
            <v>MRENEW</v>
          </cell>
          <cell r="E3401" t="str">
            <v>Memo: Renewables</v>
          </cell>
          <cell r="F3401" t="str">
            <v>TES</v>
          </cell>
          <cell r="G3401" t="str">
            <v>Total energy supply</v>
          </cell>
          <cell r="H3401">
            <v>2012</v>
          </cell>
          <cell r="I3401">
            <v>2012</v>
          </cell>
          <cell r="J3401">
            <v>212300.2016</v>
          </cell>
        </row>
        <row r="3402">
          <cell r="A3402" t="str">
            <v>IcelandMemo: Renewables2013</v>
          </cell>
          <cell r="B3402" t="str">
            <v>TJ</v>
          </cell>
          <cell r="C3402" t="str">
            <v>Iceland</v>
          </cell>
          <cell r="D3402" t="str">
            <v>MRENEW</v>
          </cell>
          <cell r="E3402" t="str">
            <v>Memo: Renewables</v>
          </cell>
          <cell r="F3402" t="str">
            <v>TES</v>
          </cell>
          <cell r="G3402" t="str">
            <v>Total energy supply</v>
          </cell>
          <cell r="H3402">
            <v>2013</v>
          </cell>
          <cell r="I3402">
            <v>2013</v>
          </cell>
          <cell r="J3402">
            <v>221240.0998</v>
          </cell>
        </row>
        <row r="3403">
          <cell r="A3403" t="str">
            <v>IcelandMemo: Renewables2014</v>
          </cell>
          <cell r="B3403" t="str">
            <v>TJ</v>
          </cell>
          <cell r="C3403" t="str">
            <v>Iceland</v>
          </cell>
          <cell r="D3403" t="str">
            <v>MRENEW</v>
          </cell>
          <cell r="E3403" t="str">
            <v>Memo: Renewables</v>
          </cell>
          <cell r="F3403" t="str">
            <v>TES</v>
          </cell>
          <cell r="G3403" t="str">
            <v>Total energy supply</v>
          </cell>
          <cell r="H3403">
            <v>2014</v>
          </cell>
          <cell r="I3403">
            <v>2014</v>
          </cell>
          <cell r="J3403">
            <v>219162.6012</v>
          </cell>
        </row>
        <row r="3404">
          <cell r="A3404" t="str">
            <v>IcelandMemo: Renewables2015</v>
          </cell>
          <cell r="B3404" t="str">
            <v>TJ</v>
          </cell>
          <cell r="C3404" t="str">
            <v>Iceland</v>
          </cell>
          <cell r="D3404" t="str">
            <v>MRENEW</v>
          </cell>
          <cell r="E3404" t="str">
            <v>Memo: Renewables</v>
          </cell>
          <cell r="F3404" t="str">
            <v>TES</v>
          </cell>
          <cell r="G3404" t="str">
            <v>Total energy supply</v>
          </cell>
          <cell r="H3404">
            <v>2015</v>
          </cell>
          <cell r="I3404">
            <v>2015</v>
          </cell>
          <cell r="J3404">
            <v>206894.19289999999</v>
          </cell>
        </row>
        <row r="3405">
          <cell r="A3405" t="str">
            <v>IcelandMemo: Renewables2016</v>
          </cell>
          <cell r="B3405" t="str">
            <v>TJ</v>
          </cell>
          <cell r="C3405" t="str">
            <v>Iceland</v>
          </cell>
          <cell r="D3405" t="str">
            <v>MRENEW</v>
          </cell>
          <cell r="E3405" t="str">
            <v>Memo: Renewables</v>
          </cell>
          <cell r="F3405" t="str">
            <v>TES</v>
          </cell>
          <cell r="G3405" t="str">
            <v>Total energy supply</v>
          </cell>
          <cell r="H3405">
            <v>2016</v>
          </cell>
          <cell r="I3405">
            <v>2016</v>
          </cell>
          <cell r="J3405">
            <v>192949.60750000001</v>
          </cell>
        </row>
        <row r="3406">
          <cell r="A3406" t="str">
            <v>IcelandMemo: Renewables2017</v>
          </cell>
          <cell r="B3406" t="str">
            <v>TJ</v>
          </cell>
          <cell r="C3406" t="str">
            <v>Iceland</v>
          </cell>
          <cell r="D3406" t="str">
            <v>MRENEW</v>
          </cell>
          <cell r="E3406" t="str">
            <v>Memo: Renewables</v>
          </cell>
          <cell r="F3406" t="str">
            <v>TES</v>
          </cell>
          <cell r="G3406" t="str">
            <v>Total energy supply</v>
          </cell>
          <cell r="H3406">
            <v>2017</v>
          </cell>
          <cell r="I3406">
            <v>2017</v>
          </cell>
          <cell r="J3406">
            <v>206017.18799999999</v>
          </cell>
        </row>
        <row r="3407">
          <cell r="A3407" t="str">
            <v>IcelandMemo: Renewables2018</v>
          </cell>
          <cell r="B3407" t="str">
            <v>TJ</v>
          </cell>
          <cell r="C3407" t="str">
            <v>Iceland</v>
          </cell>
          <cell r="D3407" t="str">
            <v>MRENEW</v>
          </cell>
          <cell r="E3407" t="str">
            <v>Memo: Renewables</v>
          </cell>
          <cell r="F3407" t="str">
            <v>TES</v>
          </cell>
          <cell r="G3407" t="str">
            <v>Total energy supply</v>
          </cell>
          <cell r="H3407">
            <v>2018</v>
          </cell>
          <cell r="I3407">
            <v>2018</v>
          </cell>
          <cell r="J3407">
            <v>227230.4895</v>
          </cell>
        </row>
        <row r="3408">
          <cell r="A3408" t="str">
            <v>IcelandMemo: Renewables2019</v>
          </cell>
          <cell r="B3408" t="str">
            <v>TJ</v>
          </cell>
          <cell r="C3408" t="str">
            <v>Iceland</v>
          </cell>
          <cell r="D3408" t="str">
            <v>MRENEW</v>
          </cell>
          <cell r="E3408" t="str">
            <v>Memo: Renewables</v>
          </cell>
          <cell r="F3408" t="str">
            <v>TES</v>
          </cell>
          <cell r="G3408" t="str">
            <v>Total energy supply</v>
          </cell>
          <cell r="H3408">
            <v>2019</v>
          </cell>
          <cell r="I3408">
            <v>2019</v>
          </cell>
          <cell r="J3408">
            <v>223857.21400000001</v>
          </cell>
        </row>
        <row r="3409">
          <cell r="A3409" t="str">
            <v>IcelandMemo: Renewables2020</v>
          </cell>
          <cell r="B3409" t="str">
            <v>TJ</v>
          </cell>
          <cell r="C3409" t="str">
            <v>Iceland</v>
          </cell>
          <cell r="D3409" t="str">
            <v>MRENEW</v>
          </cell>
          <cell r="E3409" t="str">
            <v>Memo: Renewables</v>
          </cell>
          <cell r="F3409" t="str">
            <v>TES</v>
          </cell>
          <cell r="G3409" t="str">
            <v>Total energy supply</v>
          </cell>
          <cell r="H3409">
            <v>2020</v>
          </cell>
          <cell r="I3409">
            <v>2020</v>
          </cell>
          <cell r="J3409">
            <v>222718.103</v>
          </cell>
        </row>
        <row r="3410">
          <cell r="A3410" t="str">
            <v>IndiaPrimary solid biofuels2005</v>
          </cell>
          <cell r="B3410" t="str">
            <v>TJ</v>
          </cell>
          <cell r="C3410" t="str">
            <v>India</v>
          </cell>
          <cell r="D3410" t="str">
            <v>PRIMSBIO</v>
          </cell>
          <cell r="E3410" t="str">
            <v>Primary solid biofuels</v>
          </cell>
          <cell r="F3410" t="str">
            <v>TES</v>
          </cell>
          <cell r="G3410" t="str">
            <v>Total energy supply</v>
          </cell>
          <cell r="H3410">
            <v>2005</v>
          </cell>
          <cell r="I3410">
            <v>2005</v>
          </cell>
          <cell r="J3410">
            <v>5643159.6730000004</v>
          </cell>
        </row>
        <row r="3411">
          <cell r="A3411" t="str">
            <v>IndiaPrimary solid biofuels2006</v>
          </cell>
          <cell r="B3411" t="str">
            <v>TJ</v>
          </cell>
          <cell r="C3411" t="str">
            <v>India</v>
          </cell>
          <cell r="D3411" t="str">
            <v>PRIMSBIO</v>
          </cell>
          <cell r="E3411" t="str">
            <v>Primary solid biofuels</v>
          </cell>
          <cell r="F3411" t="str">
            <v>TES</v>
          </cell>
          <cell r="G3411" t="str">
            <v>Total energy supply</v>
          </cell>
          <cell r="H3411">
            <v>2006</v>
          </cell>
          <cell r="I3411">
            <v>2006</v>
          </cell>
          <cell r="J3411">
            <v>5780275.2419999996</v>
          </cell>
        </row>
        <row r="3412">
          <cell r="A3412" t="str">
            <v>IndiaPrimary solid biofuels2007</v>
          </cell>
          <cell r="B3412" t="str">
            <v>TJ</v>
          </cell>
          <cell r="C3412" t="str">
            <v>India</v>
          </cell>
          <cell r="D3412" t="str">
            <v>PRIMSBIO</v>
          </cell>
          <cell r="E3412" t="str">
            <v>Primary solid biofuels</v>
          </cell>
          <cell r="F3412" t="str">
            <v>TES</v>
          </cell>
          <cell r="G3412" t="str">
            <v>Total energy supply</v>
          </cell>
          <cell r="H3412">
            <v>2007</v>
          </cell>
          <cell r="I3412">
            <v>2007</v>
          </cell>
          <cell r="J3412">
            <v>5914775.0449999999</v>
          </cell>
        </row>
        <row r="3413">
          <cell r="A3413" t="str">
            <v>IndiaPrimary solid biofuels2008</v>
          </cell>
          <cell r="B3413" t="str">
            <v>TJ</v>
          </cell>
          <cell r="C3413" t="str">
            <v>India</v>
          </cell>
          <cell r="D3413" t="str">
            <v>PRIMSBIO</v>
          </cell>
          <cell r="E3413" t="str">
            <v>Primary solid biofuels</v>
          </cell>
          <cell r="F3413" t="str">
            <v>TES</v>
          </cell>
          <cell r="G3413" t="str">
            <v>Total energy supply</v>
          </cell>
          <cell r="H3413">
            <v>2008</v>
          </cell>
          <cell r="I3413">
            <v>2008</v>
          </cell>
          <cell r="J3413">
            <v>5996373.6289999997</v>
          </cell>
        </row>
        <row r="3414">
          <cell r="A3414" t="str">
            <v>IndiaPrimary solid biofuels2009</v>
          </cell>
          <cell r="B3414" t="str">
            <v>TJ</v>
          </cell>
          <cell r="C3414" t="str">
            <v>India</v>
          </cell>
          <cell r="D3414" t="str">
            <v>PRIMSBIO</v>
          </cell>
          <cell r="E3414" t="str">
            <v>Primary solid biofuels</v>
          </cell>
          <cell r="F3414" t="str">
            <v>TES</v>
          </cell>
          <cell r="G3414" t="str">
            <v>Total energy supply</v>
          </cell>
          <cell r="H3414">
            <v>2009</v>
          </cell>
          <cell r="I3414">
            <v>2009</v>
          </cell>
          <cell r="J3414">
            <v>6086695.4950000001</v>
          </cell>
        </row>
        <row r="3415">
          <cell r="A3415" t="str">
            <v>IndiaPrimary solid biofuels2010</v>
          </cell>
          <cell r="B3415" t="str">
            <v>TJ</v>
          </cell>
          <cell r="C3415" t="str">
            <v>India</v>
          </cell>
          <cell r="D3415" t="str">
            <v>PRIMSBIO</v>
          </cell>
          <cell r="E3415" t="str">
            <v>Primary solid biofuels</v>
          </cell>
          <cell r="F3415" t="str">
            <v>TES</v>
          </cell>
          <cell r="G3415" t="str">
            <v>Total energy supply</v>
          </cell>
          <cell r="H3415">
            <v>2010</v>
          </cell>
          <cell r="I3415">
            <v>2010</v>
          </cell>
          <cell r="J3415">
            <v>6273365.4299999997</v>
          </cell>
        </row>
        <row r="3416">
          <cell r="A3416" t="str">
            <v>IndiaPrimary solid biofuels2011</v>
          </cell>
          <cell r="B3416" t="str">
            <v>TJ</v>
          </cell>
          <cell r="C3416" t="str">
            <v>India</v>
          </cell>
          <cell r="D3416" t="str">
            <v>PRIMSBIO</v>
          </cell>
          <cell r="E3416" t="str">
            <v>Primary solid biofuels</v>
          </cell>
          <cell r="F3416" t="str">
            <v>TES</v>
          </cell>
          <cell r="G3416" t="str">
            <v>Total energy supply</v>
          </cell>
          <cell r="H3416">
            <v>2011</v>
          </cell>
          <cell r="I3416">
            <v>2011</v>
          </cell>
          <cell r="J3416">
            <v>6358864.4790000003</v>
          </cell>
        </row>
        <row r="3417">
          <cell r="A3417" t="str">
            <v>IndiaPrimary solid biofuels2012</v>
          </cell>
          <cell r="B3417" t="str">
            <v>TJ</v>
          </cell>
          <cell r="C3417" t="str">
            <v>India</v>
          </cell>
          <cell r="D3417" t="str">
            <v>PRIMSBIO</v>
          </cell>
          <cell r="E3417" t="str">
            <v>Primary solid biofuels</v>
          </cell>
          <cell r="F3417" t="str">
            <v>TES</v>
          </cell>
          <cell r="G3417" t="str">
            <v>Total energy supply</v>
          </cell>
          <cell r="H3417">
            <v>2012</v>
          </cell>
          <cell r="I3417">
            <v>2012</v>
          </cell>
          <cell r="J3417">
            <v>6475385.3420000002</v>
          </cell>
        </row>
        <row r="3418">
          <cell r="A3418" t="str">
            <v>IndiaPrimary solid biofuels2013</v>
          </cell>
          <cell r="B3418" t="str">
            <v>TJ</v>
          </cell>
          <cell r="C3418" t="str">
            <v>India</v>
          </cell>
          <cell r="D3418" t="str">
            <v>PRIMSBIO</v>
          </cell>
          <cell r="E3418" t="str">
            <v>Primary solid biofuels</v>
          </cell>
          <cell r="F3418" t="str">
            <v>TES</v>
          </cell>
          <cell r="G3418" t="str">
            <v>Total energy supply</v>
          </cell>
          <cell r="H3418">
            <v>2013</v>
          </cell>
          <cell r="I3418">
            <v>2013</v>
          </cell>
          <cell r="J3418">
            <v>6669593.6270000003</v>
          </cell>
        </row>
        <row r="3419">
          <cell r="A3419" t="str">
            <v>IndiaPrimary solid biofuels2014</v>
          </cell>
          <cell r="B3419" t="str">
            <v>TJ</v>
          </cell>
          <cell r="C3419" t="str">
            <v>India</v>
          </cell>
          <cell r="D3419" t="str">
            <v>PRIMSBIO</v>
          </cell>
          <cell r="E3419" t="str">
            <v>Primary solid biofuels</v>
          </cell>
          <cell r="F3419" t="str">
            <v>TES</v>
          </cell>
          <cell r="G3419" t="str">
            <v>Total energy supply</v>
          </cell>
          <cell r="H3419">
            <v>2014</v>
          </cell>
          <cell r="I3419">
            <v>2014</v>
          </cell>
          <cell r="J3419">
            <v>6823101.2419999996</v>
          </cell>
        </row>
        <row r="3420">
          <cell r="A3420" t="str">
            <v>IndiaPrimary solid biofuels2015</v>
          </cell>
          <cell r="B3420" t="str">
            <v>TJ</v>
          </cell>
          <cell r="C3420" t="str">
            <v>India</v>
          </cell>
          <cell r="D3420" t="str">
            <v>PRIMSBIO</v>
          </cell>
          <cell r="E3420" t="str">
            <v>Primary solid biofuels</v>
          </cell>
          <cell r="F3420" t="str">
            <v>TES</v>
          </cell>
          <cell r="G3420" t="str">
            <v>Total energy supply</v>
          </cell>
          <cell r="H3420">
            <v>2015</v>
          </cell>
          <cell r="I3420">
            <v>2015</v>
          </cell>
          <cell r="J3420">
            <v>6963984.0099999998</v>
          </cell>
        </row>
        <row r="3421">
          <cell r="A3421" t="str">
            <v>IndiaPrimary solid biofuels2016</v>
          </cell>
          <cell r="B3421" t="str">
            <v>TJ</v>
          </cell>
          <cell r="C3421" t="str">
            <v>India</v>
          </cell>
          <cell r="D3421" t="str">
            <v>PRIMSBIO</v>
          </cell>
          <cell r="E3421" t="str">
            <v>Primary solid biofuels</v>
          </cell>
          <cell r="F3421" t="str">
            <v>TES</v>
          </cell>
          <cell r="G3421" t="str">
            <v>Total energy supply</v>
          </cell>
          <cell r="H3421">
            <v>2016</v>
          </cell>
          <cell r="I3421">
            <v>2016</v>
          </cell>
          <cell r="J3421">
            <v>7256093.0769999996</v>
          </cell>
        </row>
        <row r="3422">
          <cell r="A3422" t="str">
            <v>IndiaPrimary solid biofuels2017</v>
          </cell>
          <cell r="B3422" t="str">
            <v>TJ</v>
          </cell>
          <cell r="C3422" t="str">
            <v>India</v>
          </cell>
          <cell r="D3422" t="str">
            <v>PRIMSBIO</v>
          </cell>
          <cell r="E3422" t="str">
            <v>Primary solid biofuels</v>
          </cell>
          <cell r="F3422" t="str">
            <v>TES</v>
          </cell>
          <cell r="G3422" t="str">
            <v>Total energy supply</v>
          </cell>
          <cell r="H3422">
            <v>2017</v>
          </cell>
          <cell r="I3422">
            <v>2017</v>
          </cell>
          <cell r="J3422">
            <v>7605467.1260000002</v>
          </cell>
        </row>
        <row r="3423">
          <cell r="A3423" t="str">
            <v>IndiaPrimary solid biofuels2018</v>
          </cell>
          <cell r="B3423" t="str">
            <v>TJ</v>
          </cell>
          <cell r="C3423" t="str">
            <v>India</v>
          </cell>
          <cell r="D3423" t="str">
            <v>PRIMSBIO</v>
          </cell>
          <cell r="E3423" t="str">
            <v>Primary solid biofuels</v>
          </cell>
          <cell r="F3423" t="str">
            <v>TES</v>
          </cell>
          <cell r="G3423" t="str">
            <v>Total energy supply</v>
          </cell>
          <cell r="H3423">
            <v>2018</v>
          </cell>
          <cell r="I3423">
            <v>2018</v>
          </cell>
          <cell r="J3423">
            <v>7792529.4440000001</v>
          </cell>
        </row>
        <row r="3424">
          <cell r="A3424" t="str">
            <v>IndiaPrimary solid biofuels2019</v>
          </cell>
          <cell r="B3424" t="str">
            <v>TJ</v>
          </cell>
          <cell r="C3424" t="str">
            <v>India</v>
          </cell>
          <cell r="D3424" t="str">
            <v>PRIMSBIO</v>
          </cell>
          <cell r="E3424" t="str">
            <v>Primary solid biofuels</v>
          </cell>
          <cell r="F3424" t="str">
            <v>TES</v>
          </cell>
          <cell r="G3424" t="str">
            <v>Total energy supply</v>
          </cell>
          <cell r="H3424">
            <v>2019</v>
          </cell>
          <cell r="I3424">
            <v>2019</v>
          </cell>
          <cell r="J3424">
            <v>7855213.7400000002</v>
          </cell>
        </row>
        <row r="3425">
          <cell r="A3425" t="str">
            <v>IndiaPrimary solid biofuels2020</v>
          </cell>
          <cell r="B3425" t="str">
            <v>TJ</v>
          </cell>
          <cell r="C3425" t="str">
            <v>India</v>
          </cell>
          <cell r="D3425" t="str">
            <v>PRIMSBIO</v>
          </cell>
          <cell r="E3425" t="str">
            <v>Primary solid biofuels</v>
          </cell>
          <cell r="F3425" t="str">
            <v>TES</v>
          </cell>
          <cell r="G3425" t="str">
            <v>Total energy supply</v>
          </cell>
          <cell r="H3425">
            <v>2020</v>
          </cell>
          <cell r="I3425">
            <v>2020</v>
          </cell>
          <cell r="K3425" t="str">
            <v>L</v>
          </cell>
          <cell r="L3425" t="str">
            <v>Missing value; data exist but were not collected</v>
          </cell>
        </row>
        <row r="3426">
          <cell r="A3426" t="str">
            <v>IndiaTotal2005</v>
          </cell>
          <cell r="B3426" t="str">
            <v>TJ</v>
          </cell>
          <cell r="C3426" t="str">
            <v>India</v>
          </cell>
          <cell r="D3426" t="str">
            <v>TOTAL</v>
          </cell>
          <cell r="E3426" t="str">
            <v>Total</v>
          </cell>
          <cell r="F3426" t="str">
            <v>TES</v>
          </cell>
          <cell r="G3426" t="str">
            <v>Total energy supply</v>
          </cell>
          <cell r="H3426">
            <v>2005</v>
          </cell>
          <cell r="I3426">
            <v>2005</v>
          </cell>
          <cell r="J3426">
            <v>20563776.59</v>
          </cell>
        </row>
        <row r="3427">
          <cell r="A3427" t="str">
            <v>IndiaTotal2006</v>
          </cell>
          <cell r="B3427" t="str">
            <v>TJ</v>
          </cell>
          <cell r="C3427" t="str">
            <v>India</v>
          </cell>
          <cell r="D3427" t="str">
            <v>TOTAL</v>
          </cell>
          <cell r="E3427" t="str">
            <v>Total</v>
          </cell>
          <cell r="F3427" t="str">
            <v>TES</v>
          </cell>
          <cell r="G3427" t="str">
            <v>Total energy supply</v>
          </cell>
          <cell r="H3427">
            <v>2006</v>
          </cell>
          <cell r="I3427">
            <v>2006</v>
          </cell>
          <cell r="J3427">
            <v>21694418.899999999</v>
          </cell>
        </row>
        <row r="3428">
          <cell r="A3428" t="str">
            <v>IndiaTotal2007</v>
          </cell>
          <cell r="B3428" t="str">
            <v>TJ</v>
          </cell>
          <cell r="C3428" t="str">
            <v>India</v>
          </cell>
          <cell r="D3428" t="str">
            <v>TOTAL</v>
          </cell>
          <cell r="E3428" t="str">
            <v>Total</v>
          </cell>
          <cell r="F3428" t="str">
            <v>TES</v>
          </cell>
          <cell r="G3428" t="str">
            <v>Total energy supply</v>
          </cell>
          <cell r="H3428">
            <v>2007</v>
          </cell>
          <cell r="I3428">
            <v>2007</v>
          </cell>
          <cell r="J3428">
            <v>23002226.879999999</v>
          </cell>
        </row>
        <row r="3429">
          <cell r="A3429" t="str">
            <v>IndiaTotal2008</v>
          </cell>
          <cell r="B3429" t="str">
            <v>TJ</v>
          </cell>
          <cell r="C3429" t="str">
            <v>India</v>
          </cell>
          <cell r="D3429" t="str">
            <v>TOTAL</v>
          </cell>
          <cell r="E3429" t="str">
            <v>Total</v>
          </cell>
          <cell r="F3429" t="str">
            <v>TES</v>
          </cell>
          <cell r="G3429" t="str">
            <v>Total energy supply</v>
          </cell>
          <cell r="H3429">
            <v>2008</v>
          </cell>
          <cell r="I3429">
            <v>2008</v>
          </cell>
          <cell r="J3429">
            <v>24267625.199999999</v>
          </cell>
        </row>
        <row r="3430">
          <cell r="A3430" t="str">
            <v>IndiaTotal2009</v>
          </cell>
          <cell r="B3430" t="str">
            <v>TJ</v>
          </cell>
          <cell r="C3430" t="str">
            <v>India</v>
          </cell>
          <cell r="D3430" t="str">
            <v>TOTAL</v>
          </cell>
          <cell r="E3430" t="str">
            <v>Total</v>
          </cell>
          <cell r="F3430" t="str">
            <v>TES</v>
          </cell>
          <cell r="G3430" t="str">
            <v>Total energy supply</v>
          </cell>
          <cell r="H3430">
            <v>2009</v>
          </cell>
          <cell r="I3430">
            <v>2009</v>
          </cell>
          <cell r="J3430">
            <v>26518461.129999999</v>
          </cell>
        </row>
        <row r="3431">
          <cell r="A3431" t="str">
            <v>IndiaTotal2010</v>
          </cell>
          <cell r="B3431" t="str">
            <v>TJ</v>
          </cell>
          <cell r="C3431" t="str">
            <v>India</v>
          </cell>
          <cell r="D3431" t="str">
            <v>TOTAL</v>
          </cell>
          <cell r="E3431" t="str">
            <v>Total</v>
          </cell>
          <cell r="F3431" t="str">
            <v>TES</v>
          </cell>
          <cell r="G3431" t="str">
            <v>Total energy supply</v>
          </cell>
          <cell r="H3431">
            <v>2010</v>
          </cell>
          <cell r="I3431">
            <v>2010</v>
          </cell>
          <cell r="J3431">
            <v>27934639.940000001</v>
          </cell>
        </row>
        <row r="3432">
          <cell r="A3432" t="str">
            <v>IndiaTotal2011</v>
          </cell>
          <cell r="B3432" t="str">
            <v>TJ</v>
          </cell>
          <cell r="C3432" t="str">
            <v>India</v>
          </cell>
          <cell r="D3432" t="str">
            <v>TOTAL</v>
          </cell>
          <cell r="E3432" t="str">
            <v>Total</v>
          </cell>
          <cell r="F3432" t="str">
            <v>TES</v>
          </cell>
          <cell r="G3432" t="str">
            <v>Total energy supply</v>
          </cell>
          <cell r="H3432">
            <v>2011</v>
          </cell>
          <cell r="I3432">
            <v>2011</v>
          </cell>
          <cell r="J3432">
            <v>29050873.73</v>
          </cell>
        </row>
        <row r="3433">
          <cell r="A3433" t="str">
            <v>IndiaTotal2012</v>
          </cell>
          <cell r="B3433" t="str">
            <v>TJ</v>
          </cell>
          <cell r="C3433" t="str">
            <v>India</v>
          </cell>
          <cell r="D3433" t="str">
            <v>TOTAL</v>
          </cell>
          <cell r="E3433" t="str">
            <v>Total</v>
          </cell>
          <cell r="F3433" t="str">
            <v>TES</v>
          </cell>
          <cell r="G3433" t="str">
            <v>Total energy supply</v>
          </cell>
          <cell r="H3433">
            <v>2012</v>
          </cell>
          <cell r="I3433">
            <v>2012</v>
          </cell>
          <cell r="J3433">
            <v>30664828.5</v>
          </cell>
        </row>
        <row r="3434">
          <cell r="A3434" t="str">
            <v>IndiaTotal2013</v>
          </cell>
          <cell r="B3434" t="str">
            <v>TJ</v>
          </cell>
          <cell r="C3434" t="str">
            <v>India</v>
          </cell>
          <cell r="D3434" t="str">
            <v>TOTAL</v>
          </cell>
          <cell r="E3434" t="str">
            <v>Total</v>
          </cell>
          <cell r="F3434" t="str">
            <v>TES</v>
          </cell>
          <cell r="G3434" t="str">
            <v>Total energy supply</v>
          </cell>
          <cell r="H3434">
            <v>2013</v>
          </cell>
          <cell r="I3434">
            <v>2013</v>
          </cell>
          <cell r="J3434">
            <v>31524218.010000002</v>
          </cell>
        </row>
        <row r="3435">
          <cell r="A3435" t="str">
            <v>IndiaTotal2014</v>
          </cell>
          <cell r="B3435" t="str">
            <v>TJ</v>
          </cell>
          <cell r="C3435" t="str">
            <v>India</v>
          </cell>
          <cell r="D3435" t="str">
            <v>TOTAL</v>
          </cell>
          <cell r="E3435" t="str">
            <v>Total</v>
          </cell>
          <cell r="F3435" t="str">
            <v>TES</v>
          </cell>
          <cell r="G3435" t="str">
            <v>Total energy supply</v>
          </cell>
          <cell r="H3435">
            <v>2014</v>
          </cell>
          <cell r="I3435">
            <v>2014</v>
          </cell>
          <cell r="J3435">
            <v>33657414.560000002</v>
          </cell>
        </row>
        <row r="3436">
          <cell r="A3436" t="str">
            <v>IndiaTotal2015</v>
          </cell>
          <cell r="B3436" t="str">
            <v>TJ</v>
          </cell>
          <cell r="C3436" t="str">
            <v>India</v>
          </cell>
          <cell r="D3436" t="str">
            <v>TOTAL</v>
          </cell>
          <cell r="E3436" t="str">
            <v>Total</v>
          </cell>
          <cell r="F3436" t="str">
            <v>TES</v>
          </cell>
          <cell r="G3436" t="str">
            <v>Total energy supply</v>
          </cell>
          <cell r="H3436">
            <v>2015</v>
          </cell>
          <cell r="I3436">
            <v>2015</v>
          </cell>
          <cell r="J3436">
            <v>34485432.450000003</v>
          </cell>
        </row>
        <row r="3437">
          <cell r="A3437" t="str">
            <v>IndiaTotal2016</v>
          </cell>
          <cell r="B3437" t="str">
            <v>TJ</v>
          </cell>
          <cell r="C3437" t="str">
            <v>India</v>
          </cell>
          <cell r="D3437" t="str">
            <v>TOTAL</v>
          </cell>
          <cell r="E3437" t="str">
            <v>Total</v>
          </cell>
          <cell r="F3437" t="str">
            <v>TES</v>
          </cell>
          <cell r="G3437" t="str">
            <v>Total energy supply</v>
          </cell>
          <cell r="H3437">
            <v>2016</v>
          </cell>
          <cell r="I3437">
            <v>2016</v>
          </cell>
          <cell r="J3437">
            <v>35175562.799999997</v>
          </cell>
        </row>
        <row r="3438">
          <cell r="A3438" t="str">
            <v>IndiaTotal2017</v>
          </cell>
          <cell r="B3438" t="str">
            <v>TJ</v>
          </cell>
          <cell r="C3438" t="str">
            <v>India</v>
          </cell>
          <cell r="D3438" t="str">
            <v>TOTAL</v>
          </cell>
          <cell r="E3438" t="str">
            <v>Total</v>
          </cell>
          <cell r="F3438" t="str">
            <v>TES</v>
          </cell>
          <cell r="G3438" t="str">
            <v>Total energy supply</v>
          </cell>
          <cell r="H3438">
            <v>2017</v>
          </cell>
          <cell r="I3438">
            <v>2017</v>
          </cell>
          <cell r="J3438">
            <v>36956230.07</v>
          </cell>
        </row>
        <row r="3439">
          <cell r="A3439" t="str">
            <v>IndiaTotal2018</v>
          </cell>
          <cell r="B3439" t="str">
            <v>TJ</v>
          </cell>
          <cell r="C3439" t="str">
            <v>India</v>
          </cell>
          <cell r="D3439" t="str">
            <v>TOTAL</v>
          </cell>
          <cell r="E3439" t="str">
            <v>Total</v>
          </cell>
          <cell r="F3439" t="str">
            <v>TES</v>
          </cell>
          <cell r="G3439" t="str">
            <v>Total energy supply</v>
          </cell>
          <cell r="H3439">
            <v>2018</v>
          </cell>
          <cell r="I3439">
            <v>2018</v>
          </cell>
          <cell r="J3439">
            <v>38803917.969999999</v>
          </cell>
        </row>
        <row r="3440">
          <cell r="A3440" t="str">
            <v>IndiaTotal2019</v>
          </cell>
          <cell r="B3440" t="str">
            <v>TJ</v>
          </cell>
          <cell r="C3440" t="str">
            <v>India</v>
          </cell>
          <cell r="D3440" t="str">
            <v>TOTAL</v>
          </cell>
          <cell r="E3440" t="str">
            <v>Total</v>
          </cell>
          <cell r="F3440" t="str">
            <v>TES</v>
          </cell>
          <cell r="G3440" t="str">
            <v>Total energy supply</v>
          </cell>
          <cell r="H3440">
            <v>2019</v>
          </cell>
          <cell r="I3440">
            <v>2019</v>
          </cell>
          <cell r="J3440">
            <v>39269763.969999999</v>
          </cell>
        </row>
        <row r="3441">
          <cell r="A3441" t="str">
            <v>IndiaTotal2020</v>
          </cell>
          <cell r="B3441" t="str">
            <v>TJ</v>
          </cell>
          <cell r="C3441" t="str">
            <v>India</v>
          </cell>
          <cell r="D3441" t="str">
            <v>TOTAL</v>
          </cell>
          <cell r="E3441" t="str">
            <v>Total</v>
          </cell>
          <cell r="F3441" t="str">
            <v>TES</v>
          </cell>
          <cell r="G3441" t="str">
            <v>Total energy supply</v>
          </cell>
          <cell r="H3441">
            <v>2020</v>
          </cell>
          <cell r="I3441">
            <v>2020</v>
          </cell>
          <cell r="K3441" t="str">
            <v>L</v>
          </cell>
          <cell r="L3441" t="str">
            <v>Missing value; data exist but were not collected</v>
          </cell>
        </row>
        <row r="3442">
          <cell r="A3442" t="str">
            <v>IndiaMemo: Renewables2005</v>
          </cell>
          <cell r="B3442" t="str">
            <v>TJ</v>
          </cell>
          <cell r="C3442" t="str">
            <v>India</v>
          </cell>
          <cell r="D3442" t="str">
            <v>MRENEW</v>
          </cell>
          <cell r="E3442" t="str">
            <v>Memo: Renewables</v>
          </cell>
          <cell r="F3442" t="str">
            <v>TES</v>
          </cell>
          <cell r="G3442" t="str">
            <v>Total energy supply</v>
          </cell>
          <cell r="H3442">
            <v>2005</v>
          </cell>
          <cell r="I3442">
            <v>2005</v>
          </cell>
          <cell r="J3442">
            <v>6096532.2139999997</v>
          </cell>
        </row>
        <row r="3443">
          <cell r="A3443" t="str">
            <v>IndiaMemo: Renewables2006</v>
          </cell>
          <cell r="B3443" t="str">
            <v>TJ</v>
          </cell>
          <cell r="C3443" t="str">
            <v>India</v>
          </cell>
          <cell r="D3443" t="str">
            <v>MRENEW</v>
          </cell>
          <cell r="E3443" t="str">
            <v>Memo: Renewables</v>
          </cell>
          <cell r="F3443" t="str">
            <v>TES</v>
          </cell>
          <cell r="G3443" t="str">
            <v>Total energy supply</v>
          </cell>
          <cell r="H3443">
            <v>2006</v>
          </cell>
          <cell r="I3443">
            <v>2006</v>
          </cell>
          <cell r="J3443">
            <v>6293532.1189999999</v>
          </cell>
        </row>
        <row r="3444">
          <cell r="A3444" t="str">
            <v>IndiaMemo: Renewables2007</v>
          </cell>
          <cell r="B3444" t="str">
            <v>TJ</v>
          </cell>
          <cell r="C3444" t="str">
            <v>India</v>
          </cell>
          <cell r="D3444" t="str">
            <v>MRENEW</v>
          </cell>
          <cell r="E3444" t="str">
            <v>Memo: Renewables</v>
          </cell>
          <cell r="F3444" t="str">
            <v>TES</v>
          </cell>
          <cell r="G3444" t="str">
            <v>Total energy supply</v>
          </cell>
          <cell r="H3444">
            <v>2007</v>
          </cell>
          <cell r="I3444">
            <v>2007</v>
          </cell>
          <cell r="J3444">
            <v>6480031.9869999997</v>
          </cell>
        </row>
        <row r="3445">
          <cell r="A3445" t="str">
            <v>IndiaMemo: Renewables2008</v>
          </cell>
          <cell r="B3445" t="str">
            <v>TJ</v>
          </cell>
          <cell r="C3445" t="str">
            <v>India</v>
          </cell>
          <cell r="D3445" t="str">
            <v>MRENEW</v>
          </cell>
          <cell r="E3445" t="str">
            <v>Memo: Renewables</v>
          </cell>
          <cell r="F3445" t="str">
            <v>TES</v>
          </cell>
          <cell r="G3445" t="str">
            <v>Total energy supply</v>
          </cell>
          <cell r="H3445">
            <v>2008</v>
          </cell>
          <cell r="I3445">
            <v>2008</v>
          </cell>
          <cell r="J3445">
            <v>6544961.6220000004</v>
          </cell>
        </row>
        <row r="3446">
          <cell r="A3446" t="str">
            <v>IndiaMemo: Renewables2009</v>
          </cell>
          <cell r="B3446" t="str">
            <v>TJ</v>
          </cell>
          <cell r="C3446" t="str">
            <v>India</v>
          </cell>
          <cell r="D3446" t="str">
            <v>MRENEW</v>
          </cell>
          <cell r="E3446" t="str">
            <v>Memo: Renewables</v>
          </cell>
          <cell r="F3446" t="str">
            <v>TES</v>
          </cell>
          <cell r="G3446" t="str">
            <v>Total energy supply</v>
          </cell>
          <cell r="H3446">
            <v>2009</v>
          </cell>
          <cell r="I3446">
            <v>2009</v>
          </cell>
          <cell r="J3446">
            <v>6640056.6490000002</v>
          </cell>
        </row>
        <row r="3447">
          <cell r="A3447" t="str">
            <v>IndiaMemo: Renewables2010</v>
          </cell>
          <cell r="B3447" t="str">
            <v>TJ</v>
          </cell>
          <cell r="C3447" t="str">
            <v>India</v>
          </cell>
          <cell r="D3447" t="str">
            <v>MRENEW</v>
          </cell>
          <cell r="E3447" t="str">
            <v>Memo: Renewables</v>
          </cell>
          <cell r="F3447" t="str">
            <v>TES</v>
          </cell>
          <cell r="G3447" t="str">
            <v>Total energy supply</v>
          </cell>
          <cell r="H3447">
            <v>2010</v>
          </cell>
          <cell r="I3447">
            <v>2010</v>
          </cell>
          <cell r="J3447">
            <v>6875759.1869999999</v>
          </cell>
        </row>
        <row r="3448">
          <cell r="A3448" t="str">
            <v>IndiaMemo: Renewables2011</v>
          </cell>
          <cell r="B3448" t="str">
            <v>TJ</v>
          </cell>
          <cell r="C3448" t="str">
            <v>India</v>
          </cell>
          <cell r="D3448" t="str">
            <v>MRENEW</v>
          </cell>
          <cell r="E3448" t="str">
            <v>Memo: Renewables</v>
          </cell>
          <cell r="F3448" t="str">
            <v>TES</v>
          </cell>
          <cell r="G3448" t="str">
            <v>Total energy supply</v>
          </cell>
          <cell r="H3448">
            <v>2011</v>
          </cell>
          <cell r="I3448">
            <v>2011</v>
          </cell>
          <cell r="J3448">
            <v>7052719.6859999998</v>
          </cell>
        </row>
        <row r="3449">
          <cell r="A3449" t="str">
            <v>IndiaMemo: Renewables2012</v>
          </cell>
          <cell r="B3449" t="str">
            <v>TJ</v>
          </cell>
          <cell r="C3449" t="str">
            <v>India</v>
          </cell>
          <cell r="D3449" t="str">
            <v>MRENEW</v>
          </cell>
          <cell r="E3449" t="str">
            <v>Memo: Renewables</v>
          </cell>
          <cell r="F3449" t="str">
            <v>TES</v>
          </cell>
          <cell r="G3449" t="str">
            <v>Total energy supply</v>
          </cell>
          <cell r="H3449">
            <v>2012</v>
          </cell>
          <cell r="I3449">
            <v>2012</v>
          </cell>
          <cell r="J3449">
            <v>7143859.5640000002</v>
          </cell>
        </row>
        <row r="3450">
          <cell r="A3450" t="str">
            <v>IndiaMemo: Renewables2013</v>
          </cell>
          <cell r="B3450" t="str">
            <v>TJ</v>
          </cell>
          <cell r="C3450" t="str">
            <v>India</v>
          </cell>
          <cell r="D3450" t="str">
            <v>MRENEW</v>
          </cell>
          <cell r="E3450" t="str">
            <v>Memo: Renewables</v>
          </cell>
          <cell r="F3450" t="str">
            <v>TES</v>
          </cell>
          <cell r="G3450" t="str">
            <v>Total energy supply</v>
          </cell>
          <cell r="H3450">
            <v>2013</v>
          </cell>
          <cell r="I3450">
            <v>2013</v>
          </cell>
          <cell r="J3450">
            <v>7438695.7539999997</v>
          </cell>
        </row>
        <row r="3451">
          <cell r="A3451" t="str">
            <v>IndiaMemo: Renewables2014</v>
          </cell>
          <cell r="B3451" t="str">
            <v>TJ</v>
          </cell>
          <cell r="C3451" t="str">
            <v>India</v>
          </cell>
          <cell r="D3451" t="str">
            <v>MRENEW</v>
          </cell>
          <cell r="E3451" t="str">
            <v>Memo: Renewables</v>
          </cell>
          <cell r="F3451" t="str">
            <v>TES</v>
          </cell>
          <cell r="G3451" t="str">
            <v>Total energy supply</v>
          </cell>
          <cell r="H3451">
            <v>2014</v>
          </cell>
          <cell r="I3451">
            <v>2014</v>
          </cell>
          <cell r="J3451">
            <v>7608669.1359999999</v>
          </cell>
        </row>
        <row r="3452">
          <cell r="A3452" t="str">
            <v>IndiaMemo: Renewables2015</v>
          </cell>
          <cell r="B3452" t="str">
            <v>TJ</v>
          </cell>
          <cell r="C3452" t="str">
            <v>India</v>
          </cell>
          <cell r="D3452" t="str">
            <v>MRENEW</v>
          </cell>
          <cell r="E3452" t="str">
            <v>Memo: Renewables</v>
          </cell>
          <cell r="F3452" t="str">
            <v>TES</v>
          </cell>
          <cell r="G3452" t="str">
            <v>Total energy supply</v>
          </cell>
          <cell r="H3452">
            <v>2015</v>
          </cell>
          <cell r="I3452">
            <v>2015</v>
          </cell>
          <cell r="J3452">
            <v>7749002.0889999997</v>
          </cell>
        </row>
        <row r="3453">
          <cell r="A3453" t="str">
            <v>IndiaMemo: Renewables2016</v>
          </cell>
          <cell r="B3453" t="str">
            <v>TJ</v>
          </cell>
          <cell r="C3453" t="str">
            <v>India</v>
          </cell>
          <cell r="D3453" t="str">
            <v>MRENEW</v>
          </cell>
          <cell r="E3453" t="str">
            <v>Memo: Renewables</v>
          </cell>
          <cell r="F3453" t="str">
            <v>TES</v>
          </cell>
          <cell r="G3453" t="str">
            <v>Total energy supply</v>
          </cell>
          <cell r="H3453">
            <v>2016</v>
          </cell>
          <cell r="I3453">
            <v>2016</v>
          </cell>
          <cell r="J3453">
            <v>8124370.4220000003</v>
          </cell>
        </row>
        <row r="3454">
          <cell r="A3454" t="str">
            <v>IndiaMemo: Renewables2017</v>
          </cell>
          <cell r="B3454" t="str">
            <v>TJ</v>
          </cell>
          <cell r="C3454" t="str">
            <v>India</v>
          </cell>
          <cell r="D3454" t="str">
            <v>MRENEW</v>
          </cell>
          <cell r="E3454" t="str">
            <v>Memo: Renewables</v>
          </cell>
          <cell r="F3454" t="str">
            <v>TES</v>
          </cell>
          <cell r="G3454" t="str">
            <v>Total energy supply</v>
          </cell>
          <cell r="H3454">
            <v>2017</v>
          </cell>
          <cell r="I3454">
            <v>2017</v>
          </cell>
          <cell r="J3454">
            <v>8562154.5850000009</v>
          </cell>
        </row>
        <row r="3455">
          <cell r="A3455" t="str">
            <v>IndiaMemo: Renewables2018</v>
          </cell>
          <cell r="B3455" t="str">
            <v>TJ</v>
          </cell>
          <cell r="C3455" t="str">
            <v>India</v>
          </cell>
          <cell r="D3455" t="str">
            <v>MRENEW</v>
          </cell>
          <cell r="E3455" t="str">
            <v>Memo: Renewables</v>
          </cell>
          <cell r="F3455" t="str">
            <v>TES</v>
          </cell>
          <cell r="G3455" t="str">
            <v>Total energy supply</v>
          </cell>
          <cell r="H3455">
            <v>2018</v>
          </cell>
          <cell r="I3455">
            <v>2018</v>
          </cell>
          <cell r="J3455">
            <v>8885931.5690000001</v>
          </cell>
        </row>
        <row r="3456">
          <cell r="A3456" t="str">
            <v>IndiaMemo: Renewables2019</v>
          </cell>
          <cell r="B3456" t="str">
            <v>TJ</v>
          </cell>
          <cell r="C3456" t="str">
            <v>India</v>
          </cell>
          <cell r="D3456" t="str">
            <v>MRENEW</v>
          </cell>
          <cell r="E3456" t="str">
            <v>Memo: Renewables</v>
          </cell>
          <cell r="F3456" t="str">
            <v>TES</v>
          </cell>
          <cell r="G3456" t="str">
            <v>Total energy supply</v>
          </cell>
          <cell r="H3456">
            <v>2019</v>
          </cell>
          <cell r="I3456">
            <v>2019</v>
          </cell>
          <cell r="J3456">
            <v>9085002.534</v>
          </cell>
        </row>
        <row r="3457">
          <cell r="A3457" t="str">
            <v>IndiaMemo: Renewables2020</v>
          </cell>
          <cell r="B3457" t="str">
            <v>TJ</v>
          </cell>
          <cell r="C3457" t="str">
            <v>India</v>
          </cell>
          <cell r="D3457" t="str">
            <v>MRENEW</v>
          </cell>
          <cell r="E3457" t="str">
            <v>Memo: Renewables</v>
          </cell>
          <cell r="F3457" t="str">
            <v>TES</v>
          </cell>
          <cell r="G3457" t="str">
            <v>Total energy supply</v>
          </cell>
          <cell r="H3457">
            <v>2020</v>
          </cell>
          <cell r="I3457">
            <v>2020</v>
          </cell>
          <cell r="K3457" t="str">
            <v>L</v>
          </cell>
          <cell r="L3457" t="str">
            <v>Missing value; data exist but were not collected</v>
          </cell>
        </row>
        <row r="3458">
          <cell r="A3458" t="str">
            <v>IndonesiaPrimary solid biofuels2005</v>
          </cell>
          <cell r="B3458" t="str">
            <v>TJ</v>
          </cell>
          <cell r="C3458" t="str">
            <v>Indonesia</v>
          </cell>
          <cell r="D3458" t="str">
            <v>PRIMSBIO</v>
          </cell>
          <cell r="E3458" t="str">
            <v>Primary solid biofuels</v>
          </cell>
          <cell r="F3458" t="str">
            <v>TES</v>
          </cell>
          <cell r="G3458" t="str">
            <v>Total energy supply</v>
          </cell>
          <cell r="H3458">
            <v>2005</v>
          </cell>
          <cell r="I3458">
            <v>2005</v>
          </cell>
          <cell r="J3458">
            <v>2097858</v>
          </cell>
        </row>
        <row r="3459">
          <cell r="A3459" t="str">
            <v>IndonesiaPrimary solid biofuels2006</v>
          </cell>
          <cell r="B3459" t="str">
            <v>TJ</v>
          </cell>
          <cell r="C3459" t="str">
            <v>Indonesia</v>
          </cell>
          <cell r="D3459" t="str">
            <v>PRIMSBIO</v>
          </cell>
          <cell r="E3459" t="str">
            <v>Primary solid biofuels</v>
          </cell>
          <cell r="F3459" t="str">
            <v>TES</v>
          </cell>
          <cell r="G3459" t="str">
            <v>Total energy supply</v>
          </cell>
          <cell r="H3459">
            <v>2006</v>
          </cell>
          <cell r="I3459">
            <v>2006</v>
          </cell>
          <cell r="J3459">
            <v>2139375</v>
          </cell>
        </row>
        <row r="3460">
          <cell r="A3460" t="str">
            <v>IndonesiaPrimary solid biofuels2007</v>
          </cell>
          <cell r="B3460" t="str">
            <v>TJ</v>
          </cell>
          <cell r="C3460" t="str">
            <v>Indonesia</v>
          </cell>
          <cell r="D3460" t="str">
            <v>PRIMSBIO</v>
          </cell>
          <cell r="E3460" t="str">
            <v>Primary solid biofuels</v>
          </cell>
          <cell r="F3460" t="str">
            <v>TES</v>
          </cell>
          <cell r="G3460" t="str">
            <v>Total energy supply</v>
          </cell>
          <cell r="H3460">
            <v>2007</v>
          </cell>
          <cell r="I3460">
            <v>2007</v>
          </cell>
          <cell r="J3460">
            <v>2146813.0010000002</v>
          </cell>
        </row>
        <row r="3461">
          <cell r="A3461" t="str">
            <v>IndonesiaPrimary solid biofuels2008</v>
          </cell>
          <cell r="B3461" t="str">
            <v>TJ</v>
          </cell>
          <cell r="C3461" t="str">
            <v>Indonesia</v>
          </cell>
          <cell r="D3461" t="str">
            <v>PRIMSBIO</v>
          </cell>
          <cell r="E3461" t="str">
            <v>Primary solid biofuels</v>
          </cell>
          <cell r="F3461" t="str">
            <v>TES</v>
          </cell>
          <cell r="G3461" t="str">
            <v>Total energy supply</v>
          </cell>
          <cell r="H3461">
            <v>2008</v>
          </cell>
          <cell r="I3461">
            <v>2008</v>
          </cell>
          <cell r="J3461">
            <v>2149104.0010000002</v>
          </cell>
        </row>
        <row r="3462">
          <cell r="A3462" t="str">
            <v>IndonesiaPrimary solid biofuels2009</v>
          </cell>
          <cell r="B3462" t="str">
            <v>TJ</v>
          </cell>
          <cell r="C3462" t="str">
            <v>Indonesia</v>
          </cell>
          <cell r="D3462" t="str">
            <v>PRIMSBIO</v>
          </cell>
          <cell r="E3462" t="str">
            <v>Primary solid biofuels</v>
          </cell>
          <cell r="F3462" t="str">
            <v>TES</v>
          </cell>
          <cell r="G3462" t="str">
            <v>Total energy supply</v>
          </cell>
          <cell r="H3462">
            <v>2009</v>
          </cell>
          <cell r="I3462">
            <v>2009</v>
          </cell>
          <cell r="J3462">
            <v>2037740.9990000001</v>
          </cell>
        </row>
        <row r="3463">
          <cell r="A3463" t="str">
            <v>IndonesiaPrimary solid biofuels2010</v>
          </cell>
          <cell r="B3463" t="str">
            <v>TJ</v>
          </cell>
          <cell r="C3463" t="str">
            <v>Indonesia</v>
          </cell>
          <cell r="D3463" t="str">
            <v>PRIMSBIO</v>
          </cell>
          <cell r="E3463" t="str">
            <v>Primary solid biofuels</v>
          </cell>
          <cell r="F3463" t="str">
            <v>TES</v>
          </cell>
          <cell r="G3463" t="str">
            <v>Total energy supply</v>
          </cell>
          <cell r="H3463">
            <v>2010</v>
          </cell>
          <cell r="I3463">
            <v>2010</v>
          </cell>
          <cell r="J3463">
            <v>1926753.0009999999</v>
          </cell>
        </row>
        <row r="3464">
          <cell r="A3464" t="str">
            <v>IndonesiaPrimary solid biofuels2011</v>
          </cell>
          <cell r="B3464" t="str">
            <v>TJ</v>
          </cell>
          <cell r="C3464" t="str">
            <v>Indonesia</v>
          </cell>
          <cell r="D3464" t="str">
            <v>PRIMSBIO</v>
          </cell>
          <cell r="E3464" t="str">
            <v>Primary solid biofuels</v>
          </cell>
          <cell r="F3464" t="str">
            <v>TES</v>
          </cell>
          <cell r="G3464" t="str">
            <v>Total energy supply</v>
          </cell>
          <cell r="H3464">
            <v>2011</v>
          </cell>
          <cell r="I3464">
            <v>2011</v>
          </cell>
          <cell r="J3464">
            <v>1835226.9990000001</v>
          </cell>
        </row>
        <row r="3465">
          <cell r="A3465" t="str">
            <v>IndonesiaPrimary solid biofuels2012</v>
          </cell>
          <cell r="B3465" t="str">
            <v>TJ</v>
          </cell>
          <cell r="C3465" t="str">
            <v>Indonesia</v>
          </cell>
          <cell r="D3465" t="str">
            <v>PRIMSBIO</v>
          </cell>
          <cell r="E3465" t="str">
            <v>Primary solid biofuels</v>
          </cell>
          <cell r="F3465" t="str">
            <v>TES</v>
          </cell>
          <cell r="G3465" t="str">
            <v>Total energy supply</v>
          </cell>
          <cell r="H3465">
            <v>2012</v>
          </cell>
          <cell r="I3465">
            <v>2012</v>
          </cell>
          <cell r="J3465">
            <v>1741961</v>
          </cell>
        </row>
        <row r="3466">
          <cell r="A3466" t="str">
            <v>IndonesiaPrimary solid biofuels2013</v>
          </cell>
          <cell r="B3466" t="str">
            <v>TJ</v>
          </cell>
          <cell r="C3466" t="str">
            <v>Indonesia</v>
          </cell>
          <cell r="D3466" t="str">
            <v>PRIMSBIO</v>
          </cell>
          <cell r="E3466" t="str">
            <v>Primary solid biofuels</v>
          </cell>
          <cell r="F3466" t="str">
            <v>TES</v>
          </cell>
          <cell r="G3466" t="str">
            <v>Total energy supply</v>
          </cell>
          <cell r="H3466">
            <v>2013</v>
          </cell>
          <cell r="I3466">
            <v>2013</v>
          </cell>
          <cell r="J3466">
            <v>1670115.0020000001</v>
          </cell>
        </row>
        <row r="3467">
          <cell r="A3467" t="str">
            <v>IndonesiaPrimary solid biofuels2014</v>
          </cell>
          <cell r="B3467" t="str">
            <v>TJ</v>
          </cell>
          <cell r="C3467" t="str">
            <v>Indonesia</v>
          </cell>
          <cell r="D3467" t="str">
            <v>PRIMSBIO</v>
          </cell>
          <cell r="E3467" t="str">
            <v>Primary solid biofuels</v>
          </cell>
          <cell r="F3467" t="str">
            <v>TES</v>
          </cell>
          <cell r="G3467" t="str">
            <v>Total energy supply</v>
          </cell>
          <cell r="H3467">
            <v>2014</v>
          </cell>
          <cell r="I3467">
            <v>2014</v>
          </cell>
          <cell r="J3467">
            <v>1605548.9979999999</v>
          </cell>
        </row>
        <row r="3468">
          <cell r="A3468" t="str">
            <v>IndonesiaPrimary solid biofuels2015</v>
          </cell>
          <cell r="B3468" t="str">
            <v>TJ</v>
          </cell>
          <cell r="C3468" t="str">
            <v>Indonesia</v>
          </cell>
          <cell r="D3468" t="str">
            <v>PRIMSBIO</v>
          </cell>
          <cell r="E3468" t="str">
            <v>Primary solid biofuels</v>
          </cell>
          <cell r="F3468" t="str">
            <v>TES</v>
          </cell>
          <cell r="G3468" t="str">
            <v>Total energy supply</v>
          </cell>
          <cell r="H3468">
            <v>2015</v>
          </cell>
          <cell r="I3468">
            <v>2015</v>
          </cell>
          <cell r="J3468">
            <v>1543116.0020000001</v>
          </cell>
        </row>
        <row r="3469">
          <cell r="A3469" t="str">
            <v>IndonesiaPrimary solid biofuels2016</v>
          </cell>
          <cell r="B3469" t="str">
            <v>TJ</v>
          </cell>
          <cell r="C3469" t="str">
            <v>Indonesia</v>
          </cell>
          <cell r="D3469" t="str">
            <v>PRIMSBIO</v>
          </cell>
          <cell r="E3469" t="str">
            <v>Primary solid biofuels</v>
          </cell>
          <cell r="F3469" t="str">
            <v>TES</v>
          </cell>
          <cell r="G3469" t="str">
            <v>Total energy supply</v>
          </cell>
          <cell r="H3469">
            <v>2016</v>
          </cell>
          <cell r="I3469">
            <v>2016</v>
          </cell>
          <cell r="J3469">
            <v>1466135.0020000001</v>
          </cell>
        </row>
        <row r="3470">
          <cell r="A3470" t="str">
            <v>IndonesiaPrimary solid biofuels2017</v>
          </cell>
          <cell r="B3470" t="str">
            <v>TJ</v>
          </cell>
          <cell r="C3470" t="str">
            <v>Indonesia</v>
          </cell>
          <cell r="D3470" t="str">
            <v>PRIMSBIO</v>
          </cell>
          <cell r="E3470" t="str">
            <v>Primary solid biofuels</v>
          </cell>
          <cell r="F3470" t="str">
            <v>TES</v>
          </cell>
          <cell r="G3470" t="str">
            <v>Total energy supply</v>
          </cell>
          <cell r="H3470">
            <v>2017</v>
          </cell>
          <cell r="I3470">
            <v>2017</v>
          </cell>
          <cell r="J3470">
            <v>1421687.6939999999</v>
          </cell>
        </row>
        <row r="3471">
          <cell r="A3471" t="str">
            <v>IndonesiaPrimary solid biofuels2018</v>
          </cell>
          <cell r="B3471" t="str">
            <v>TJ</v>
          </cell>
          <cell r="C3471" t="str">
            <v>Indonesia</v>
          </cell>
          <cell r="D3471" t="str">
            <v>PRIMSBIO</v>
          </cell>
          <cell r="E3471" t="str">
            <v>Primary solid biofuels</v>
          </cell>
          <cell r="F3471" t="str">
            <v>TES</v>
          </cell>
          <cell r="G3471" t="str">
            <v>Total energy supply</v>
          </cell>
          <cell r="H3471">
            <v>2018</v>
          </cell>
          <cell r="I3471">
            <v>2018</v>
          </cell>
          <cell r="J3471">
            <v>1270775.1499999999</v>
          </cell>
        </row>
        <row r="3472">
          <cell r="A3472" t="str">
            <v>IndonesiaPrimary solid biofuels2019</v>
          </cell>
          <cell r="B3472" t="str">
            <v>TJ</v>
          </cell>
          <cell r="C3472" t="str">
            <v>Indonesia</v>
          </cell>
          <cell r="D3472" t="str">
            <v>PRIMSBIO</v>
          </cell>
          <cell r="E3472" t="str">
            <v>Primary solid biofuels</v>
          </cell>
          <cell r="F3472" t="str">
            <v>TES</v>
          </cell>
          <cell r="G3472" t="str">
            <v>Total energy supply</v>
          </cell>
          <cell r="H3472">
            <v>2019</v>
          </cell>
          <cell r="I3472">
            <v>2019</v>
          </cell>
          <cell r="J3472">
            <v>1128306.2</v>
          </cell>
        </row>
        <row r="3473">
          <cell r="A3473" t="str">
            <v>IndonesiaPrimary solid biofuels2020</v>
          </cell>
          <cell r="B3473" t="str">
            <v>TJ</v>
          </cell>
          <cell r="C3473" t="str">
            <v>Indonesia</v>
          </cell>
          <cell r="D3473" t="str">
            <v>PRIMSBIO</v>
          </cell>
          <cell r="E3473" t="str">
            <v>Primary solid biofuels</v>
          </cell>
          <cell r="F3473" t="str">
            <v>TES</v>
          </cell>
          <cell r="G3473" t="str">
            <v>Total energy supply</v>
          </cell>
          <cell r="H3473">
            <v>2020</v>
          </cell>
          <cell r="I3473">
            <v>2020</v>
          </cell>
          <cell r="J3473">
            <v>1052049.625</v>
          </cell>
        </row>
        <row r="3474">
          <cell r="A3474" t="str">
            <v>IndonesiaTotal2005</v>
          </cell>
          <cell r="B3474" t="str">
            <v>TJ</v>
          </cell>
          <cell r="C3474" t="str">
            <v>Indonesia</v>
          </cell>
          <cell r="D3474" t="str">
            <v>TOTAL</v>
          </cell>
          <cell r="E3474" t="str">
            <v>Total</v>
          </cell>
          <cell r="F3474" t="str">
            <v>TES</v>
          </cell>
          <cell r="G3474" t="str">
            <v>Total energy supply</v>
          </cell>
          <cell r="H3474">
            <v>2005</v>
          </cell>
          <cell r="I3474">
            <v>2005</v>
          </cell>
          <cell r="J3474">
            <v>7488012.6229999997</v>
          </cell>
        </row>
        <row r="3475">
          <cell r="A3475" t="str">
            <v>IndonesiaTotal2006</v>
          </cell>
          <cell r="B3475" t="str">
            <v>TJ</v>
          </cell>
          <cell r="C3475" t="str">
            <v>Indonesia</v>
          </cell>
          <cell r="D3475" t="str">
            <v>TOTAL</v>
          </cell>
          <cell r="E3475" t="str">
            <v>Total</v>
          </cell>
          <cell r="F3475" t="str">
            <v>TES</v>
          </cell>
          <cell r="G3475" t="str">
            <v>Total energy supply</v>
          </cell>
          <cell r="H3475">
            <v>2006</v>
          </cell>
          <cell r="I3475">
            <v>2006</v>
          </cell>
          <cell r="J3475">
            <v>7658303.3030000003</v>
          </cell>
        </row>
        <row r="3476">
          <cell r="A3476" t="str">
            <v>IndonesiaTotal2007</v>
          </cell>
          <cell r="B3476" t="str">
            <v>TJ</v>
          </cell>
          <cell r="C3476" t="str">
            <v>Indonesia</v>
          </cell>
          <cell r="D3476" t="str">
            <v>TOTAL</v>
          </cell>
          <cell r="E3476" t="str">
            <v>Total</v>
          </cell>
          <cell r="F3476" t="str">
            <v>TES</v>
          </cell>
          <cell r="G3476" t="str">
            <v>Total energy supply</v>
          </cell>
          <cell r="H3476">
            <v>2007</v>
          </cell>
          <cell r="I3476">
            <v>2007</v>
          </cell>
          <cell r="J3476">
            <v>7627362.7039999999</v>
          </cell>
        </row>
        <row r="3477">
          <cell r="A3477" t="str">
            <v>IndonesiaTotal2008</v>
          </cell>
          <cell r="B3477" t="str">
            <v>TJ</v>
          </cell>
          <cell r="C3477" t="str">
            <v>Indonesia</v>
          </cell>
          <cell r="D3477" t="str">
            <v>TOTAL</v>
          </cell>
          <cell r="E3477" t="str">
            <v>Total</v>
          </cell>
          <cell r="F3477" t="str">
            <v>TES</v>
          </cell>
          <cell r="G3477" t="str">
            <v>Total energy supply</v>
          </cell>
          <cell r="H3477">
            <v>2008</v>
          </cell>
          <cell r="I3477">
            <v>2008</v>
          </cell>
          <cell r="J3477">
            <v>7760122.1799999997</v>
          </cell>
        </row>
        <row r="3478">
          <cell r="A3478" t="str">
            <v>IndonesiaTotal2009</v>
          </cell>
          <cell r="B3478" t="str">
            <v>TJ</v>
          </cell>
          <cell r="C3478" t="str">
            <v>Indonesia</v>
          </cell>
          <cell r="D3478" t="str">
            <v>TOTAL</v>
          </cell>
          <cell r="E3478" t="str">
            <v>Total</v>
          </cell>
          <cell r="F3478" t="str">
            <v>TES</v>
          </cell>
          <cell r="G3478" t="str">
            <v>Total energy supply</v>
          </cell>
          <cell r="H3478">
            <v>2009</v>
          </cell>
          <cell r="I3478">
            <v>2009</v>
          </cell>
          <cell r="J3478">
            <v>8191545.0319999997</v>
          </cell>
        </row>
        <row r="3479">
          <cell r="A3479" t="str">
            <v>IndonesiaTotal2010</v>
          </cell>
          <cell r="B3479" t="str">
            <v>TJ</v>
          </cell>
          <cell r="C3479" t="str">
            <v>Indonesia</v>
          </cell>
          <cell r="D3479" t="str">
            <v>TOTAL</v>
          </cell>
          <cell r="E3479" t="str">
            <v>Total</v>
          </cell>
          <cell r="F3479" t="str">
            <v>TES</v>
          </cell>
          <cell r="G3479" t="str">
            <v>Total energy supply</v>
          </cell>
          <cell r="H3479">
            <v>2010</v>
          </cell>
          <cell r="I3479">
            <v>2010</v>
          </cell>
          <cell r="J3479">
            <v>8444316.3790000007</v>
          </cell>
        </row>
        <row r="3480">
          <cell r="A3480" t="str">
            <v>IndonesiaTotal2011</v>
          </cell>
          <cell r="B3480" t="str">
            <v>TJ</v>
          </cell>
          <cell r="C3480" t="str">
            <v>Indonesia</v>
          </cell>
          <cell r="D3480" t="str">
            <v>TOTAL</v>
          </cell>
          <cell r="E3480" t="str">
            <v>Total</v>
          </cell>
          <cell r="F3480" t="str">
            <v>TES</v>
          </cell>
          <cell r="G3480" t="str">
            <v>Total energy supply</v>
          </cell>
          <cell r="H3480">
            <v>2011</v>
          </cell>
          <cell r="I3480">
            <v>2011</v>
          </cell>
          <cell r="J3480">
            <v>8586397.1160000004</v>
          </cell>
        </row>
        <row r="3481">
          <cell r="A3481" t="str">
            <v>IndonesiaTotal2012</v>
          </cell>
          <cell r="B3481" t="str">
            <v>TJ</v>
          </cell>
          <cell r="C3481" t="str">
            <v>Indonesia</v>
          </cell>
          <cell r="D3481" t="str">
            <v>TOTAL</v>
          </cell>
          <cell r="E3481" t="str">
            <v>Total</v>
          </cell>
          <cell r="F3481" t="str">
            <v>TES</v>
          </cell>
          <cell r="G3481" t="str">
            <v>Total energy supply</v>
          </cell>
          <cell r="H3481">
            <v>2012</v>
          </cell>
          <cell r="I3481">
            <v>2012</v>
          </cell>
          <cell r="J3481">
            <v>8546627.5109999999</v>
          </cell>
        </row>
        <row r="3482">
          <cell r="A3482" t="str">
            <v>IndonesiaTotal2013</v>
          </cell>
          <cell r="B3482" t="str">
            <v>TJ</v>
          </cell>
          <cell r="C3482" t="str">
            <v>Indonesia</v>
          </cell>
          <cell r="D3482" t="str">
            <v>TOTAL</v>
          </cell>
          <cell r="E3482" t="str">
            <v>Total</v>
          </cell>
          <cell r="F3482" t="str">
            <v>TES</v>
          </cell>
          <cell r="G3482" t="str">
            <v>Total energy supply</v>
          </cell>
          <cell r="H3482">
            <v>2013</v>
          </cell>
          <cell r="I3482">
            <v>2013</v>
          </cell>
          <cell r="J3482">
            <v>8258559.9960000003</v>
          </cell>
        </row>
        <row r="3483">
          <cell r="A3483" t="str">
            <v>IndonesiaTotal2014</v>
          </cell>
          <cell r="B3483" t="str">
            <v>TJ</v>
          </cell>
          <cell r="C3483" t="str">
            <v>Indonesia</v>
          </cell>
          <cell r="D3483" t="str">
            <v>TOTAL</v>
          </cell>
          <cell r="E3483" t="str">
            <v>Total</v>
          </cell>
          <cell r="F3483" t="str">
            <v>TES</v>
          </cell>
          <cell r="G3483" t="str">
            <v>Total energy supply</v>
          </cell>
          <cell r="H3483">
            <v>2014</v>
          </cell>
          <cell r="I3483">
            <v>2014</v>
          </cell>
          <cell r="J3483">
            <v>8605257.8300000001</v>
          </cell>
        </row>
        <row r="3484">
          <cell r="A3484" t="str">
            <v>IndonesiaTotal2015</v>
          </cell>
          <cell r="B3484" t="str">
            <v>TJ</v>
          </cell>
          <cell r="C3484" t="str">
            <v>Indonesia</v>
          </cell>
          <cell r="D3484" t="str">
            <v>TOTAL</v>
          </cell>
          <cell r="E3484" t="str">
            <v>Total</v>
          </cell>
          <cell r="F3484" t="str">
            <v>TES</v>
          </cell>
          <cell r="G3484" t="str">
            <v>Total energy supply</v>
          </cell>
          <cell r="H3484">
            <v>2015</v>
          </cell>
          <cell r="I3484">
            <v>2015</v>
          </cell>
          <cell r="J3484">
            <v>8560610.4179999996</v>
          </cell>
        </row>
        <row r="3485">
          <cell r="A3485" t="str">
            <v>IndonesiaTotal2016</v>
          </cell>
          <cell r="B3485" t="str">
            <v>TJ</v>
          </cell>
          <cell r="C3485" t="str">
            <v>Indonesia</v>
          </cell>
          <cell r="D3485" t="str">
            <v>TOTAL</v>
          </cell>
          <cell r="E3485" t="str">
            <v>Total</v>
          </cell>
          <cell r="F3485" t="str">
            <v>TES</v>
          </cell>
          <cell r="G3485" t="str">
            <v>Total energy supply</v>
          </cell>
          <cell r="H3485">
            <v>2016</v>
          </cell>
          <cell r="I3485">
            <v>2016</v>
          </cell>
          <cell r="J3485">
            <v>8779974.0150000006</v>
          </cell>
        </row>
        <row r="3486">
          <cell r="A3486" t="str">
            <v>IndonesiaTotal2017</v>
          </cell>
          <cell r="B3486" t="str">
            <v>TJ</v>
          </cell>
          <cell r="C3486" t="str">
            <v>Indonesia</v>
          </cell>
          <cell r="D3486" t="str">
            <v>TOTAL</v>
          </cell>
          <cell r="E3486" t="str">
            <v>Total</v>
          </cell>
          <cell r="F3486" t="str">
            <v>TES</v>
          </cell>
          <cell r="G3486" t="str">
            <v>Total energy supply</v>
          </cell>
          <cell r="H3486">
            <v>2017</v>
          </cell>
          <cell r="I3486">
            <v>2017</v>
          </cell>
          <cell r="J3486">
            <v>9260756.8239999991</v>
          </cell>
        </row>
        <row r="3487">
          <cell r="A3487" t="str">
            <v>IndonesiaTotal2018</v>
          </cell>
          <cell r="B3487" t="str">
            <v>TJ</v>
          </cell>
          <cell r="C3487" t="str">
            <v>Indonesia</v>
          </cell>
          <cell r="D3487" t="str">
            <v>TOTAL</v>
          </cell>
          <cell r="E3487" t="str">
            <v>Total</v>
          </cell>
          <cell r="F3487" t="str">
            <v>TES</v>
          </cell>
          <cell r="G3487" t="str">
            <v>Total energy supply</v>
          </cell>
          <cell r="H3487">
            <v>2018</v>
          </cell>
          <cell r="I3487">
            <v>2018</v>
          </cell>
          <cell r="J3487">
            <v>9699388.5250000004</v>
          </cell>
        </row>
        <row r="3488">
          <cell r="A3488" t="str">
            <v>IndonesiaTotal2019</v>
          </cell>
          <cell r="B3488" t="str">
            <v>TJ</v>
          </cell>
          <cell r="C3488" t="str">
            <v>Indonesia</v>
          </cell>
          <cell r="D3488" t="str">
            <v>TOTAL</v>
          </cell>
          <cell r="E3488" t="str">
            <v>Total</v>
          </cell>
          <cell r="F3488" t="str">
            <v>TES</v>
          </cell>
          <cell r="G3488" t="str">
            <v>Total energy supply</v>
          </cell>
          <cell r="H3488">
            <v>2019</v>
          </cell>
          <cell r="I3488">
            <v>2019</v>
          </cell>
          <cell r="J3488">
            <v>10092026.33</v>
          </cell>
        </row>
        <row r="3489">
          <cell r="A3489" t="str">
            <v>IndonesiaTotal2020</v>
          </cell>
          <cell r="B3489" t="str">
            <v>TJ</v>
          </cell>
          <cell r="C3489" t="str">
            <v>Indonesia</v>
          </cell>
          <cell r="D3489" t="str">
            <v>TOTAL</v>
          </cell>
          <cell r="E3489" t="str">
            <v>Total</v>
          </cell>
          <cell r="F3489" t="str">
            <v>TES</v>
          </cell>
          <cell r="G3489" t="str">
            <v>Total energy supply</v>
          </cell>
          <cell r="H3489">
            <v>2020</v>
          </cell>
          <cell r="I3489">
            <v>2020</v>
          </cell>
          <cell r="K3489" t="str">
            <v>L</v>
          </cell>
          <cell r="L3489" t="str">
            <v>Missing value; data exist but were not collected</v>
          </cell>
        </row>
        <row r="3490">
          <cell r="A3490" t="str">
            <v>IndonesiaMemo: Renewables2005</v>
          </cell>
          <cell r="B3490" t="str">
            <v>TJ</v>
          </cell>
          <cell r="C3490" t="str">
            <v>Indonesia</v>
          </cell>
          <cell r="D3490" t="str">
            <v>MRENEW</v>
          </cell>
          <cell r="E3490" t="str">
            <v>Memo: Renewables</v>
          </cell>
          <cell r="F3490" t="str">
            <v>TES</v>
          </cell>
          <cell r="G3490" t="str">
            <v>Total energy supply</v>
          </cell>
          <cell r="H3490">
            <v>2005</v>
          </cell>
          <cell r="I3490">
            <v>2005</v>
          </cell>
          <cell r="J3490">
            <v>2606935.6009999998</v>
          </cell>
        </row>
        <row r="3491">
          <cell r="A3491" t="str">
            <v>IndonesiaMemo: Renewables2006</v>
          </cell>
          <cell r="B3491" t="str">
            <v>TJ</v>
          </cell>
          <cell r="C3491" t="str">
            <v>Indonesia</v>
          </cell>
          <cell r="D3491" t="str">
            <v>MRENEW</v>
          </cell>
          <cell r="E3491" t="str">
            <v>Memo: Renewables</v>
          </cell>
          <cell r="F3491" t="str">
            <v>TES</v>
          </cell>
          <cell r="G3491" t="str">
            <v>Total energy supply</v>
          </cell>
          <cell r="H3491">
            <v>2006</v>
          </cell>
          <cell r="I3491">
            <v>2006</v>
          </cell>
          <cell r="J3491">
            <v>2648865.406</v>
          </cell>
        </row>
        <row r="3492">
          <cell r="A3492" t="str">
            <v>IndonesiaMemo: Renewables2007</v>
          </cell>
          <cell r="B3492" t="str">
            <v>TJ</v>
          </cell>
          <cell r="C3492" t="str">
            <v>Indonesia</v>
          </cell>
          <cell r="D3492" t="str">
            <v>MRENEW</v>
          </cell>
          <cell r="E3492" t="str">
            <v>Memo: Renewables</v>
          </cell>
          <cell r="F3492" t="str">
            <v>TES</v>
          </cell>
          <cell r="G3492" t="str">
            <v>Total energy supply</v>
          </cell>
          <cell r="H3492">
            <v>2007</v>
          </cell>
          <cell r="I3492">
            <v>2007</v>
          </cell>
          <cell r="J3492">
            <v>2687239.4</v>
          </cell>
        </row>
        <row r="3493">
          <cell r="A3493" t="str">
            <v>IndonesiaMemo: Renewables2008</v>
          </cell>
          <cell r="B3493" t="str">
            <v>TJ</v>
          </cell>
          <cell r="C3493" t="str">
            <v>Indonesia</v>
          </cell>
          <cell r="D3493" t="str">
            <v>MRENEW</v>
          </cell>
          <cell r="E3493" t="str">
            <v>Memo: Renewables</v>
          </cell>
          <cell r="F3493" t="str">
            <v>TES</v>
          </cell>
          <cell r="G3493" t="str">
            <v>Total energy supply</v>
          </cell>
          <cell r="H3493">
            <v>2008</v>
          </cell>
          <cell r="I3493">
            <v>2008</v>
          </cell>
          <cell r="J3493">
            <v>2783424.804</v>
          </cell>
        </row>
        <row r="3494">
          <cell r="A3494" t="str">
            <v>IndonesiaMemo: Renewables2009</v>
          </cell>
          <cell r="B3494" t="str">
            <v>TJ</v>
          </cell>
          <cell r="C3494" t="str">
            <v>Indonesia</v>
          </cell>
          <cell r="D3494" t="str">
            <v>MRENEW</v>
          </cell>
          <cell r="E3494" t="str">
            <v>Memo: Renewables</v>
          </cell>
          <cell r="F3494" t="str">
            <v>TES</v>
          </cell>
          <cell r="G3494" t="str">
            <v>Total energy supply</v>
          </cell>
          <cell r="H3494">
            <v>2009</v>
          </cell>
          <cell r="I3494">
            <v>2009</v>
          </cell>
          <cell r="J3494">
            <v>2745866.6</v>
          </cell>
        </row>
        <row r="3495">
          <cell r="A3495" t="str">
            <v>IndonesiaMemo: Renewables2010</v>
          </cell>
          <cell r="B3495" t="str">
            <v>TJ</v>
          </cell>
          <cell r="C3495" t="str">
            <v>Indonesia</v>
          </cell>
          <cell r="D3495" t="str">
            <v>MRENEW</v>
          </cell>
          <cell r="E3495" t="str">
            <v>Memo: Renewables</v>
          </cell>
          <cell r="F3495" t="str">
            <v>TES</v>
          </cell>
          <cell r="G3495" t="str">
            <v>Total energy supply</v>
          </cell>
          <cell r="H3495">
            <v>2010</v>
          </cell>
          <cell r="I3495">
            <v>2010</v>
          </cell>
          <cell r="J3495">
            <v>2664196.6009999998</v>
          </cell>
        </row>
        <row r="3496">
          <cell r="A3496" t="str">
            <v>IndonesiaMemo: Renewables2011</v>
          </cell>
          <cell r="B3496" t="str">
            <v>TJ</v>
          </cell>
          <cell r="C3496" t="str">
            <v>Indonesia</v>
          </cell>
          <cell r="D3496" t="str">
            <v>MRENEW</v>
          </cell>
          <cell r="E3496" t="str">
            <v>Memo: Renewables</v>
          </cell>
          <cell r="F3496" t="str">
            <v>TES</v>
          </cell>
          <cell r="G3496" t="str">
            <v>Total energy supply</v>
          </cell>
          <cell r="H3496">
            <v>2011</v>
          </cell>
          <cell r="I3496">
            <v>2011</v>
          </cell>
          <cell r="J3496">
            <v>2559594.2009999999</v>
          </cell>
        </row>
        <row r="3497">
          <cell r="A3497" t="str">
            <v>IndonesiaMemo: Renewables2012</v>
          </cell>
          <cell r="B3497" t="str">
            <v>TJ</v>
          </cell>
          <cell r="C3497" t="str">
            <v>Indonesia</v>
          </cell>
          <cell r="D3497" t="str">
            <v>MRENEW</v>
          </cell>
          <cell r="E3497" t="str">
            <v>Memo: Renewables</v>
          </cell>
          <cell r="F3497" t="str">
            <v>TES</v>
          </cell>
          <cell r="G3497" t="str">
            <v>Total energy supply</v>
          </cell>
          <cell r="H3497">
            <v>2012</v>
          </cell>
          <cell r="I3497">
            <v>2012</v>
          </cell>
          <cell r="J3497">
            <v>2480501.4</v>
          </cell>
        </row>
        <row r="3498">
          <cell r="A3498" t="str">
            <v>IndonesiaMemo: Renewables2013</v>
          </cell>
          <cell r="B3498" t="str">
            <v>TJ</v>
          </cell>
          <cell r="C3498" t="str">
            <v>Indonesia</v>
          </cell>
          <cell r="D3498" t="str">
            <v>MRENEW</v>
          </cell>
          <cell r="E3498" t="str">
            <v>Memo: Renewables</v>
          </cell>
          <cell r="F3498" t="str">
            <v>TES</v>
          </cell>
          <cell r="G3498" t="str">
            <v>Total energy supply</v>
          </cell>
          <cell r="H3498">
            <v>2013</v>
          </cell>
          <cell r="I3498">
            <v>2013</v>
          </cell>
          <cell r="J3498">
            <v>2435196.6030000001</v>
          </cell>
        </row>
        <row r="3499">
          <cell r="A3499" t="str">
            <v>IndonesiaMemo: Renewables2014</v>
          </cell>
          <cell r="B3499" t="str">
            <v>TJ</v>
          </cell>
          <cell r="C3499" t="str">
            <v>Indonesia</v>
          </cell>
          <cell r="D3499" t="str">
            <v>MRENEW</v>
          </cell>
          <cell r="E3499" t="str">
            <v>Memo: Renewables</v>
          </cell>
          <cell r="F3499" t="str">
            <v>TES</v>
          </cell>
          <cell r="G3499" t="str">
            <v>Total energy supply</v>
          </cell>
          <cell r="H3499">
            <v>2014</v>
          </cell>
          <cell r="I3499">
            <v>2014</v>
          </cell>
          <cell r="J3499">
            <v>2433534.5980000002</v>
          </cell>
        </row>
        <row r="3500">
          <cell r="A3500" t="str">
            <v>IndonesiaMemo: Renewables2015</v>
          </cell>
          <cell r="B3500" t="str">
            <v>TJ</v>
          </cell>
          <cell r="C3500" t="str">
            <v>Indonesia</v>
          </cell>
          <cell r="D3500" t="str">
            <v>MRENEW</v>
          </cell>
          <cell r="E3500" t="str">
            <v>Memo: Renewables</v>
          </cell>
          <cell r="F3500" t="str">
            <v>TES</v>
          </cell>
          <cell r="G3500" t="str">
            <v>Total energy supply</v>
          </cell>
          <cell r="H3500">
            <v>2015</v>
          </cell>
          <cell r="I3500">
            <v>2015</v>
          </cell>
          <cell r="J3500">
            <v>2330365.1970000002</v>
          </cell>
        </row>
        <row r="3501">
          <cell r="A3501" t="str">
            <v>IndonesiaMemo: Renewables2016</v>
          </cell>
          <cell r="B3501" t="str">
            <v>TJ</v>
          </cell>
          <cell r="C3501" t="str">
            <v>Indonesia</v>
          </cell>
          <cell r="D3501" t="str">
            <v>MRENEW</v>
          </cell>
          <cell r="E3501" t="str">
            <v>Memo: Renewables</v>
          </cell>
          <cell r="F3501" t="str">
            <v>TES</v>
          </cell>
          <cell r="G3501" t="str">
            <v>Total energy supply</v>
          </cell>
          <cell r="H3501">
            <v>2016</v>
          </cell>
          <cell r="I3501">
            <v>2016</v>
          </cell>
          <cell r="J3501">
            <v>2387842.2030000002</v>
          </cell>
        </row>
        <row r="3502">
          <cell r="A3502" t="str">
            <v>IndonesiaMemo: Renewables2017</v>
          </cell>
          <cell r="B3502" t="str">
            <v>TJ</v>
          </cell>
          <cell r="C3502" t="str">
            <v>Indonesia</v>
          </cell>
          <cell r="D3502" t="str">
            <v>MRENEW</v>
          </cell>
          <cell r="E3502" t="str">
            <v>Memo: Renewables</v>
          </cell>
          <cell r="F3502" t="str">
            <v>TES</v>
          </cell>
          <cell r="G3502" t="str">
            <v>Total energy supply</v>
          </cell>
          <cell r="H3502">
            <v>2017</v>
          </cell>
          <cell r="I3502">
            <v>2017</v>
          </cell>
          <cell r="J3502">
            <v>2481418.736</v>
          </cell>
        </row>
        <row r="3503">
          <cell r="A3503" t="str">
            <v>IndonesiaMemo: Renewables2018</v>
          </cell>
          <cell r="B3503" t="str">
            <v>TJ</v>
          </cell>
          <cell r="C3503" t="str">
            <v>Indonesia</v>
          </cell>
          <cell r="D3503" t="str">
            <v>MRENEW</v>
          </cell>
          <cell r="E3503" t="str">
            <v>Memo: Renewables</v>
          </cell>
          <cell r="F3503" t="str">
            <v>TES</v>
          </cell>
          <cell r="G3503" t="str">
            <v>Total energy supply</v>
          </cell>
          <cell r="H3503">
            <v>2018</v>
          </cell>
          <cell r="I3503">
            <v>2018</v>
          </cell>
          <cell r="J3503">
            <v>2478936.2949999999</v>
          </cell>
        </row>
        <row r="3504">
          <cell r="A3504" t="str">
            <v>IndonesiaMemo: Renewables2019</v>
          </cell>
          <cell r="B3504" t="str">
            <v>TJ</v>
          </cell>
          <cell r="C3504" t="str">
            <v>Indonesia</v>
          </cell>
          <cell r="D3504" t="str">
            <v>MRENEW</v>
          </cell>
          <cell r="E3504" t="str">
            <v>Memo: Renewables</v>
          </cell>
          <cell r="F3504" t="str">
            <v>TES</v>
          </cell>
          <cell r="G3504" t="str">
            <v>Total energy supply</v>
          </cell>
          <cell r="H3504">
            <v>2019</v>
          </cell>
          <cell r="I3504">
            <v>2019</v>
          </cell>
          <cell r="J3504">
            <v>2409929.4909999999</v>
          </cell>
        </row>
        <row r="3505">
          <cell r="A3505" t="str">
            <v>IndonesiaMemo: Renewables2020</v>
          </cell>
          <cell r="B3505" t="str">
            <v>TJ</v>
          </cell>
          <cell r="C3505" t="str">
            <v>Indonesia</v>
          </cell>
          <cell r="D3505" t="str">
            <v>MRENEW</v>
          </cell>
          <cell r="E3505" t="str">
            <v>Memo: Renewables</v>
          </cell>
          <cell r="F3505" t="str">
            <v>TES</v>
          </cell>
          <cell r="G3505" t="str">
            <v>Total energy supply</v>
          </cell>
          <cell r="H3505">
            <v>2020</v>
          </cell>
          <cell r="I3505">
            <v>2020</v>
          </cell>
          <cell r="J3505">
            <v>2809786.2779999999</v>
          </cell>
        </row>
        <row r="3506">
          <cell r="A3506" t="str">
            <v>Islamic Republic of IranPrimary solid biofuels2005</v>
          </cell>
          <cell r="B3506" t="str">
            <v>TJ</v>
          </cell>
          <cell r="C3506" t="str">
            <v>Islamic Republic of Iran</v>
          </cell>
          <cell r="D3506" t="str">
            <v>PRIMSBIO</v>
          </cell>
          <cell r="E3506" t="str">
            <v>Primary solid biofuels</v>
          </cell>
          <cell r="F3506" t="str">
            <v>TES</v>
          </cell>
          <cell r="G3506" t="str">
            <v>Total energy supply</v>
          </cell>
          <cell r="H3506">
            <v>2005</v>
          </cell>
          <cell r="I3506">
            <v>2005</v>
          </cell>
          <cell r="J3506">
            <v>24461.998599999999</v>
          </cell>
        </row>
        <row r="3507">
          <cell r="A3507" t="str">
            <v>Islamic Republic of IranPrimary solid biofuels2006</v>
          </cell>
          <cell r="B3507" t="str">
            <v>TJ</v>
          </cell>
          <cell r="C3507" t="str">
            <v>Islamic Republic of Iran</v>
          </cell>
          <cell r="D3507" t="str">
            <v>PRIMSBIO</v>
          </cell>
          <cell r="E3507" t="str">
            <v>Primary solid biofuels</v>
          </cell>
          <cell r="F3507" t="str">
            <v>TES</v>
          </cell>
          <cell r="G3507" t="str">
            <v>Total energy supply</v>
          </cell>
          <cell r="H3507">
            <v>2006</v>
          </cell>
          <cell r="I3507">
            <v>2006</v>
          </cell>
          <cell r="J3507">
            <v>24290.000700000001</v>
          </cell>
        </row>
        <row r="3508">
          <cell r="A3508" t="str">
            <v>Islamic Republic of IranPrimary solid biofuels2007</v>
          </cell>
          <cell r="B3508" t="str">
            <v>TJ</v>
          </cell>
          <cell r="C3508" t="str">
            <v>Islamic Republic of Iran</v>
          </cell>
          <cell r="D3508" t="str">
            <v>PRIMSBIO</v>
          </cell>
          <cell r="E3508" t="str">
            <v>Primary solid biofuels</v>
          </cell>
          <cell r="F3508" t="str">
            <v>TES</v>
          </cell>
          <cell r="G3508" t="str">
            <v>Total energy supply</v>
          </cell>
          <cell r="H3508">
            <v>2007</v>
          </cell>
          <cell r="I3508">
            <v>2007</v>
          </cell>
          <cell r="J3508">
            <v>25600.000199999999</v>
          </cell>
        </row>
        <row r="3509">
          <cell r="A3509" t="str">
            <v>Islamic Republic of IranPrimary solid biofuels2008</v>
          </cell>
          <cell r="B3509" t="str">
            <v>TJ</v>
          </cell>
          <cell r="C3509" t="str">
            <v>Islamic Republic of Iran</v>
          </cell>
          <cell r="D3509" t="str">
            <v>PRIMSBIO</v>
          </cell>
          <cell r="E3509" t="str">
            <v>Primary solid biofuels</v>
          </cell>
          <cell r="F3509" t="str">
            <v>TES</v>
          </cell>
          <cell r="G3509" t="str">
            <v>Total energy supply</v>
          </cell>
          <cell r="H3509">
            <v>2008</v>
          </cell>
          <cell r="I3509">
            <v>2008</v>
          </cell>
          <cell r="J3509">
            <v>25957.0003</v>
          </cell>
        </row>
        <row r="3510">
          <cell r="A3510" t="str">
            <v>Islamic Republic of IranPrimary solid biofuels2009</v>
          </cell>
          <cell r="B3510" t="str">
            <v>TJ</v>
          </cell>
          <cell r="C3510" t="str">
            <v>Islamic Republic of Iran</v>
          </cell>
          <cell r="D3510" t="str">
            <v>PRIMSBIO</v>
          </cell>
          <cell r="E3510" t="str">
            <v>Primary solid biofuels</v>
          </cell>
          <cell r="F3510" t="str">
            <v>TES</v>
          </cell>
          <cell r="G3510" t="str">
            <v>Total energy supply</v>
          </cell>
          <cell r="H3510">
            <v>2009</v>
          </cell>
          <cell r="I3510">
            <v>2009</v>
          </cell>
          <cell r="J3510">
            <v>25957.0003</v>
          </cell>
        </row>
        <row r="3511">
          <cell r="A3511" t="str">
            <v>Islamic Republic of IranPrimary solid biofuels2010</v>
          </cell>
          <cell r="B3511" t="str">
            <v>TJ</v>
          </cell>
          <cell r="C3511" t="str">
            <v>Islamic Republic of Iran</v>
          </cell>
          <cell r="D3511" t="str">
            <v>PRIMSBIO</v>
          </cell>
          <cell r="E3511" t="str">
            <v>Primary solid biofuels</v>
          </cell>
          <cell r="F3511" t="str">
            <v>TES</v>
          </cell>
          <cell r="G3511" t="str">
            <v>Total energy supply</v>
          </cell>
          <cell r="H3511">
            <v>2010</v>
          </cell>
          <cell r="I3511">
            <v>2010</v>
          </cell>
          <cell r="J3511">
            <v>25901.998299999999</v>
          </cell>
        </row>
        <row r="3512">
          <cell r="A3512" t="str">
            <v>Islamic Republic of IranPrimary solid biofuels2011</v>
          </cell>
          <cell r="B3512" t="str">
            <v>TJ</v>
          </cell>
          <cell r="C3512" t="str">
            <v>Islamic Republic of Iran</v>
          </cell>
          <cell r="D3512" t="str">
            <v>PRIMSBIO</v>
          </cell>
          <cell r="E3512" t="str">
            <v>Primary solid biofuels</v>
          </cell>
          <cell r="F3512" t="str">
            <v>TES</v>
          </cell>
          <cell r="G3512" t="str">
            <v>Total energy supply</v>
          </cell>
          <cell r="H3512">
            <v>2011</v>
          </cell>
          <cell r="I3512">
            <v>2011</v>
          </cell>
          <cell r="J3512">
            <v>20993.000400000001</v>
          </cell>
        </row>
        <row r="3513">
          <cell r="A3513" t="str">
            <v>Islamic Republic of IranPrimary solid biofuels2012</v>
          </cell>
          <cell r="B3513" t="str">
            <v>TJ</v>
          </cell>
          <cell r="C3513" t="str">
            <v>Islamic Republic of Iran</v>
          </cell>
          <cell r="D3513" t="str">
            <v>PRIMSBIO</v>
          </cell>
          <cell r="E3513" t="str">
            <v>Primary solid biofuels</v>
          </cell>
          <cell r="F3513" t="str">
            <v>TES</v>
          </cell>
          <cell r="G3513" t="str">
            <v>Total energy supply</v>
          </cell>
          <cell r="H3513">
            <v>2012</v>
          </cell>
          <cell r="I3513">
            <v>2012</v>
          </cell>
          <cell r="J3513">
            <v>21020.001100000001</v>
          </cell>
        </row>
        <row r="3514">
          <cell r="A3514" t="str">
            <v>Islamic Republic of IranPrimary solid biofuels2013</v>
          </cell>
          <cell r="B3514" t="str">
            <v>TJ</v>
          </cell>
          <cell r="C3514" t="str">
            <v>Islamic Republic of Iran</v>
          </cell>
          <cell r="D3514" t="str">
            <v>PRIMSBIO</v>
          </cell>
          <cell r="E3514" t="str">
            <v>Primary solid biofuels</v>
          </cell>
          <cell r="F3514" t="str">
            <v>TES</v>
          </cell>
          <cell r="G3514" t="str">
            <v>Total energy supply</v>
          </cell>
          <cell r="H3514">
            <v>2013</v>
          </cell>
          <cell r="I3514">
            <v>2013</v>
          </cell>
          <cell r="J3514">
            <v>21028.998500000002</v>
          </cell>
        </row>
        <row r="3515">
          <cell r="A3515" t="str">
            <v>Islamic Republic of IranPrimary solid biofuels2014</v>
          </cell>
          <cell r="B3515" t="str">
            <v>TJ</v>
          </cell>
          <cell r="C3515" t="str">
            <v>Islamic Republic of Iran</v>
          </cell>
          <cell r="D3515" t="str">
            <v>PRIMSBIO</v>
          </cell>
          <cell r="E3515" t="str">
            <v>Primary solid biofuels</v>
          </cell>
          <cell r="F3515" t="str">
            <v>TES</v>
          </cell>
          <cell r="G3515" t="str">
            <v>Total energy supply</v>
          </cell>
          <cell r="H3515">
            <v>2014</v>
          </cell>
          <cell r="I3515">
            <v>2014</v>
          </cell>
          <cell r="J3515">
            <v>20994.001</v>
          </cell>
        </row>
        <row r="3516">
          <cell r="A3516" t="str">
            <v>Islamic Republic of IranPrimary solid biofuels2015</v>
          </cell>
          <cell r="B3516" t="str">
            <v>TJ</v>
          </cell>
          <cell r="C3516" t="str">
            <v>Islamic Republic of Iran</v>
          </cell>
          <cell r="D3516" t="str">
            <v>PRIMSBIO</v>
          </cell>
          <cell r="E3516" t="str">
            <v>Primary solid biofuels</v>
          </cell>
          <cell r="F3516" t="str">
            <v>TES</v>
          </cell>
          <cell r="G3516" t="str">
            <v>Total energy supply</v>
          </cell>
          <cell r="H3516">
            <v>2015</v>
          </cell>
          <cell r="I3516">
            <v>2015</v>
          </cell>
          <cell r="J3516">
            <v>21015.002</v>
          </cell>
        </row>
        <row r="3517">
          <cell r="A3517" t="str">
            <v>Islamic Republic of IranPrimary solid biofuels2016</v>
          </cell>
          <cell r="B3517" t="str">
            <v>TJ</v>
          </cell>
          <cell r="C3517" t="str">
            <v>Islamic Republic of Iran</v>
          </cell>
          <cell r="D3517" t="str">
            <v>PRIMSBIO</v>
          </cell>
          <cell r="E3517" t="str">
            <v>Primary solid biofuels</v>
          </cell>
          <cell r="F3517" t="str">
            <v>TES</v>
          </cell>
          <cell r="G3517" t="str">
            <v>Total energy supply</v>
          </cell>
          <cell r="H3517">
            <v>2016</v>
          </cell>
          <cell r="I3517">
            <v>2016</v>
          </cell>
          <cell r="J3517">
            <v>21016.999100000001</v>
          </cell>
        </row>
        <row r="3518">
          <cell r="A3518" t="str">
            <v>Islamic Republic of IranPrimary solid biofuels2017</v>
          </cell>
          <cell r="B3518" t="str">
            <v>TJ</v>
          </cell>
          <cell r="C3518" t="str">
            <v>Islamic Republic of Iran</v>
          </cell>
          <cell r="D3518" t="str">
            <v>PRIMSBIO</v>
          </cell>
          <cell r="E3518" t="str">
            <v>Primary solid biofuels</v>
          </cell>
          <cell r="F3518" t="str">
            <v>TES</v>
          </cell>
          <cell r="G3518" t="str">
            <v>Total energy supply</v>
          </cell>
          <cell r="H3518">
            <v>2017</v>
          </cell>
          <cell r="I3518">
            <v>2017</v>
          </cell>
          <cell r="J3518">
            <v>20961.9804</v>
          </cell>
        </row>
        <row r="3519">
          <cell r="A3519" t="str">
            <v>Islamic Republic of IranPrimary solid biofuels2018</v>
          </cell>
          <cell r="B3519" t="str">
            <v>TJ</v>
          </cell>
          <cell r="C3519" t="str">
            <v>Islamic Republic of Iran</v>
          </cell>
          <cell r="D3519" t="str">
            <v>PRIMSBIO</v>
          </cell>
          <cell r="E3519" t="str">
            <v>Primary solid biofuels</v>
          </cell>
          <cell r="F3519" t="str">
            <v>TES</v>
          </cell>
          <cell r="G3519" t="str">
            <v>Total energy supply</v>
          </cell>
          <cell r="H3519">
            <v>2018</v>
          </cell>
          <cell r="I3519">
            <v>2018</v>
          </cell>
          <cell r="J3519">
            <v>20964.1198</v>
          </cell>
        </row>
        <row r="3520">
          <cell r="A3520" t="str">
            <v>Islamic Republic of IranPrimary solid biofuels2019</v>
          </cell>
          <cell r="B3520" t="str">
            <v>TJ</v>
          </cell>
          <cell r="C3520" t="str">
            <v>Islamic Republic of Iran</v>
          </cell>
          <cell r="D3520" t="str">
            <v>PRIMSBIO</v>
          </cell>
          <cell r="E3520" t="str">
            <v>Primary solid biofuels</v>
          </cell>
          <cell r="F3520" t="str">
            <v>TES</v>
          </cell>
          <cell r="G3520" t="str">
            <v>Total energy supply</v>
          </cell>
          <cell r="H3520">
            <v>2019</v>
          </cell>
          <cell r="I3520">
            <v>2019</v>
          </cell>
          <cell r="J3520">
            <v>20939.869900000002</v>
          </cell>
        </row>
        <row r="3521">
          <cell r="A3521" t="str">
            <v>Islamic Republic of IranPrimary solid biofuels2020</v>
          </cell>
          <cell r="B3521" t="str">
            <v>TJ</v>
          </cell>
          <cell r="C3521" t="str">
            <v>Islamic Republic of Iran</v>
          </cell>
          <cell r="D3521" t="str">
            <v>PRIMSBIO</v>
          </cell>
          <cell r="E3521" t="str">
            <v>Primary solid biofuels</v>
          </cell>
          <cell r="F3521" t="str">
            <v>TES</v>
          </cell>
          <cell r="G3521" t="str">
            <v>Total energy supply</v>
          </cell>
          <cell r="H3521">
            <v>2020</v>
          </cell>
          <cell r="I3521">
            <v>2020</v>
          </cell>
          <cell r="K3521" t="str">
            <v>L</v>
          </cell>
          <cell r="L3521" t="str">
            <v>Missing value; data exist but were not collected</v>
          </cell>
        </row>
        <row r="3522">
          <cell r="A3522" t="str">
            <v>Islamic Republic of IranTotal2005</v>
          </cell>
          <cell r="B3522" t="str">
            <v>TJ</v>
          </cell>
          <cell r="C3522" t="str">
            <v>Islamic Republic of Iran</v>
          </cell>
          <cell r="D3522" t="str">
            <v>TOTAL</v>
          </cell>
          <cell r="E3522" t="str">
            <v>Total</v>
          </cell>
          <cell r="F3522" t="str">
            <v>TES</v>
          </cell>
          <cell r="G3522" t="str">
            <v>Total energy supply</v>
          </cell>
          <cell r="H3522">
            <v>2005</v>
          </cell>
          <cell r="I3522">
            <v>2005</v>
          </cell>
          <cell r="J3522">
            <v>7229665.5889999997</v>
          </cell>
        </row>
        <row r="3523">
          <cell r="A3523" t="str">
            <v>Islamic Republic of IranTotal2006</v>
          </cell>
          <cell r="B3523" t="str">
            <v>TJ</v>
          </cell>
          <cell r="C3523" t="str">
            <v>Islamic Republic of Iran</v>
          </cell>
          <cell r="D3523" t="str">
            <v>TOTAL</v>
          </cell>
          <cell r="E3523" t="str">
            <v>Total</v>
          </cell>
          <cell r="F3523" t="str">
            <v>TES</v>
          </cell>
          <cell r="G3523" t="str">
            <v>Total energy supply</v>
          </cell>
          <cell r="H3523">
            <v>2006</v>
          </cell>
          <cell r="I3523">
            <v>2006</v>
          </cell>
          <cell r="J3523">
            <v>7556173.5429999996</v>
          </cell>
        </row>
        <row r="3524">
          <cell r="A3524" t="str">
            <v>Islamic Republic of IranTotal2007</v>
          </cell>
          <cell r="B3524" t="str">
            <v>TJ</v>
          </cell>
          <cell r="C3524" t="str">
            <v>Islamic Republic of Iran</v>
          </cell>
          <cell r="D3524" t="str">
            <v>TOTAL</v>
          </cell>
          <cell r="E3524" t="str">
            <v>Total</v>
          </cell>
          <cell r="F3524" t="str">
            <v>TES</v>
          </cell>
          <cell r="G3524" t="str">
            <v>Total energy supply</v>
          </cell>
          <cell r="H3524">
            <v>2007</v>
          </cell>
          <cell r="I3524">
            <v>2007</v>
          </cell>
          <cell r="J3524">
            <v>7995674.5039999997</v>
          </cell>
        </row>
        <row r="3525">
          <cell r="A3525" t="str">
            <v>Islamic Republic of IranTotal2008</v>
          </cell>
          <cell r="B3525" t="str">
            <v>TJ</v>
          </cell>
          <cell r="C3525" t="str">
            <v>Islamic Republic of Iran</v>
          </cell>
          <cell r="D3525" t="str">
            <v>TOTAL</v>
          </cell>
          <cell r="E3525" t="str">
            <v>Total</v>
          </cell>
          <cell r="F3525" t="str">
            <v>TES</v>
          </cell>
          <cell r="G3525" t="str">
            <v>Total energy supply</v>
          </cell>
          <cell r="H3525">
            <v>2008</v>
          </cell>
          <cell r="I3525">
            <v>2008</v>
          </cell>
          <cell r="J3525">
            <v>8568529.4570000004</v>
          </cell>
        </row>
        <row r="3526">
          <cell r="A3526" t="str">
            <v>Islamic Republic of IranTotal2009</v>
          </cell>
          <cell r="B3526" t="str">
            <v>TJ</v>
          </cell>
          <cell r="C3526" t="str">
            <v>Islamic Republic of Iran</v>
          </cell>
          <cell r="D3526" t="str">
            <v>TOTAL</v>
          </cell>
          <cell r="E3526" t="str">
            <v>Total</v>
          </cell>
          <cell r="F3526" t="str">
            <v>TES</v>
          </cell>
          <cell r="G3526" t="str">
            <v>Total energy supply</v>
          </cell>
          <cell r="H3526">
            <v>2009</v>
          </cell>
          <cell r="I3526">
            <v>2009</v>
          </cell>
          <cell r="J3526">
            <v>8552086.5160000008</v>
          </cell>
        </row>
        <row r="3527">
          <cell r="A3527" t="str">
            <v>Islamic Republic of IranTotal2010</v>
          </cell>
          <cell r="B3527" t="str">
            <v>TJ</v>
          </cell>
          <cell r="C3527" t="str">
            <v>Islamic Republic of Iran</v>
          </cell>
          <cell r="D3527" t="str">
            <v>TOTAL</v>
          </cell>
          <cell r="E3527" t="str">
            <v>Total</v>
          </cell>
          <cell r="F3527" t="str">
            <v>TES</v>
          </cell>
          <cell r="G3527" t="str">
            <v>Total energy supply</v>
          </cell>
          <cell r="H3527">
            <v>2010</v>
          </cell>
          <cell r="I3527">
            <v>2010</v>
          </cell>
          <cell r="J3527">
            <v>8554494.8049999997</v>
          </cell>
        </row>
        <row r="3528">
          <cell r="A3528" t="str">
            <v>Islamic Republic of IranTotal2011</v>
          </cell>
          <cell r="B3528" t="str">
            <v>TJ</v>
          </cell>
          <cell r="C3528" t="str">
            <v>Islamic Republic of Iran</v>
          </cell>
          <cell r="D3528" t="str">
            <v>TOTAL</v>
          </cell>
          <cell r="E3528" t="str">
            <v>Total</v>
          </cell>
          <cell r="F3528" t="str">
            <v>TES</v>
          </cell>
          <cell r="G3528" t="str">
            <v>Total energy supply</v>
          </cell>
          <cell r="H3528">
            <v>2011</v>
          </cell>
          <cell r="I3528">
            <v>2011</v>
          </cell>
          <cell r="J3528">
            <v>8723371.7699999996</v>
          </cell>
        </row>
        <row r="3529">
          <cell r="A3529" t="str">
            <v>Islamic Republic of IranTotal2012</v>
          </cell>
          <cell r="B3529" t="str">
            <v>TJ</v>
          </cell>
          <cell r="C3529" t="str">
            <v>Islamic Republic of Iran</v>
          </cell>
          <cell r="D3529" t="str">
            <v>TOTAL</v>
          </cell>
          <cell r="E3529" t="str">
            <v>Total</v>
          </cell>
          <cell r="F3529" t="str">
            <v>TES</v>
          </cell>
          <cell r="G3529" t="str">
            <v>Total energy supply</v>
          </cell>
          <cell r="H3529">
            <v>2012</v>
          </cell>
          <cell r="I3529">
            <v>2012</v>
          </cell>
          <cell r="J3529">
            <v>9106257.4519999996</v>
          </cell>
        </row>
        <row r="3530">
          <cell r="A3530" t="str">
            <v>Islamic Republic of IranTotal2013</v>
          </cell>
          <cell r="B3530" t="str">
            <v>TJ</v>
          </cell>
          <cell r="C3530" t="str">
            <v>Islamic Republic of Iran</v>
          </cell>
          <cell r="D3530" t="str">
            <v>TOTAL</v>
          </cell>
          <cell r="E3530" t="str">
            <v>Total</v>
          </cell>
          <cell r="F3530" t="str">
            <v>TES</v>
          </cell>
          <cell r="G3530" t="str">
            <v>Total energy supply</v>
          </cell>
          <cell r="H3530">
            <v>2013</v>
          </cell>
          <cell r="I3530">
            <v>2013</v>
          </cell>
          <cell r="J3530">
            <v>9286099.6500000004</v>
          </cell>
        </row>
        <row r="3531">
          <cell r="A3531" t="str">
            <v>Islamic Republic of IranTotal2014</v>
          </cell>
          <cell r="B3531" t="str">
            <v>TJ</v>
          </cell>
          <cell r="C3531" t="str">
            <v>Islamic Republic of Iran</v>
          </cell>
          <cell r="D3531" t="str">
            <v>TOTAL</v>
          </cell>
          <cell r="E3531" t="str">
            <v>Total</v>
          </cell>
          <cell r="F3531" t="str">
            <v>TES</v>
          </cell>
          <cell r="G3531" t="str">
            <v>Total energy supply</v>
          </cell>
          <cell r="H3531">
            <v>2014</v>
          </cell>
          <cell r="I3531">
            <v>2014</v>
          </cell>
          <cell r="J3531">
            <v>9965889.3059999999</v>
          </cell>
        </row>
        <row r="3532">
          <cell r="A3532" t="str">
            <v>Islamic Republic of IranTotal2015</v>
          </cell>
          <cell r="B3532" t="str">
            <v>TJ</v>
          </cell>
          <cell r="C3532" t="str">
            <v>Islamic Republic of Iran</v>
          </cell>
          <cell r="D3532" t="str">
            <v>TOTAL</v>
          </cell>
          <cell r="E3532" t="str">
            <v>Total</v>
          </cell>
          <cell r="F3532" t="str">
            <v>TES</v>
          </cell>
          <cell r="G3532" t="str">
            <v>Total energy supply</v>
          </cell>
          <cell r="H3532">
            <v>2015</v>
          </cell>
          <cell r="I3532">
            <v>2015</v>
          </cell>
          <cell r="J3532">
            <v>9943946.8690000009</v>
          </cell>
        </row>
        <row r="3533">
          <cell r="A3533" t="str">
            <v>Islamic Republic of IranTotal2016</v>
          </cell>
          <cell r="B3533" t="str">
            <v>TJ</v>
          </cell>
          <cell r="C3533" t="str">
            <v>Islamic Republic of Iran</v>
          </cell>
          <cell r="D3533" t="str">
            <v>TOTAL</v>
          </cell>
          <cell r="E3533" t="str">
            <v>Total</v>
          </cell>
          <cell r="F3533" t="str">
            <v>TES</v>
          </cell>
          <cell r="G3533" t="str">
            <v>Total energy supply</v>
          </cell>
          <cell r="H3533">
            <v>2016</v>
          </cell>
          <cell r="I3533">
            <v>2016</v>
          </cell>
          <cell r="J3533">
            <v>10277836.439999999</v>
          </cell>
        </row>
        <row r="3534">
          <cell r="A3534" t="str">
            <v>Islamic Republic of IranTotal2017</v>
          </cell>
          <cell r="B3534" t="str">
            <v>TJ</v>
          </cell>
          <cell r="C3534" t="str">
            <v>Islamic Republic of Iran</v>
          </cell>
          <cell r="D3534" t="str">
            <v>TOTAL</v>
          </cell>
          <cell r="E3534" t="str">
            <v>Total</v>
          </cell>
          <cell r="F3534" t="str">
            <v>TES</v>
          </cell>
          <cell r="G3534" t="str">
            <v>Total energy supply</v>
          </cell>
          <cell r="H3534">
            <v>2017</v>
          </cell>
          <cell r="I3534">
            <v>2017</v>
          </cell>
          <cell r="J3534">
            <v>11192211.890000001</v>
          </cell>
        </row>
        <row r="3535">
          <cell r="A3535" t="str">
            <v>Islamic Republic of IranTotal2018</v>
          </cell>
          <cell r="B3535" t="str">
            <v>TJ</v>
          </cell>
          <cell r="C3535" t="str">
            <v>Islamic Republic of Iran</v>
          </cell>
          <cell r="D3535" t="str">
            <v>TOTAL</v>
          </cell>
          <cell r="E3535" t="str">
            <v>Total</v>
          </cell>
          <cell r="F3535" t="str">
            <v>TES</v>
          </cell>
          <cell r="G3535" t="str">
            <v>Total energy supply</v>
          </cell>
          <cell r="H3535">
            <v>2018</v>
          </cell>
          <cell r="I3535">
            <v>2018</v>
          </cell>
          <cell r="J3535">
            <v>11444635.279999999</v>
          </cell>
        </row>
        <row r="3536">
          <cell r="A3536" t="str">
            <v>Islamic Republic of IranTotal2019</v>
          </cell>
          <cell r="B3536" t="str">
            <v>TJ</v>
          </cell>
          <cell r="C3536" t="str">
            <v>Islamic Republic of Iran</v>
          </cell>
          <cell r="D3536" t="str">
            <v>TOTAL</v>
          </cell>
          <cell r="E3536" t="str">
            <v>Total</v>
          </cell>
          <cell r="F3536" t="str">
            <v>TES</v>
          </cell>
          <cell r="G3536" t="str">
            <v>Total energy supply</v>
          </cell>
          <cell r="H3536">
            <v>2019</v>
          </cell>
          <cell r="I3536">
            <v>2019</v>
          </cell>
          <cell r="J3536">
            <v>11424345.35</v>
          </cell>
        </row>
        <row r="3537">
          <cell r="A3537" t="str">
            <v>Islamic Republic of IranTotal2020</v>
          </cell>
          <cell r="B3537" t="str">
            <v>TJ</v>
          </cell>
          <cell r="C3537" t="str">
            <v>Islamic Republic of Iran</v>
          </cell>
          <cell r="D3537" t="str">
            <v>TOTAL</v>
          </cell>
          <cell r="E3537" t="str">
            <v>Total</v>
          </cell>
          <cell r="F3537" t="str">
            <v>TES</v>
          </cell>
          <cell r="G3537" t="str">
            <v>Total energy supply</v>
          </cell>
          <cell r="H3537">
            <v>2020</v>
          </cell>
          <cell r="I3537">
            <v>2020</v>
          </cell>
          <cell r="K3537" t="str">
            <v>L</v>
          </cell>
          <cell r="L3537" t="str">
            <v>Missing value; data exist but were not collected</v>
          </cell>
        </row>
        <row r="3538">
          <cell r="A3538" t="str">
            <v>Islamic Republic of IranMemo: Renewables2005</v>
          </cell>
          <cell r="B3538" t="str">
            <v>TJ</v>
          </cell>
          <cell r="C3538" t="str">
            <v>Islamic Republic of Iran</v>
          </cell>
          <cell r="D3538" t="str">
            <v>MRENEW</v>
          </cell>
          <cell r="E3538" t="str">
            <v>Memo: Renewables</v>
          </cell>
          <cell r="F3538" t="str">
            <v>TES</v>
          </cell>
          <cell r="G3538" t="str">
            <v>Total energy supply</v>
          </cell>
          <cell r="H3538">
            <v>2005</v>
          </cell>
          <cell r="I3538">
            <v>2005</v>
          </cell>
          <cell r="J3538">
            <v>82677.597899999993</v>
          </cell>
        </row>
        <row r="3539">
          <cell r="A3539" t="str">
            <v>Islamic Republic of IranMemo: Renewables2006</v>
          </cell>
          <cell r="B3539" t="str">
            <v>TJ</v>
          </cell>
          <cell r="C3539" t="str">
            <v>Islamic Republic of Iran</v>
          </cell>
          <cell r="D3539" t="str">
            <v>MRENEW</v>
          </cell>
          <cell r="E3539" t="str">
            <v>Memo: Renewables</v>
          </cell>
          <cell r="F3539" t="str">
            <v>TES</v>
          </cell>
          <cell r="G3539" t="str">
            <v>Total energy supply</v>
          </cell>
          <cell r="H3539">
            <v>2006</v>
          </cell>
          <cell r="I3539">
            <v>2006</v>
          </cell>
          <cell r="J3539">
            <v>90497.602499999994</v>
          </cell>
        </row>
        <row r="3540">
          <cell r="A3540" t="str">
            <v>Islamic Republic of IranMemo: Renewables2007</v>
          </cell>
          <cell r="B3540" t="str">
            <v>TJ</v>
          </cell>
          <cell r="C3540" t="str">
            <v>Islamic Republic of Iran</v>
          </cell>
          <cell r="D3540" t="str">
            <v>MRENEW</v>
          </cell>
          <cell r="E3540" t="str">
            <v>Memo: Renewables</v>
          </cell>
          <cell r="F3540" t="str">
            <v>TES</v>
          </cell>
          <cell r="G3540" t="str">
            <v>Total energy supply</v>
          </cell>
          <cell r="H3540">
            <v>2007</v>
          </cell>
          <cell r="I3540">
            <v>2007</v>
          </cell>
          <cell r="J3540">
            <v>90868.0003</v>
          </cell>
        </row>
        <row r="3541">
          <cell r="A3541" t="str">
            <v>Islamic Republic of IranMemo: Renewables2008</v>
          </cell>
          <cell r="B3541" t="str">
            <v>TJ</v>
          </cell>
          <cell r="C3541" t="str">
            <v>Islamic Republic of Iran</v>
          </cell>
          <cell r="D3541" t="str">
            <v>MRENEW</v>
          </cell>
          <cell r="E3541" t="str">
            <v>Memo: Renewables</v>
          </cell>
          <cell r="F3541" t="str">
            <v>TES</v>
          </cell>
          <cell r="G3541" t="str">
            <v>Total energy supply</v>
          </cell>
          <cell r="H3541">
            <v>2008</v>
          </cell>
          <cell r="I3541">
            <v>2008</v>
          </cell>
          <cell r="J3541">
            <v>44673.402999999998</v>
          </cell>
        </row>
        <row r="3542">
          <cell r="A3542" t="str">
            <v>Islamic Republic of IranMemo: Renewables2009</v>
          </cell>
          <cell r="B3542" t="str">
            <v>TJ</v>
          </cell>
          <cell r="C3542" t="str">
            <v>Islamic Republic of Iran</v>
          </cell>
          <cell r="D3542" t="str">
            <v>MRENEW</v>
          </cell>
          <cell r="E3542" t="str">
            <v>Memo: Renewables</v>
          </cell>
          <cell r="F3542" t="str">
            <v>TES</v>
          </cell>
          <cell r="G3542" t="str">
            <v>Total energy supply</v>
          </cell>
          <cell r="H3542">
            <v>2009</v>
          </cell>
          <cell r="I3542">
            <v>2009</v>
          </cell>
          <cell r="J3542">
            <v>52829.800199999998</v>
          </cell>
        </row>
        <row r="3543">
          <cell r="A3543" t="str">
            <v>Islamic Republic of IranMemo: Renewables2010</v>
          </cell>
          <cell r="B3543" t="str">
            <v>TJ</v>
          </cell>
          <cell r="C3543" t="str">
            <v>Islamic Republic of Iran</v>
          </cell>
          <cell r="D3543" t="str">
            <v>MRENEW</v>
          </cell>
          <cell r="E3543" t="str">
            <v>Memo: Renewables</v>
          </cell>
          <cell r="F3543" t="str">
            <v>TES</v>
          </cell>
          <cell r="G3543" t="str">
            <v>Total energy supply</v>
          </cell>
          <cell r="H3543">
            <v>2010</v>
          </cell>
          <cell r="I3543">
            <v>2010</v>
          </cell>
          <cell r="J3543">
            <v>60900.4015</v>
          </cell>
        </row>
        <row r="3544">
          <cell r="A3544" t="str">
            <v>Islamic Republic of IranMemo: Renewables2011</v>
          </cell>
          <cell r="B3544" t="str">
            <v>TJ</v>
          </cell>
          <cell r="C3544" t="str">
            <v>Islamic Republic of Iran</v>
          </cell>
          <cell r="D3544" t="str">
            <v>MRENEW</v>
          </cell>
          <cell r="E3544" t="str">
            <v>Memo: Renewables</v>
          </cell>
          <cell r="F3544" t="str">
            <v>TES</v>
          </cell>
          <cell r="G3544" t="str">
            <v>Total energy supply</v>
          </cell>
          <cell r="H3544">
            <v>2011</v>
          </cell>
          <cell r="I3544">
            <v>2011</v>
          </cell>
          <cell r="J3544">
            <v>65441.999300000003</v>
          </cell>
        </row>
        <row r="3545">
          <cell r="A3545" t="str">
            <v>Islamic Republic of IranMemo: Renewables2012</v>
          </cell>
          <cell r="B3545" t="str">
            <v>TJ</v>
          </cell>
          <cell r="C3545" t="str">
            <v>Islamic Republic of Iran</v>
          </cell>
          <cell r="D3545" t="str">
            <v>MRENEW</v>
          </cell>
          <cell r="E3545" t="str">
            <v>Memo: Renewables</v>
          </cell>
          <cell r="F3545" t="str">
            <v>TES</v>
          </cell>
          <cell r="G3545" t="str">
            <v>Total energy supply</v>
          </cell>
          <cell r="H3545">
            <v>2012</v>
          </cell>
          <cell r="I3545">
            <v>2012</v>
          </cell>
          <cell r="J3545">
            <v>66937.800600000002</v>
          </cell>
        </row>
        <row r="3546">
          <cell r="A3546" t="str">
            <v>Islamic Republic of IranMemo: Renewables2013</v>
          </cell>
          <cell r="B3546" t="str">
            <v>TJ</v>
          </cell>
          <cell r="C3546" t="str">
            <v>Islamic Republic of Iran</v>
          </cell>
          <cell r="D3546" t="str">
            <v>MRENEW</v>
          </cell>
          <cell r="E3546" t="str">
            <v>Memo: Renewables</v>
          </cell>
          <cell r="F3546" t="str">
            <v>TES</v>
          </cell>
          <cell r="G3546" t="str">
            <v>Total energy supply</v>
          </cell>
          <cell r="H3546">
            <v>2013</v>
          </cell>
          <cell r="I3546">
            <v>2013</v>
          </cell>
          <cell r="J3546">
            <v>75217.1976</v>
          </cell>
        </row>
        <row r="3547">
          <cell r="A3547" t="str">
            <v>Islamic Republic of IranMemo: Renewables2014</v>
          </cell>
          <cell r="B3547" t="str">
            <v>TJ</v>
          </cell>
          <cell r="C3547" t="str">
            <v>Islamic Republic of Iran</v>
          </cell>
          <cell r="D3547" t="str">
            <v>MRENEW</v>
          </cell>
          <cell r="E3547" t="str">
            <v>Memo: Renewables</v>
          </cell>
          <cell r="F3547" t="str">
            <v>TES</v>
          </cell>
          <cell r="G3547" t="str">
            <v>Total energy supply</v>
          </cell>
          <cell r="H3547">
            <v>2014</v>
          </cell>
          <cell r="I3547">
            <v>2014</v>
          </cell>
          <cell r="J3547">
            <v>72923.806700000001</v>
          </cell>
        </row>
        <row r="3548">
          <cell r="A3548" t="str">
            <v>Islamic Republic of IranMemo: Renewables2015</v>
          </cell>
          <cell r="B3548" t="str">
            <v>TJ</v>
          </cell>
          <cell r="C3548" t="str">
            <v>Islamic Republic of Iran</v>
          </cell>
          <cell r="D3548" t="str">
            <v>MRENEW</v>
          </cell>
          <cell r="E3548" t="str">
            <v>Memo: Renewables</v>
          </cell>
          <cell r="F3548" t="str">
            <v>TES</v>
          </cell>
          <cell r="G3548" t="str">
            <v>Total energy supply</v>
          </cell>
          <cell r="H3548">
            <v>2015</v>
          </cell>
          <cell r="I3548">
            <v>2015</v>
          </cell>
          <cell r="J3548">
            <v>72888.005399999995</v>
          </cell>
        </row>
        <row r="3549">
          <cell r="A3549" t="str">
            <v>Islamic Republic of IranMemo: Renewables2016</v>
          </cell>
          <cell r="B3549" t="str">
            <v>TJ</v>
          </cell>
          <cell r="C3549" t="str">
            <v>Islamic Republic of Iran</v>
          </cell>
          <cell r="D3549" t="str">
            <v>MRENEW</v>
          </cell>
          <cell r="E3549" t="str">
            <v>Memo: Renewables</v>
          </cell>
          <cell r="F3549" t="str">
            <v>TES</v>
          </cell>
          <cell r="G3549" t="str">
            <v>Total energy supply</v>
          </cell>
          <cell r="H3549">
            <v>2016</v>
          </cell>
          <cell r="I3549">
            <v>2016</v>
          </cell>
          <cell r="J3549">
            <v>81513.797300000006</v>
          </cell>
        </row>
        <row r="3550">
          <cell r="A3550" t="str">
            <v>Islamic Republic of IranMemo: Renewables2017</v>
          </cell>
          <cell r="B3550" t="str">
            <v>TJ</v>
          </cell>
          <cell r="C3550" t="str">
            <v>Islamic Republic of Iran</v>
          </cell>
          <cell r="D3550" t="str">
            <v>MRENEW</v>
          </cell>
          <cell r="E3550" t="str">
            <v>Memo: Renewables</v>
          </cell>
          <cell r="F3550" t="str">
            <v>TES</v>
          </cell>
          <cell r="G3550" t="str">
            <v>Total energy supply</v>
          </cell>
          <cell r="H3550">
            <v>2017</v>
          </cell>
          <cell r="I3550">
            <v>2017</v>
          </cell>
          <cell r="J3550">
            <v>77277.722800000003</v>
          </cell>
        </row>
        <row r="3551">
          <cell r="A3551" t="str">
            <v>Islamic Republic of IranMemo: Renewables2018</v>
          </cell>
          <cell r="B3551" t="str">
            <v>TJ</v>
          </cell>
          <cell r="C3551" t="str">
            <v>Islamic Republic of Iran</v>
          </cell>
          <cell r="D3551" t="str">
            <v>MRENEW</v>
          </cell>
          <cell r="E3551" t="str">
            <v>Memo: Renewables</v>
          </cell>
          <cell r="F3551" t="str">
            <v>TES</v>
          </cell>
          <cell r="G3551" t="str">
            <v>Total energy supply</v>
          </cell>
          <cell r="H3551">
            <v>2018</v>
          </cell>
          <cell r="I3551">
            <v>2018</v>
          </cell>
          <cell r="J3551">
            <v>81146.606599999999</v>
          </cell>
        </row>
        <row r="3552">
          <cell r="A3552" t="str">
            <v>Islamic Republic of IranMemo: Renewables2019</v>
          </cell>
          <cell r="B3552" t="str">
            <v>TJ</v>
          </cell>
          <cell r="C3552" t="str">
            <v>Islamic Republic of Iran</v>
          </cell>
          <cell r="D3552" t="str">
            <v>MRENEW</v>
          </cell>
          <cell r="E3552" t="str">
            <v>Memo: Renewables</v>
          </cell>
          <cell r="F3552" t="str">
            <v>TES</v>
          </cell>
          <cell r="G3552" t="str">
            <v>Total energy supply</v>
          </cell>
          <cell r="H3552">
            <v>2019</v>
          </cell>
          <cell r="I3552">
            <v>2019</v>
          </cell>
          <cell r="J3552">
            <v>81959.452799999999</v>
          </cell>
        </row>
        <row r="3553">
          <cell r="A3553" t="str">
            <v>Islamic Republic of IranMemo: Renewables2020</v>
          </cell>
          <cell r="B3553" t="str">
            <v>TJ</v>
          </cell>
          <cell r="C3553" t="str">
            <v>Islamic Republic of Iran</v>
          </cell>
          <cell r="D3553" t="str">
            <v>MRENEW</v>
          </cell>
          <cell r="E3553" t="str">
            <v>Memo: Renewables</v>
          </cell>
          <cell r="F3553" t="str">
            <v>TES</v>
          </cell>
          <cell r="G3553" t="str">
            <v>Total energy supply</v>
          </cell>
          <cell r="H3553">
            <v>2020</v>
          </cell>
          <cell r="I3553">
            <v>2020</v>
          </cell>
          <cell r="K3553" t="str">
            <v>L</v>
          </cell>
          <cell r="L3553" t="str">
            <v>Missing value; data exist but were not collected</v>
          </cell>
        </row>
        <row r="3554">
          <cell r="A3554" t="str">
            <v>IraqPrimary solid biofuels2005</v>
          </cell>
          <cell r="B3554" t="str">
            <v>TJ</v>
          </cell>
          <cell r="C3554" t="str">
            <v>Iraq</v>
          </cell>
          <cell r="D3554" t="str">
            <v>PRIMSBIO</v>
          </cell>
          <cell r="E3554" t="str">
            <v>Primary solid biofuels</v>
          </cell>
          <cell r="F3554" t="str">
            <v>TES</v>
          </cell>
          <cell r="G3554" t="str">
            <v>Total energy supply</v>
          </cell>
          <cell r="H3554">
            <v>2005</v>
          </cell>
          <cell r="I3554">
            <v>2005</v>
          </cell>
          <cell r="J3554">
            <v>1469.0016000000001</v>
          </cell>
        </row>
        <row r="3555">
          <cell r="A3555" t="str">
            <v>IraqPrimary solid biofuels2006</v>
          </cell>
          <cell r="B3555" t="str">
            <v>TJ</v>
          </cell>
          <cell r="C3555" t="str">
            <v>Iraq</v>
          </cell>
          <cell r="D3555" t="str">
            <v>PRIMSBIO</v>
          </cell>
          <cell r="E3555" t="str">
            <v>Primary solid biofuels</v>
          </cell>
          <cell r="F3555" t="str">
            <v>TES</v>
          </cell>
          <cell r="G3555" t="str">
            <v>Total energy supply</v>
          </cell>
          <cell r="H3555">
            <v>2006</v>
          </cell>
          <cell r="I3555">
            <v>2006</v>
          </cell>
          <cell r="J3555">
            <v>1503.999</v>
          </cell>
        </row>
        <row r="3556">
          <cell r="A3556" t="str">
            <v>IraqPrimary solid biofuels2007</v>
          </cell>
          <cell r="B3556" t="str">
            <v>TJ</v>
          </cell>
          <cell r="C3556" t="str">
            <v>Iraq</v>
          </cell>
          <cell r="D3556" t="str">
            <v>PRIMSBIO</v>
          </cell>
          <cell r="E3556" t="str">
            <v>Primary solid biofuels</v>
          </cell>
          <cell r="F3556" t="str">
            <v>TES</v>
          </cell>
          <cell r="G3556" t="str">
            <v>Total energy supply</v>
          </cell>
          <cell r="H3556">
            <v>2007</v>
          </cell>
          <cell r="I3556">
            <v>2007</v>
          </cell>
          <cell r="J3556">
            <v>1539.0007000000001</v>
          </cell>
        </row>
        <row r="3557">
          <cell r="A3557" t="str">
            <v>IraqPrimary solid biofuels2008</v>
          </cell>
          <cell r="B3557" t="str">
            <v>TJ</v>
          </cell>
          <cell r="C3557" t="str">
            <v>Iraq</v>
          </cell>
          <cell r="D3557" t="str">
            <v>PRIMSBIO</v>
          </cell>
          <cell r="E3557" t="str">
            <v>Primary solid biofuels</v>
          </cell>
          <cell r="F3557" t="str">
            <v>TES</v>
          </cell>
          <cell r="G3557" t="str">
            <v>Total energy supply</v>
          </cell>
          <cell r="H3557">
            <v>2008</v>
          </cell>
          <cell r="I3557">
            <v>2008</v>
          </cell>
          <cell r="J3557">
            <v>1574.9988000000001</v>
          </cell>
        </row>
        <row r="3558">
          <cell r="A3558" t="str">
            <v>IraqPrimary solid biofuels2009</v>
          </cell>
          <cell r="B3558" t="str">
            <v>TJ</v>
          </cell>
          <cell r="C3558" t="str">
            <v>Iraq</v>
          </cell>
          <cell r="D3558" t="str">
            <v>PRIMSBIO</v>
          </cell>
          <cell r="E3558" t="str">
            <v>Primary solid biofuels</v>
          </cell>
          <cell r="F3558" t="str">
            <v>TES</v>
          </cell>
          <cell r="G3558" t="str">
            <v>Total energy supply</v>
          </cell>
          <cell r="H3558">
            <v>2009</v>
          </cell>
          <cell r="I3558">
            <v>2009</v>
          </cell>
          <cell r="J3558">
            <v>1614.9994999999999</v>
          </cell>
        </row>
        <row r="3559">
          <cell r="A3559" t="str">
            <v>IraqPrimary solid biofuels2010</v>
          </cell>
          <cell r="B3559" t="str">
            <v>TJ</v>
          </cell>
          <cell r="C3559" t="str">
            <v>Iraq</v>
          </cell>
          <cell r="D3559" t="str">
            <v>PRIMSBIO</v>
          </cell>
          <cell r="E3559" t="str">
            <v>Primary solid biofuels</v>
          </cell>
          <cell r="F3559" t="str">
            <v>TES</v>
          </cell>
          <cell r="G3559" t="str">
            <v>Total energy supply</v>
          </cell>
          <cell r="H3559">
            <v>2010</v>
          </cell>
          <cell r="I3559">
            <v>2010</v>
          </cell>
          <cell r="J3559">
            <v>1655.0001999999999</v>
          </cell>
        </row>
        <row r="3560">
          <cell r="A3560" t="str">
            <v>IraqPrimary solid biofuels2011</v>
          </cell>
          <cell r="B3560" t="str">
            <v>TJ</v>
          </cell>
          <cell r="C3560" t="str">
            <v>Iraq</v>
          </cell>
          <cell r="D3560" t="str">
            <v>PRIMSBIO</v>
          </cell>
          <cell r="E3560" t="str">
            <v>Primary solid biofuels</v>
          </cell>
          <cell r="F3560" t="str">
            <v>TES</v>
          </cell>
          <cell r="G3560" t="str">
            <v>Total energy supply</v>
          </cell>
          <cell r="H3560">
            <v>2011</v>
          </cell>
          <cell r="I3560">
            <v>2011</v>
          </cell>
          <cell r="J3560">
            <v>1697.9985999999999</v>
          </cell>
        </row>
        <row r="3561">
          <cell r="A3561" t="str">
            <v>IraqPrimary solid biofuels2012</v>
          </cell>
          <cell r="B3561" t="str">
            <v>TJ</v>
          </cell>
          <cell r="C3561" t="str">
            <v>Iraq</v>
          </cell>
          <cell r="D3561" t="str">
            <v>PRIMSBIO</v>
          </cell>
          <cell r="E3561" t="str">
            <v>Primary solid biofuels</v>
          </cell>
          <cell r="F3561" t="str">
            <v>TES</v>
          </cell>
          <cell r="G3561" t="str">
            <v>Total energy supply</v>
          </cell>
          <cell r="H3561">
            <v>2012</v>
          </cell>
          <cell r="I3561">
            <v>2012</v>
          </cell>
          <cell r="J3561">
            <v>1744.9996000000001</v>
          </cell>
        </row>
        <row r="3562">
          <cell r="A3562" t="str">
            <v>IraqPrimary solid biofuels2013</v>
          </cell>
          <cell r="B3562" t="str">
            <v>TJ</v>
          </cell>
          <cell r="C3562" t="str">
            <v>Iraq</v>
          </cell>
          <cell r="D3562" t="str">
            <v>PRIMSBIO</v>
          </cell>
          <cell r="E3562" t="str">
            <v>Primary solid biofuels</v>
          </cell>
          <cell r="F3562" t="str">
            <v>TES</v>
          </cell>
          <cell r="G3562" t="str">
            <v>Total energy supply</v>
          </cell>
          <cell r="H3562">
            <v>2013</v>
          </cell>
          <cell r="I3562">
            <v>2013</v>
          </cell>
          <cell r="J3562">
            <v>1794.0019</v>
          </cell>
        </row>
        <row r="3563">
          <cell r="A3563" t="str">
            <v>IraqPrimary solid biofuels2014</v>
          </cell>
          <cell r="B3563" t="str">
            <v>TJ</v>
          </cell>
          <cell r="C3563" t="str">
            <v>Iraq</v>
          </cell>
          <cell r="D3563" t="str">
            <v>PRIMSBIO</v>
          </cell>
          <cell r="E3563" t="str">
            <v>Primary solid biofuels</v>
          </cell>
          <cell r="F3563" t="str">
            <v>TES</v>
          </cell>
          <cell r="G3563" t="str">
            <v>Total energy supply</v>
          </cell>
          <cell r="H3563">
            <v>2014</v>
          </cell>
          <cell r="I3563">
            <v>2014</v>
          </cell>
          <cell r="J3563">
            <v>1844.0007000000001</v>
          </cell>
        </row>
        <row r="3564">
          <cell r="A3564" t="str">
            <v>IraqPrimary solid biofuels2015</v>
          </cell>
          <cell r="B3564" t="str">
            <v>TJ</v>
          </cell>
          <cell r="C3564" t="str">
            <v>Iraq</v>
          </cell>
          <cell r="D3564" t="str">
            <v>PRIMSBIO</v>
          </cell>
          <cell r="E3564" t="str">
            <v>Primary solid biofuels</v>
          </cell>
          <cell r="F3564" t="str">
            <v>TES</v>
          </cell>
          <cell r="G3564" t="str">
            <v>Total energy supply</v>
          </cell>
          <cell r="H3564">
            <v>2015</v>
          </cell>
          <cell r="I3564">
            <v>2015</v>
          </cell>
          <cell r="J3564">
            <v>1891.9982</v>
          </cell>
        </row>
        <row r="3565">
          <cell r="A3565" t="str">
            <v>IraqPrimary solid biofuels2016</v>
          </cell>
          <cell r="B3565" t="str">
            <v>TJ</v>
          </cell>
          <cell r="C3565" t="str">
            <v>Iraq</v>
          </cell>
          <cell r="D3565" t="str">
            <v>PRIMSBIO</v>
          </cell>
          <cell r="E3565" t="str">
            <v>Primary solid biofuels</v>
          </cell>
          <cell r="F3565" t="str">
            <v>TES</v>
          </cell>
          <cell r="G3565" t="str">
            <v>Total energy supply</v>
          </cell>
          <cell r="H3565">
            <v>2016</v>
          </cell>
          <cell r="I3565">
            <v>2016</v>
          </cell>
          <cell r="J3565">
            <v>1937.9984999999999</v>
          </cell>
        </row>
        <row r="3566">
          <cell r="A3566" t="str">
            <v>IraqPrimary solid biofuels2017</v>
          </cell>
          <cell r="B3566" t="str">
            <v>TJ</v>
          </cell>
          <cell r="C3566" t="str">
            <v>Iraq</v>
          </cell>
          <cell r="D3566" t="str">
            <v>PRIMSBIO</v>
          </cell>
          <cell r="E3566" t="str">
            <v>Primary solid biofuels</v>
          </cell>
          <cell r="F3566" t="str">
            <v>TES</v>
          </cell>
          <cell r="G3566" t="str">
            <v>Total energy supply</v>
          </cell>
          <cell r="H3566">
            <v>2017</v>
          </cell>
          <cell r="I3566">
            <v>2017</v>
          </cell>
          <cell r="J3566">
            <v>1981.5789</v>
          </cell>
        </row>
        <row r="3567">
          <cell r="A3567" t="str">
            <v>IraqPrimary solid biofuels2018</v>
          </cell>
          <cell r="B3567" t="str">
            <v>TJ</v>
          </cell>
          <cell r="C3567" t="str">
            <v>Iraq</v>
          </cell>
          <cell r="D3567" t="str">
            <v>PRIMSBIO</v>
          </cell>
          <cell r="E3567" t="str">
            <v>Primary solid biofuels</v>
          </cell>
          <cell r="F3567" t="str">
            <v>TES</v>
          </cell>
          <cell r="G3567" t="str">
            <v>Total energy supply</v>
          </cell>
          <cell r="H3567">
            <v>2018</v>
          </cell>
          <cell r="I3567">
            <v>2018</v>
          </cell>
          <cell r="J3567">
            <v>1976.7766999999999</v>
          </cell>
        </row>
        <row r="3568">
          <cell r="A3568" t="str">
            <v>IraqPrimary solid biofuels2019</v>
          </cell>
          <cell r="B3568" t="str">
            <v>TJ</v>
          </cell>
          <cell r="C3568" t="str">
            <v>Iraq</v>
          </cell>
          <cell r="D3568" t="str">
            <v>PRIMSBIO</v>
          </cell>
          <cell r="E3568" t="str">
            <v>Primary solid biofuels</v>
          </cell>
          <cell r="F3568" t="str">
            <v>TES</v>
          </cell>
          <cell r="G3568" t="str">
            <v>Total energy supply</v>
          </cell>
          <cell r="H3568">
            <v>2019</v>
          </cell>
          <cell r="I3568">
            <v>2019</v>
          </cell>
          <cell r="J3568">
            <v>2007.7841000000001</v>
          </cell>
        </row>
        <row r="3569">
          <cell r="A3569" t="str">
            <v>IraqPrimary solid biofuels2020</v>
          </cell>
          <cell r="B3569" t="str">
            <v>TJ</v>
          </cell>
          <cell r="C3569" t="str">
            <v>Iraq</v>
          </cell>
          <cell r="D3569" t="str">
            <v>PRIMSBIO</v>
          </cell>
          <cell r="E3569" t="str">
            <v>Primary solid biofuels</v>
          </cell>
          <cell r="F3569" t="str">
            <v>TES</v>
          </cell>
          <cell r="G3569" t="str">
            <v>Total energy supply</v>
          </cell>
          <cell r="H3569">
            <v>2020</v>
          </cell>
          <cell r="I3569">
            <v>2020</v>
          </cell>
          <cell r="K3569" t="str">
            <v>L</v>
          </cell>
          <cell r="L3569" t="str">
            <v>Missing value; data exist but were not collected</v>
          </cell>
        </row>
        <row r="3570">
          <cell r="A3570" t="str">
            <v>IraqTotal2005</v>
          </cell>
          <cell r="B3570" t="str">
            <v>TJ</v>
          </cell>
          <cell r="C3570" t="str">
            <v>Iraq</v>
          </cell>
          <cell r="D3570" t="str">
            <v>TOTAL</v>
          </cell>
          <cell r="E3570" t="str">
            <v>Total</v>
          </cell>
          <cell r="F3570" t="str">
            <v>TES</v>
          </cell>
          <cell r="G3570" t="str">
            <v>Total energy supply</v>
          </cell>
          <cell r="H3570">
            <v>2005</v>
          </cell>
          <cell r="I3570">
            <v>2005</v>
          </cell>
          <cell r="J3570">
            <v>1129007.2749999999</v>
          </cell>
        </row>
        <row r="3571">
          <cell r="A3571" t="str">
            <v>IraqTotal2006</v>
          </cell>
          <cell r="B3571" t="str">
            <v>TJ</v>
          </cell>
          <cell r="C3571" t="str">
            <v>Iraq</v>
          </cell>
          <cell r="D3571" t="str">
            <v>TOTAL</v>
          </cell>
          <cell r="E3571" t="str">
            <v>Total</v>
          </cell>
          <cell r="F3571" t="str">
            <v>TES</v>
          </cell>
          <cell r="G3571" t="str">
            <v>Total energy supply</v>
          </cell>
          <cell r="H3571">
            <v>2006</v>
          </cell>
          <cell r="I3571">
            <v>2006</v>
          </cell>
          <cell r="J3571">
            <v>1097689.371</v>
          </cell>
        </row>
        <row r="3572">
          <cell r="A3572" t="str">
            <v>IraqTotal2007</v>
          </cell>
          <cell r="B3572" t="str">
            <v>TJ</v>
          </cell>
          <cell r="C3572" t="str">
            <v>Iraq</v>
          </cell>
          <cell r="D3572" t="str">
            <v>TOTAL</v>
          </cell>
          <cell r="E3572" t="str">
            <v>Total</v>
          </cell>
          <cell r="F3572" t="str">
            <v>TES</v>
          </cell>
          <cell r="G3572" t="str">
            <v>Total energy supply</v>
          </cell>
          <cell r="H3572">
            <v>2007</v>
          </cell>
          <cell r="I3572">
            <v>2007</v>
          </cell>
          <cell r="J3572">
            <v>1080687.743</v>
          </cell>
        </row>
        <row r="3573">
          <cell r="A3573" t="str">
            <v>IraqTotal2008</v>
          </cell>
          <cell r="B3573" t="str">
            <v>TJ</v>
          </cell>
          <cell r="C3573" t="str">
            <v>Iraq</v>
          </cell>
          <cell r="D3573" t="str">
            <v>TOTAL</v>
          </cell>
          <cell r="E3573" t="str">
            <v>Total</v>
          </cell>
          <cell r="F3573" t="str">
            <v>TES</v>
          </cell>
          <cell r="G3573" t="str">
            <v>Total energy supply</v>
          </cell>
          <cell r="H3573">
            <v>2008</v>
          </cell>
          <cell r="I3573">
            <v>2008</v>
          </cell>
          <cell r="J3573">
            <v>1167233.5419999999</v>
          </cell>
        </row>
        <row r="3574">
          <cell r="A3574" t="str">
            <v>IraqTotal2009</v>
          </cell>
          <cell r="B3574" t="str">
            <v>TJ</v>
          </cell>
          <cell r="C3574" t="str">
            <v>Iraq</v>
          </cell>
          <cell r="D3574" t="str">
            <v>TOTAL</v>
          </cell>
          <cell r="E3574" t="str">
            <v>Total</v>
          </cell>
          <cell r="F3574" t="str">
            <v>TES</v>
          </cell>
          <cell r="G3574" t="str">
            <v>Total energy supply</v>
          </cell>
          <cell r="H3574">
            <v>2009</v>
          </cell>
          <cell r="I3574">
            <v>2009</v>
          </cell>
          <cell r="J3574">
            <v>1253166.3940000001</v>
          </cell>
        </row>
        <row r="3575">
          <cell r="A3575" t="str">
            <v>IraqTotal2010</v>
          </cell>
          <cell r="B3575" t="str">
            <v>TJ</v>
          </cell>
          <cell r="C3575" t="str">
            <v>Iraq</v>
          </cell>
          <cell r="D3575" t="str">
            <v>TOTAL</v>
          </cell>
          <cell r="E3575" t="str">
            <v>Total</v>
          </cell>
          <cell r="F3575" t="str">
            <v>TES</v>
          </cell>
          <cell r="G3575" t="str">
            <v>Total energy supply</v>
          </cell>
          <cell r="H3575">
            <v>2010</v>
          </cell>
          <cell r="I3575">
            <v>2010</v>
          </cell>
          <cell r="J3575">
            <v>1383218.601</v>
          </cell>
        </row>
        <row r="3576">
          <cell r="A3576" t="str">
            <v>IraqTotal2011</v>
          </cell>
          <cell r="B3576" t="str">
            <v>TJ</v>
          </cell>
          <cell r="C3576" t="str">
            <v>Iraq</v>
          </cell>
          <cell r="D3576" t="str">
            <v>TOTAL</v>
          </cell>
          <cell r="E3576" t="str">
            <v>Total</v>
          </cell>
          <cell r="F3576" t="str">
            <v>TES</v>
          </cell>
          <cell r="G3576" t="str">
            <v>Total energy supply</v>
          </cell>
          <cell r="H3576">
            <v>2011</v>
          </cell>
          <cell r="I3576">
            <v>2011</v>
          </cell>
          <cell r="J3576">
            <v>1515354.6040000001</v>
          </cell>
        </row>
        <row r="3577">
          <cell r="A3577" t="str">
            <v>IraqTotal2012</v>
          </cell>
          <cell r="B3577" t="str">
            <v>TJ</v>
          </cell>
          <cell r="C3577" t="str">
            <v>Iraq</v>
          </cell>
          <cell r="D3577" t="str">
            <v>TOTAL</v>
          </cell>
          <cell r="E3577" t="str">
            <v>Total</v>
          </cell>
          <cell r="F3577" t="str">
            <v>TES</v>
          </cell>
          <cell r="G3577" t="str">
            <v>Total energy supply</v>
          </cell>
          <cell r="H3577">
            <v>2012</v>
          </cell>
          <cell r="I3577">
            <v>2012</v>
          </cell>
          <cell r="J3577">
            <v>1676828.615</v>
          </cell>
        </row>
        <row r="3578">
          <cell r="A3578" t="str">
            <v>IraqTotal2013</v>
          </cell>
          <cell r="B3578" t="str">
            <v>TJ</v>
          </cell>
          <cell r="C3578" t="str">
            <v>Iraq</v>
          </cell>
          <cell r="D3578" t="str">
            <v>TOTAL</v>
          </cell>
          <cell r="E3578" t="str">
            <v>Total</v>
          </cell>
          <cell r="F3578" t="str">
            <v>TES</v>
          </cell>
          <cell r="G3578" t="str">
            <v>Total energy supply</v>
          </cell>
          <cell r="H3578">
            <v>2013</v>
          </cell>
          <cell r="I3578">
            <v>2013</v>
          </cell>
          <cell r="J3578">
            <v>1736924.041</v>
          </cell>
        </row>
        <row r="3579">
          <cell r="A3579" t="str">
            <v>IraqTotal2014</v>
          </cell>
          <cell r="B3579" t="str">
            <v>TJ</v>
          </cell>
          <cell r="C3579" t="str">
            <v>Iraq</v>
          </cell>
          <cell r="D3579" t="str">
            <v>TOTAL</v>
          </cell>
          <cell r="E3579" t="str">
            <v>Total</v>
          </cell>
          <cell r="F3579" t="str">
            <v>TES</v>
          </cell>
          <cell r="G3579" t="str">
            <v>Total energy supply</v>
          </cell>
          <cell r="H3579">
            <v>2014</v>
          </cell>
          <cell r="I3579">
            <v>2014</v>
          </cell>
          <cell r="J3579">
            <v>1656861.2050000001</v>
          </cell>
        </row>
        <row r="3580">
          <cell r="A3580" t="str">
            <v>IraqTotal2015</v>
          </cell>
          <cell r="B3580" t="str">
            <v>TJ</v>
          </cell>
          <cell r="C3580" t="str">
            <v>Iraq</v>
          </cell>
          <cell r="D3580" t="str">
            <v>TOTAL</v>
          </cell>
          <cell r="E3580" t="str">
            <v>Total</v>
          </cell>
          <cell r="F3580" t="str">
            <v>TES</v>
          </cell>
          <cell r="G3580" t="str">
            <v>Total energy supply</v>
          </cell>
          <cell r="H3580">
            <v>2015</v>
          </cell>
          <cell r="I3580">
            <v>2015</v>
          </cell>
          <cell r="J3580">
            <v>1569989.5549999999</v>
          </cell>
        </row>
        <row r="3581">
          <cell r="A3581" t="str">
            <v>IraqTotal2016</v>
          </cell>
          <cell r="B3581" t="str">
            <v>TJ</v>
          </cell>
          <cell r="C3581" t="str">
            <v>Iraq</v>
          </cell>
          <cell r="D3581" t="str">
            <v>TOTAL</v>
          </cell>
          <cell r="E3581" t="str">
            <v>Total</v>
          </cell>
          <cell r="F3581" t="str">
            <v>TES</v>
          </cell>
          <cell r="G3581" t="str">
            <v>Total energy supply</v>
          </cell>
          <cell r="H3581">
            <v>2016</v>
          </cell>
          <cell r="I3581">
            <v>2016</v>
          </cell>
          <cell r="J3581">
            <v>1688467.5919999999</v>
          </cell>
        </row>
        <row r="3582">
          <cell r="A3582" t="str">
            <v>IraqTotal2017</v>
          </cell>
          <cell r="B3582" t="str">
            <v>TJ</v>
          </cell>
          <cell r="C3582" t="str">
            <v>Iraq</v>
          </cell>
          <cell r="D3582" t="str">
            <v>TOTAL</v>
          </cell>
          <cell r="E3582" t="str">
            <v>Total</v>
          </cell>
          <cell r="F3582" t="str">
            <v>TES</v>
          </cell>
          <cell r="G3582" t="str">
            <v>Total energy supply</v>
          </cell>
          <cell r="H3582">
            <v>2017</v>
          </cell>
          <cell r="I3582">
            <v>2017</v>
          </cell>
          <cell r="J3582">
            <v>1908268.534</v>
          </cell>
        </row>
        <row r="3583">
          <cell r="A3583" t="str">
            <v>IraqTotal2018</v>
          </cell>
          <cell r="B3583" t="str">
            <v>TJ</v>
          </cell>
          <cell r="C3583" t="str">
            <v>Iraq</v>
          </cell>
          <cell r="D3583" t="str">
            <v>TOTAL</v>
          </cell>
          <cell r="E3583" t="str">
            <v>Total</v>
          </cell>
          <cell r="F3583" t="str">
            <v>TES</v>
          </cell>
          <cell r="G3583" t="str">
            <v>Total energy supply</v>
          </cell>
          <cell r="H3583">
            <v>2018</v>
          </cell>
          <cell r="I3583">
            <v>2018</v>
          </cell>
          <cell r="J3583">
            <v>2255343.389</v>
          </cell>
        </row>
        <row r="3584">
          <cell r="A3584" t="str">
            <v>IraqTotal2019</v>
          </cell>
          <cell r="B3584" t="str">
            <v>TJ</v>
          </cell>
          <cell r="C3584" t="str">
            <v>Iraq</v>
          </cell>
          <cell r="D3584" t="str">
            <v>TOTAL</v>
          </cell>
          <cell r="E3584" t="str">
            <v>Total</v>
          </cell>
          <cell r="F3584" t="str">
            <v>TES</v>
          </cell>
          <cell r="G3584" t="str">
            <v>Total energy supply</v>
          </cell>
          <cell r="H3584">
            <v>2019</v>
          </cell>
          <cell r="I3584">
            <v>2019</v>
          </cell>
          <cell r="J3584">
            <v>2312875.7110000001</v>
          </cell>
        </row>
        <row r="3585">
          <cell r="A3585" t="str">
            <v>IraqTotal2020</v>
          </cell>
          <cell r="B3585" t="str">
            <v>TJ</v>
          </cell>
          <cell r="C3585" t="str">
            <v>Iraq</v>
          </cell>
          <cell r="D3585" t="str">
            <v>TOTAL</v>
          </cell>
          <cell r="E3585" t="str">
            <v>Total</v>
          </cell>
          <cell r="F3585" t="str">
            <v>TES</v>
          </cell>
          <cell r="G3585" t="str">
            <v>Total energy supply</v>
          </cell>
          <cell r="H3585">
            <v>2020</v>
          </cell>
          <cell r="I3585">
            <v>2020</v>
          </cell>
          <cell r="K3585" t="str">
            <v>L</v>
          </cell>
          <cell r="L3585" t="str">
            <v>Missing value; data exist but were not collected</v>
          </cell>
        </row>
        <row r="3586">
          <cell r="A3586" t="str">
            <v>IraqMemo: Renewables2005</v>
          </cell>
          <cell r="B3586" t="str">
            <v>TJ</v>
          </cell>
          <cell r="C3586" t="str">
            <v>Iraq</v>
          </cell>
          <cell r="D3586" t="str">
            <v>MRENEW</v>
          </cell>
          <cell r="E3586" t="str">
            <v>Memo: Renewables</v>
          </cell>
          <cell r="F3586" t="str">
            <v>TES</v>
          </cell>
          <cell r="G3586" t="str">
            <v>Total energy supply</v>
          </cell>
          <cell r="H3586">
            <v>2005</v>
          </cell>
          <cell r="I3586">
            <v>2005</v>
          </cell>
          <cell r="J3586">
            <v>23069</v>
          </cell>
        </row>
        <row r="3587">
          <cell r="A3587" t="str">
            <v>IraqMemo: Renewables2006</v>
          </cell>
          <cell r="B3587" t="str">
            <v>TJ</v>
          </cell>
          <cell r="C3587" t="str">
            <v>Iraq</v>
          </cell>
          <cell r="D3587" t="str">
            <v>MRENEW</v>
          </cell>
          <cell r="E3587" t="str">
            <v>Memo: Renewables</v>
          </cell>
          <cell r="F3587" t="str">
            <v>TES</v>
          </cell>
          <cell r="G3587" t="str">
            <v>Total energy supply</v>
          </cell>
          <cell r="H3587">
            <v>2006</v>
          </cell>
          <cell r="I3587">
            <v>2006</v>
          </cell>
          <cell r="J3587">
            <v>23449.6011</v>
          </cell>
        </row>
        <row r="3588">
          <cell r="A3588" t="str">
            <v>IraqMemo: Renewables2007</v>
          </cell>
          <cell r="B3588" t="str">
            <v>TJ</v>
          </cell>
          <cell r="C3588" t="str">
            <v>Iraq</v>
          </cell>
          <cell r="D3588" t="str">
            <v>MRENEW</v>
          </cell>
          <cell r="E3588" t="str">
            <v>Memo: Renewables</v>
          </cell>
          <cell r="F3588" t="str">
            <v>TES</v>
          </cell>
          <cell r="G3588" t="str">
            <v>Total energy supply</v>
          </cell>
          <cell r="H3588">
            <v>2007</v>
          </cell>
          <cell r="I3588">
            <v>2007</v>
          </cell>
          <cell r="J3588">
            <v>22188.599699999999</v>
          </cell>
        </row>
        <row r="3589">
          <cell r="A3589" t="str">
            <v>IraqMemo: Renewables2008</v>
          </cell>
          <cell r="B3589" t="str">
            <v>TJ</v>
          </cell>
          <cell r="C3589" t="str">
            <v>Iraq</v>
          </cell>
          <cell r="D3589" t="str">
            <v>MRENEW</v>
          </cell>
          <cell r="E3589" t="str">
            <v>Memo: Renewables</v>
          </cell>
          <cell r="F3589" t="str">
            <v>TES</v>
          </cell>
          <cell r="G3589" t="str">
            <v>Total energy supply</v>
          </cell>
          <cell r="H3589">
            <v>2008</v>
          </cell>
          <cell r="I3589">
            <v>2008</v>
          </cell>
          <cell r="J3589">
            <v>14121.000400000001</v>
          </cell>
        </row>
        <row r="3590">
          <cell r="A3590" t="str">
            <v>IraqMemo: Renewables2009</v>
          </cell>
          <cell r="B3590" t="str">
            <v>TJ</v>
          </cell>
          <cell r="C3590" t="str">
            <v>Iraq</v>
          </cell>
          <cell r="D3590" t="str">
            <v>MRENEW</v>
          </cell>
          <cell r="E3590" t="str">
            <v>Memo: Renewables</v>
          </cell>
          <cell r="F3590" t="str">
            <v>TES</v>
          </cell>
          <cell r="G3590" t="str">
            <v>Total energy supply</v>
          </cell>
          <cell r="H3590">
            <v>2009</v>
          </cell>
          <cell r="I3590">
            <v>2009</v>
          </cell>
          <cell r="J3590">
            <v>13232.2014</v>
          </cell>
        </row>
        <row r="3591">
          <cell r="A3591" t="str">
            <v>IraqMemo: Renewables2010</v>
          </cell>
          <cell r="B3591" t="str">
            <v>TJ</v>
          </cell>
          <cell r="C3591" t="str">
            <v>Iraq</v>
          </cell>
          <cell r="D3591" t="str">
            <v>MRENEW</v>
          </cell>
          <cell r="E3591" t="str">
            <v>Memo: Renewables</v>
          </cell>
          <cell r="F3591" t="str">
            <v>TES</v>
          </cell>
          <cell r="G3591" t="str">
            <v>Total energy supply</v>
          </cell>
          <cell r="H3591">
            <v>2010</v>
          </cell>
          <cell r="I3591">
            <v>2010</v>
          </cell>
          <cell r="J3591">
            <v>18816.1993</v>
          </cell>
        </row>
        <row r="3592">
          <cell r="A3592" t="str">
            <v>IraqMemo: Renewables2011</v>
          </cell>
          <cell r="B3592" t="str">
            <v>TJ</v>
          </cell>
          <cell r="C3592" t="str">
            <v>Iraq</v>
          </cell>
          <cell r="D3592" t="str">
            <v>MRENEW</v>
          </cell>
          <cell r="E3592" t="str">
            <v>Memo: Renewables</v>
          </cell>
          <cell r="F3592" t="str">
            <v>TES</v>
          </cell>
          <cell r="G3592" t="str">
            <v>Total energy supply</v>
          </cell>
          <cell r="H3592">
            <v>2011</v>
          </cell>
          <cell r="I3592">
            <v>2011</v>
          </cell>
          <cell r="J3592">
            <v>13927.1976</v>
          </cell>
        </row>
        <row r="3593">
          <cell r="A3593" t="str">
            <v>IraqMemo: Renewables2012</v>
          </cell>
          <cell r="B3593" t="str">
            <v>TJ</v>
          </cell>
          <cell r="C3593" t="str">
            <v>Iraq</v>
          </cell>
          <cell r="D3593" t="str">
            <v>MRENEW</v>
          </cell>
          <cell r="E3593" t="str">
            <v>Memo: Renewables</v>
          </cell>
          <cell r="F3593" t="str">
            <v>TES</v>
          </cell>
          <cell r="G3593" t="str">
            <v>Total energy supply</v>
          </cell>
          <cell r="H3593">
            <v>2012</v>
          </cell>
          <cell r="I3593">
            <v>2012</v>
          </cell>
          <cell r="J3593">
            <v>17556.1986</v>
          </cell>
        </row>
        <row r="3594">
          <cell r="A3594" t="str">
            <v>IraqMemo: Renewables2013</v>
          </cell>
          <cell r="B3594" t="str">
            <v>TJ</v>
          </cell>
          <cell r="C3594" t="str">
            <v>Iraq</v>
          </cell>
          <cell r="D3594" t="str">
            <v>MRENEW</v>
          </cell>
          <cell r="E3594" t="str">
            <v>Memo: Renewables</v>
          </cell>
          <cell r="F3594" t="str">
            <v>TES</v>
          </cell>
          <cell r="G3594" t="str">
            <v>Total energy supply</v>
          </cell>
          <cell r="H3594">
            <v>2013</v>
          </cell>
          <cell r="I3594">
            <v>2013</v>
          </cell>
          <cell r="J3594">
            <v>19084.803500000002</v>
          </cell>
        </row>
        <row r="3595">
          <cell r="A3595" t="str">
            <v>IraqMemo: Renewables2014</v>
          </cell>
          <cell r="B3595" t="str">
            <v>TJ</v>
          </cell>
          <cell r="C3595" t="str">
            <v>Iraq</v>
          </cell>
          <cell r="D3595" t="str">
            <v>MRENEW</v>
          </cell>
          <cell r="E3595" t="str">
            <v>Memo: Renewables</v>
          </cell>
          <cell r="F3595" t="str">
            <v>TES</v>
          </cell>
          <cell r="G3595" t="str">
            <v>Total energy supply</v>
          </cell>
          <cell r="H3595">
            <v>2014</v>
          </cell>
          <cell r="I3595">
            <v>2014</v>
          </cell>
          <cell r="J3595">
            <v>12600.7984</v>
          </cell>
        </row>
        <row r="3596">
          <cell r="A3596" t="str">
            <v>IraqMemo: Renewables2015</v>
          </cell>
          <cell r="B3596" t="str">
            <v>TJ</v>
          </cell>
          <cell r="C3596" t="str">
            <v>Iraq</v>
          </cell>
          <cell r="D3596" t="str">
            <v>MRENEW</v>
          </cell>
          <cell r="E3596" t="str">
            <v>Memo: Renewables</v>
          </cell>
          <cell r="F3596" t="str">
            <v>TES</v>
          </cell>
          <cell r="G3596" t="str">
            <v>Total energy supply</v>
          </cell>
          <cell r="H3596">
            <v>2015</v>
          </cell>
          <cell r="I3596">
            <v>2015</v>
          </cell>
          <cell r="J3596">
            <v>11262.7976</v>
          </cell>
        </row>
        <row r="3597">
          <cell r="A3597" t="str">
            <v>IraqMemo: Renewables2016</v>
          </cell>
          <cell r="B3597" t="str">
            <v>TJ</v>
          </cell>
          <cell r="C3597" t="str">
            <v>Iraq</v>
          </cell>
          <cell r="D3597" t="str">
            <v>MRENEW</v>
          </cell>
          <cell r="E3597" t="str">
            <v>Memo: Renewables</v>
          </cell>
          <cell r="F3597" t="str">
            <v>TES</v>
          </cell>
          <cell r="G3597" t="str">
            <v>Total energy supply</v>
          </cell>
          <cell r="H3597">
            <v>2016</v>
          </cell>
          <cell r="I3597">
            <v>2016</v>
          </cell>
          <cell r="J3597">
            <v>14278.796700000001</v>
          </cell>
        </row>
        <row r="3598">
          <cell r="A3598" t="str">
            <v>IraqMemo: Renewables2017</v>
          </cell>
          <cell r="B3598" t="str">
            <v>TJ</v>
          </cell>
          <cell r="C3598" t="str">
            <v>Iraq</v>
          </cell>
          <cell r="D3598" t="str">
            <v>MRENEW</v>
          </cell>
          <cell r="E3598" t="str">
            <v>Memo: Renewables</v>
          </cell>
          <cell r="F3598" t="str">
            <v>TES</v>
          </cell>
          <cell r="G3598" t="str">
            <v>Total energy supply</v>
          </cell>
          <cell r="H3598">
            <v>2017</v>
          </cell>
          <cell r="I3598">
            <v>2017</v>
          </cell>
          <cell r="J3598">
            <v>10021.7757</v>
          </cell>
        </row>
        <row r="3599">
          <cell r="A3599" t="str">
            <v>IraqMemo: Renewables2018</v>
          </cell>
          <cell r="B3599" t="str">
            <v>TJ</v>
          </cell>
          <cell r="C3599" t="str">
            <v>Iraq</v>
          </cell>
          <cell r="D3599" t="str">
            <v>MRENEW</v>
          </cell>
          <cell r="E3599" t="str">
            <v>Memo: Renewables</v>
          </cell>
          <cell r="F3599" t="str">
            <v>TES</v>
          </cell>
          <cell r="G3599" t="str">
            <v>Total energy supply</v>
          </cell>
          <cell r="H3599">
            <v>2018</v>
          </cell>
          <cell r="I3599">
            <v>2018</v>
          </cell>
          <cell r="J3599">
            <v>8726.7983999999997</v>
          </cell>
        </row>
        <row r="3600">
          <cell r="A3600" t="str">
            <v>IraqMemo: Renewables2019</v>
          </cell>
          <cell r="B3600" t="str">
            <v>TJ</v>
          </cell>
          <cell r="C3600" t="str">
            <v>Iraq</v>
          </cell>
          <cell r="D3600" t="str">
            <v>MRENEW</v>
          </cell>
          <cell r="E3600" t="str">
            <v>Memo: Renewables</v>
          </cell>
          <cell r="F3600" t="str">
            <v>TES</v>
          </cell>
          <cell r="G3600" t="str">
            <v>Total energy supply</v>
          </cell>
          <cell r="H3600">
            <v>2019</v>
          </cell>
          <cell r="I3600">
            <v>2019</v>
          </cell>
          <cell r="J3600">
            <v>8757.8058999999994</v>
          </cell>
        </row>
        <row r="3601">
          <cell r="A3601" t="str">
            <v>IraqMemo: Renewables2020</v>
          </cell>
          <cell r="B3601" t="str">
            <v>TJ</v>
          </cell>
          <cell r="C3601" t="str">
            <v>Iraq</v>
          </cell>
          <cell r="D3601" t="str">
            <v>MRENEW</v>
          </cell>
          <cell r="E3601" t="str">
            <v>Memo: Renewables</v>
          </cell>
          <cell r="F3601" t="str">
            <v>TES</v>
          </cell>
          <cell r="G3601" t="str">
            <v>Total energy supply</v>
          </cell>
          <cell r="H3601">
            <v>2020</v>
          </cell>
          <cell r="I3601">
            <v>2020</v>
          </cell>
          <cell r="K3601" t="str">
            <v>L</v>
          </cell>
          <cell r="L3601" t="str">
            <v>Missing value; data exist but were not collected</v>
          </cell>
        </row>
        <row r="3602">
          <cell r="A3602" t="str">
            <v>IrelandPrimary solid biofuels2005</v>
          </cell>
          <cell r="B3602" t="str">
            <v>TJ</v>
          </cell>
          <cell r="C3602" t="str">
            <v>Ireland</v>
          </cell>
          <cell r="D3602" t="str">
            <v>PRIMSBIO</v>
          </cell>
          <cell r="E3602" t="str">
            <v>Primary solid biofuels</v>
          </cell>
          <cell r="F3602" t="str">
            <v>TES</v>
          </cell>
          <cell r="G3602" t="str">
            <v>Total energy supply</v>
          </cell>
          <cell r="H3602">
            <v>2005</v>
          </cell>
          <cell r="I3602">
            <v>2005</v>
          </cell>
          <cell r="J3602">
            <v>7554.9969000000001</v>
          </cell>
        </row>
        <row r="3603">
          <cell r="A3603" t="str">
            <v>IrelandPrimary solid biofuels2006</v>
          </cell>
          <cell r="B3603" t="str">
            <v>TJ</v>
          </cell>
          <cell r="C3603" t="str">
            <v>Ireland</v>
          </cell>
          <cell r="D3603" t="str">
            <v>PRIMSBIO</v>
          </cell>
          <cell r="E3603" t="str">
            <v>Primary solid biofuels</v>
          </cell>
          <cell r="F3603" t="str">
            <v>TES</v>
          </cell>
          <cell r="G3603" t="str">
            <v>Total energy supply</v>
          </cell>
          <cell r="H3603">
            <v>2006</v>
          </cell>
          <cell r="I3603">
            <v>2006</v>
          </cell>
          <cell r="J3603">
            <v>7665.0259999999998</v>
          </cell>
        </row>
        <row r="3604">
          <cell r="A3604" t="str">
            <v>IrelandPrimary solid biofuels2007</v>
          </cell>
          <cell r="B3604" t="str">
            <v>TJ</v>
          </cell>
          <cell r="C3604" t="str">
            <v>Ireland</v>
          </cell>
          <cell r="D3604" t="str">
            <v>PRIMSBIO</v>
          </cell>
          <cell r="E3604" t="str">
            <v>Primary solid biofuels</v>
          </cell>
          <cell r="F3604" t="str">
            <v>TES</v>
          </cell>
          <cell r="G3604" t="str">
            <v>Total energy supply</v>
          </cell>
          <cell r="H3604">
            <v>2007</v>
          </cell>
          <cell r="I3604">
            <v>2007</v>
          </cell>
          <cell r="J3604">
            <v>7634.5627999999997</v>
          </cell>
        </row>
        <row r="3605">
          <cell r="A3605" t="str">
            <v>IrelandPrimary solid biofuels2008</v>
          </cell>
          <cell r="B3605" t="str">
            <v>TJ</v>
          </cell>
          <cell r="C3605" t="str">
            <v>Ireland</v>
          </cell>
          <cell r="D3605" t="str">
            <v>PRIMSBIO</v>
          </cell>
          <cell r="E3605" t="str">
            <v>Primary solid biofuels</v>
          </cell>
          <cell r="F3605" t="str">
            <v>TES</v>
          </cell>
          <cell r="G3605" t="str">
            <v>Total energy supply</v>
          </cell>
          <cell r="H3605">
            <v>2008</v>
          </cell>
          <cell r="I3605">
            <v>2008</v>
          </cell>
          <cell r="J3605">
            <v>7349.3077999999996</v>
          </cell>
        </row>
        <row r="3606">
          <cell r="A3606" t="str">
            <v>IrelandPrimary solid biofuels2009</v>
          </cell>
          <cell r="B3606" t="str">
            <v>TJ</v>
          </cell>
          <cell r="C3606" t="str">
            <v>Ireland</v>
          </cell>
          <cell r="D3606" t="str">
            <v>PRIMSBIO</v>
          </cell>
          <cell r="E3606" t="str">
            <v>Primary solid biofuels</v>
          </cell>
          <cell r="F3606" t="str">
            <v>TES</v>
          </cell>
          <cell r="G3606" t="str">
            <v>Total energy supply</v>
          </cell>
          <cell r="H3606">
            <v>2009</v>
          </cell>
          <cell r="I3606">
            <v>2009</v>
          </cell>
          <cell r="J3606">
            <v>7852.6531999999997</v>
          </cell>
        </row>
        <row r="3607">
          <cell r="A3607" t="str">
            <v>IrelandPrimary solid biofuels2010</v>
          </cell>
          <cell r="B3607" t="str">
            <v>TJ</v>
          </cell>
          <cell r="C3607" t="str">
            <v>Ireland</v>
          </cell>
          <cell r="D3607" t="str">
            <v>PRIMSBIO</v>
          </cell>
          <cell r="E3607" t="str">
            <v>Primary solid biofuels</v>
          </cell>
          <cell r="F3607" t="str">
            <v>TES</v>
          </cell>
          <cell r="G3607" t="str">
            <v>Total energy supply</v>
          </cell>
          <cell r="H3607">
            <v>2010</v>
          </cell>
          <cell r="I3607">
            <v>2010</v>
          </cell>
          <cell r="J3607">
            <v>8550.6011999999992</v>
          </cell>
        </row>
        <row r="3608">
          <cell r="A3608" t="str">
            <v>IrelandPrimary solid biofuels2011</v>
          </cell>
          <cell r="B3608" t="str">
            <v>TJ</v>
          </cell>
          <cell r="C3608" t="str">
            <v>Ireland</v>
          </cell>
          <cell r="D3608" t="str">
            <v>PRIMSBIO</v>
          </cell>
          <cell r="E3608" t="str">
            <v>Primary solid biofuels</v>
          </cell>
          <cell r="F3608" t="str">
            <v>TES</v>
          </cell>
          <cell r="G3608" t="str">
            <v>Total energy supply</v>
          </cell>
          <cell r="H3608">
            <v>2011</v>
          </cell>
          <cell r="I3608">
            <v>2011</v>
          </cell>
          <cell r="J3608">
            <v>8167.0024000000003</v>
          </cell>
        </row>
        <row r="3609">
          <cell r="A3609" t="str">
            <v>IrelandPrimary solid biofuels2012</v>
          </cell>
          <cell r="B3609" t="str">
            <v>TJ</v>
          </cell>
          <cell r="C3609" t="str">
            <v>Ireland</v>
          </cell>
          <cell r="D3609" t="str">
            <v>PRIMSBIO</v>
          </cell>
          <cell r="E3609" t="str">
            <v>Primary solid biofuels</v>
          </cell>
          <cell r="F3609" t="str">
            <v>TES</v>
          </cell>
          <cell r="G3609" t="str">
            <v>Total energy supply</v>
          </cell>
          <cell r="H3609">
            <v>2012</v>
          </cell>
          <cell r="I3609">
            <v>2012</v>
          </cell>
          <cell r="J3609">
            <v>8159.5916999999999</v>
          </cell>
        </row>
        <row r="3610">
          <cell r="A3610" t="str">
            <v>IrelandPrimary solid biofuels2013</v>
          </cell>
          <cell r="B3610" t="str">
            <v>TJ</v>
          </cell>
          <cell r="C3610" t="str">
            <v>Ireland</v>
          </cell>
          <cell r="D3610" t="str">
            <v>PRIMSBIO</v>
          </cell>
          <cell r="E3610" t="str">
            <v>Primary solid biofuels</v>
          </cell>
          <cell r="F3610" t="str">
            <v>TES</v>
          </cell>
          <cell r="G3610" t="str">
            <v>Total energy supply</v>
          </cell>
          <cell r="H3610">
            <v>2013</v>
          </cell>
          <cell r="I3610">
            <v>2013</v>
          </cell>
          <cell r="J3610">
            <v>9134.5717999999997</v>
          </cell>
        </row>
        <row r="3611">
          <cell r="A3611" t="str">
            <v>IrelandPrimary solid biofuels2014</v>
          </cell>
          <cell r="B3611" t="str">
            <v>TJ</v>
          </cell>
          <cell r="C3611" t="str">
            <v>Ireland</v>
          </cell>
          <cell r="D3611" t="str">
            <v>PRIMSBIO</v>
          </cell>
          <cell r="E3611" t="str">
            <v>Primary solid biofuels</v>
          </cell>
          <cell r="F3611" t="str">
            <v>TES</v>
          </cell>
          <cell r="G3611" t="str">
            <v>Total energy supply</v>
          </cell>
          <cell r="H3611">
            <v>2014</v>
          </cell>
          <cell r="I3611">
            <v>2014</v>
          </cell>
          <cell r="J3611">
            <v>10593.822399999999</v>
          </cell>
        </row>
        <row r="3612">
          <cell r="A3612" t="str">
            <v>IrelandPrimary solid biofuels2015</v>
          </cell>
          <cell r="B3612" t="str">
            <v>TJ</v>
          </cell>
          <cell r="C3612" t="str">
            <v>Ireland</v>
          </cell>
          <cell r="D3612" t="str">
            <v>PRIMSBIO</v>
          </cell>
          <cell r="E3612" t="str">
            <v>Primary solid biofuels</v>
          </cell>
          <cell r="F3612" t="str">
            <v>TES</v>
          </cell>
          <cell r="G3612" t="str">
            <v>Total energy supply</v>
          </cell>
          <cell r="H3612">
            <v>2015</v>
          </cell>
          <cell r="I3612">
            <v>2015</v>
          </cell>
          <cell r="J3612">
            <v>9580.5079000000005</v>
          </cell>
        </row>
        <row r="3613">
          <cell r="A3613" t="str">
            <v>IrelandPrimary solid biofuels2016</v>
          </cell>
          <cell r="B3613" t="str">
            <v>TJ</v>
          </cell>
          <cell r="C3613" t="str">
            <v>Ireland</v>
          </cell>
          <cell r="D3613" t="str">
            <v>PRIMSBIO</v>
          </cell>
          <cell r="E3613" t="str">
            <v>Primary solid biofuels</v>
          </cell>
          <cell r="F3613" t="str">
            <v>TES</v>
          </cell>
          <cell r="G3613" t="str">
            <v>Total energy supply</v>
          </cell>
          <cell r="H3613">
            <v>2016</v>
          </cell>
          <cell r="I3613">
            <v>2016</v>
          </cell>
          <cell r="J3613">
            <v>11352.2068</v>
          </cell>
        </row>
        <row r="3614">
          <cell r="A3614" t="str">
            <v>IrelandPrimary solid biofuels2017</v>
          </cell>
          <cell r="B3614" t="str">
            <v>TJ</v>
          </cell>
          <cell r="C3614" t="str">
            <v>Ireland</v>
          </cell>
          <cell r="D3614" t="str">
            <v>PRIMSBIO</v>
          </cell>
          <cell r="E3614" t="str">
            <v>Primary solid biofuels</v>
          </cell>
          <cell r="F3614" t="str">
            <v>TES</v>
          </cell>
          <cell r="G3614" t="str">
            <v>Total energy supply</v>
          </cell>
          <cell r="H3614">
            <v>2017</v>
          </cell>
          <cell r="I3614">
            <v>2017</v>
          </cell>
          <cell r="J3614">
            <v>11596.8289</v>
          </cell>
        </row>
        <row r="3615">
          <cell r="A3615" t="str">
            <v>IrelandPrimary solid biofuels2018</v>
          </cell>
          <cell r="B3615" t="str">
            <v>TJ</v>
          </cell>
          <cell r="C3615" t="str">
            <v>Ireland</v>
          </cell>
          <cell r="D3615" t="str">
            <v>PRIMSBIO</v>
          </cell>
          <cell r="E3615" t="str">
            <v>Primary solid biofuels</v>
          </cell>
          <cell r="F3615" t="str">
            <v>TES</v>
          </cell>
          <cell r="G3615" t="str">
            <v>Total energy supply</v>
          </cell>
          <cell r="H3615">
            <v>2018</v>
          </cell>
          <cell r="I3615">
            <v>2018</v>
          </cell>
          <cell r="J3615">
            <v>11419.8194</v>
          </cell>
        </row>
        <row r="3616">
          <cell r="A3616" t="str">
            <v>IrelandPrimary solid biofuels2019</v>
          </cell>
          <cell r="B3616" t="str">
            <v>TJ</v>
          </cell>
          <cell r="C3616" t="str">
            <v>Ireland</v>
          </cell>
          <cell r="D3616" t="str">
            <v>PRIMSBIO</v>
          </cell>
          <cell r="E3616" t="str">
            <v>Primary solid biofuels</v>
          </cell>
          <cell r="F3616" t="str">
            <v>TES</v>
          </cell>
          <cell r="G3616" t="str">
            <v>Total energy supply</v>
          </cell>
          <cell r="H3616">
            <v>2019</v>
          </cell>
          <cell r="I3616">
            <v>2019</v>
          </cell>
          <cell r="J3616">
            <v>10976.0898</v>
          </cell>
        </row>
        <row r="3617">
          <cell r="A3617" t="str">
            <v>IrelandPrimary solid biofuels2020</v>
          </cell>
          <cell r="B3617" t="str">
            <v>TJ</v>
          </cell>
          <cell r="C3617" t="str">
            <v>Ireland</v>
          </cell>
          <cell r="D3617" t="str">
            <v>PRIMSBIO</v>
          </cell>
          <cell r="E3617" t="str">
            <v>Primary solid biofuels</v>
          </cell>
          <cell r="F3617" t="str">
            <v>TES</v>
          </cell>
          <cell r="G3617" t="str">
            <v>Total energy supply</v>
          </cell>
          <cell r="H3617">
            <v>2020</v>
          </cell>
          <cell r="I3617">
            <v>2020</v>
          </cell>
          <cell r="J3617">
            <v>10839.2693</v>
          </cell>
        </row>
        <row r="3618">
          <cell r="A3618" t="str">
            <v>IrelandTotal2005</v>
          </cell>
          <cell r="B3618" t="str">
            <v>TJ</v>
          </cell>
          <cell r="C3618" t="str">
            <v>Ireland</v>
          </cell>
          <cell r="D3618" t="str">
            <v>TOTAL</v>
          </cell>
          <cell r="E3618" t="str">
            <v>Total</v>
          </cell>
          <cell r="F3618" t="str">
            <v>TES</v>
          </cell>
          <cell r="G3618" t="str">
            <v>Total energy supply</v>
          </cell>
          <cell r="H3618">
            <v>2005</v>
          </cell>
          <cell r="I3618">
            <v>2005</v>
          </cell>
          <cell r="J3618">
            <v>611789.15390000003</v>
          </cell>
        </row>
        <row r="3619">
          <cell r="A3619" t="str">
            <v>IrelandTotal2006</v>
          </cell>
          <cell r="B3619" t="str">
            <v>TJ</v>
          </cell>
          <cell r="C3619" t="str">
            <v>Ireland</v>
          </cell>
          <cell r="D3619" t="str">
            <v>TOTAL</v>
          </cell>
          <cell r="E3619" t="str">
            <v>Total</v>
          </cell>
          <cell r="F3619" t="str">
            <v>TES</v>
          </cell>
          <cell r="G3619" t="str">
            <v>Total energy supply</v>
          </cell>
          <cell r="H3619">
            <v>2006</v>
          </cell>
          <cell r="I3619">
            <v>2006</v>
          </cell>
          <cell r="J3619">
            <v>614260.22420000006</v>
          </cell>
        </row>
        <row r="3620">
          <cell r="A3620" t="str">
            <v>IrelandTotal2007</v>
          </cell>
          <cell r="B3620" t="str">
            <v>TJ</v>
          </cell>
          <cell r="C3620" t="str">
            <v>Ireland</v>
          </cell>
          <cell r="D3620" t="str">
            <v>TOTAL</v>
          </cell>
          <cell r="E3620" t="str">
            <v>Total</v>
          </cell>
          <cell r="F3620" t="str">
            <v>TES</v>
          </cell>
          <cell r="G3620" t="str">
            <v>Total energy supply</v>
          </cell>
          <cell r="H3620">
            <v>2007</v>
          </cell>
          <cell r="I3620">
            <v>2007</v>
          </cell>
          <cell r="J3620">
            <v>627540.53189999994</v>
          </cell>
        </row>
        <row r="3621">
          <cell r="A3621" t="str">
            <v>IrelandTotal2008</v>
          </cell>
          <cell r="B3621" t="str">
            <v>TJ</v>
          </cell>
          <cell r="C3621" t="str">
            <v>Ireland</v>
          </cell>
          <cell r="D3621" t="str">
            <v>TOTAL</v>
          </cell>
          <cell r="E3621" t="str">
            <v>Total</v>
          </cell>
          <cell r="F3621" t="str">
            <v>TES</v>
          </cell>
          <cell r="G3621" t="str">
            <v>Total energy supply</v>
          </cell>
          <cell r="H3621">
            <v>2008</v>
          </cell>
          <cell r="I3621">
            <v>2008</v>
          </cell>
          <cell r="J3621">
            <v>622340.30020000006</v>
          </cell>
        </row>
        <row r="3622">
          <cell r="A3622" t="str">
            <v>IrelandTotal2009</v>
          </cell>
          <cell r="B3622" t="str">
            <v>TJ</v>
          </cell>
          <cell r="C3622" t="str">
            <v>Ireland</v>
          </cell>
          <cell r="D3622" t="str">
            <v>TOTAL</v>
          </cell>
          <cell r="E3622" t="str">
            <v>Total</v>
          </cell>
          <cell r="F3622" t="str">
            <v>TES</v>
          </cell>
          <cell r="G3622" t="str">
            <v>Total energy supply</v>
          </cell>
          <cell r="H3622">
            <v>2009</v>
          </cell>
          <cell r="I3622">
            <v>2009</v>
          </cell>
          <cell r="J3622">
            <v>602441.95959999994</v>
          </cell>
        </row>
        <row r="3623">
          <cell r="A3623" t="str">
            <v>IrelandTotal2010</v>
          </cell>
          <cell r="B3623" t="str">
            <v>TJ</v>
          </cell>
          <cell r="C3623" t="str">
            <v>Ireland</v>
          </cell>
          <cell r="D3623" t="str">
            <v>TOTAL</v>
          </cell>
          <cell r="E3623" t="str">
            <v>Total</v>
          </cell>
          <cell r="F3623" t="str">
            <v>TES</v>
          </cell>
          <cell r="G3623" t="str">
            <v>Total energy supply</v>
          </cell>
          <cell r="H3623">
            <v>2010</v>
          </cell>
          <cell r="I3623">
            <v>2010</v>
          </cell>
          <cell r="J3623">
            <v>601200.89580000006</v>
          </cell>
        </row>
        <row r="3624">
          <cell r="A3624" t="str">
            <v>IrelandTotal2011</v>
          </cell>
          <cell r="B3624" t="str">
            <v>TJ</v>
          </cell>
          <cell r="C3624" t="str">
            <v>Ireland</v>
          </cell>
          <cell r="D3624" t="str">
            <v>TOTAL</v>
          </cell>
          <cell r="E3624" t="str">
            <v>Total</v>
          </cell>
          <cell r="F3624" t="str">
            <v>TES</v>
          </cell>
          <cell r="G3624" t="str">
            <v>Total energy supply</v>
          </cell>
          <cell r="H3624">
            <v>2011</v>
          </cell>
          <cell r="I3624">
            <v>2011</v>
          </cell>
          <cell r="J3624">
            <v>550184.67079999996</v>
          </cell>
        </row>
        <row r="3625">
          <cell r="A3625" t="str">
            <v>IrelandTotal2012</v>
          </cell>
          <cell r="B3625" t="str">
            <v>TJ</v>
          </cell>
          <cell r="C3625" t="str">
            <v>Ireland</v>
          </cell>
          <cell r="D3625" t="str">
            <v>TOTAL</v>
          </cell>
          <cell r="E3625" t="str">
            <v>Total</v>
          </cell>
          <cell r="F3625" t="str">
            <v>TES</v>
          </cell>
          <cell r="G3625" t="str">
            <v>Total energy supply</v>
          </cell>
          <cell r="H3625">
            <v>2012</v>
          </cell>
          <cell r="I3625">
            <v>2012</v>
          </cell>
          <cell r="J3625">
            <v>549557.15740000003</v>
          </cell>
        </row>
        <row r="3626">
          <cell r="A3626" t="str">
            <v>IrelandTotal2013</v>
          </cell>
          <cell r="B3626" t="str">
            <v>TJ</v>
          </cell>
          <cell r="C3626" t="str">
            <v>Ireland</v>
          </cell>
          <cell r="D3626" t="str">
            <v>TOTAL</v>
          </cell>
          <cell r="E3626" t="str">
            <v>Total</v>
          </cell>
          <cell r="F3626" t="str">
            <v>TES</v>
          </cell>
          <cell r="G3626" t="str">
            <v>Total energy supply</v>
          </cell>
          <cell r="H3626">
            <v>2013</v>
          </cell>
          <cell r="I3626">
            <v>2013</v>
          </cell>
          <cell r="J3626">
            <v>546930.20409999997</v>
          </cell>
        </row>
        <row r="3627">
          <cell r="A3627" t="str">
            <v>IrelandTotal2014</v>
          </cell>
          <cell r="B3627" t="str">
            <v>TJ</v>
          </cell>
          <cell r="C3627" t="str">
            <v>Ireland</v>
          </cell>
          <cell r="D3627" t="str">
            <v>TOTAL</v>
          </cell>
          <cell r="E3627" t="str">
            <v>Total</v>
          </cell>
          <cell r="F3627" t="str">
            <v>TES</v>
          </cell>
          <cell r="G3627" t="str">
            <v>Total energy supply</v>
          </cell>
          <cell r="H3627">
            <v>2014</v>
          </cell>
          <cell r="I3627">
            <v>2014</v>
          </cell>
          <cell r="J3627">
            <v>535741.85199999996</v>
          </cell>
        </row>
        <row r="3628">
          <cell r="A3628" t="str">
            <v>IrelandTotal2015</v>
          </cell>
          <cell r="B3628" t="str">
            <v>TJ</v>
          </cell>
          <cell r="C3628" t="str">
            <v>Ireland</v>
          </cell>
          <cell r="D3628" t="str">
            <v>TOTAL</v>
          </cell>
          <cell r="E3628" t="str">
            <v>Total</v>
          </cell>
          <cell r="F3628" t="str">
            <v>TES</v>
          </cell>
          <cell r="G3628" t="str">
            <v>Total energy supply</v>
          </cell>
          <cell r="H3628">
            <v>2015</v>
          </cell>
          <cell r="I3628">
            <v>2015</v>
          </cell>
          <cell r="J3628">
            <v>557712.3236</v>
          </cell>
        </row>
        <row r="3629">
          <cell r="A3629" t="str">
            <v>IrelandTotal2016</v>
          </cell>
          <cell r="B3629" t="str">
            <v>TJ</v>
          </cell>
          <cell r="C3629" t="str">
            <v>Ireland</v>
          </cell>
          <cell r="D3629" t="str">
            <v>TOTAL</v>
          </cell>
          <cell r="E3629" t="str">
            <v>Total</v>
          </cell>
          <cell r="F3629" t="str">
            <v>TES</v>
          </cell>
          <cell r="G3629" t="str">
            <v>Total energy supply</v>
          </cell>
          <cell r="H3629">
            <v>2016</v>
          </cell>
          <cell r="I3629">
            <v>2016</v>
          </cell>
          <cell r="J3629">
            <v>584017.27209999994</v>
          </cell>
        </row>
        <row r="3630">
          <cell r="A3630" t="str">
            <v>IrelandTotal2017</v>
          </cell>
          <cell r="B3630" t="str">
            <v>TJ</v>
          </cell>
          <cell r="C3630" t="str">
            <v>Ireland</v>
          </cell>
          <cell r="D3630" t="str">
            <v>TOTAL</v>
          </cell>
          <cell r="E3630" t="str">
            <v>Total</v>
          </cell>
          <cell r="F3630" t="str">
            <v>TES</v>
          </cell>
          <cell r="G3630" t="str">
            <v>Total energy supply</v>
          </cell>
          <cell r="H3630">
            <v>2017</v>
          </cell>
          <cell r="I3630">
            <v>2017</v>
          </cell>
          <cell r="J3630">
            <v>572562.60600000003</v>
          </cell>
        </row>
        <row r="3631">
          <cell r="A3631" t="str">
            <v>IrelandTotal2018</v>
          </cell>
          <cell r="B3631" t="str">
            <v>TJ</v>
          </cell>
          <cell r="C3631" t="str">
            <v>Ireland</v>
          </cell>
          <cell r="D3631" t="str">
            <v>TOTAL</v>
          </cell>
          <cell r="E3631" t="str">
            <v>Total</v>
          </cell>
          <cell r="F3631" t="str">
            <v>TES</v>
          </cell>
          <cell r="G3631" t="str">
            <v>Total energy supply</v>
          </cell>
          <cell r="H3631">
            <v>2018</v>
          </cell>
          <cell r="I3631">
            <v>2018</v>
          </cell>
          <cell r="J3631">
            <v>580139.32400000002</v>
          </cell>
        </row>
        <row r="3632">
          <cell r="A3632" t="str">
            <v>IrelandTotal2019</v>
          </cell>
          <cell r="B3632" t="str">
            <v>TJ</v>
          </cell>
          <cell r="C3632" t="str">
            <v>Ireland</v>
          </cell>
          <cell r="D3632" t="str">
            <v>TOTAL</v>
          </cell>
          <cell r="E3632" t="str">
            <v>Total</v>
          </cell>
          <cell r="F3632" t="str">
            <v>TES</v>
          </cell>
          <cell r="G3632" t="str">
            <v>Total energy supply</v>
          </cell>
          <cell r="H3632">
            <v>2019</v>
          </cell>
          <cell r="I3632">
            <v>2019</v>
          </cell>
          <cell r="J3632">
            <v>570985.57660000003</v>
          </cell>
        </row>
        <row r="3633">
          <cell r="A3633" t="str">
            <v>IrelandTotal2020</v>
          </cell>
          <cell r="B3633" t="str">
            <v>TJ</v>
          </cell>
          <cell r="C3633" t="str">
            <v>Ireland</v>
          </cell>
          <cell r="D3633" t="str">
            <v>TOTAL</v>
          </cell>
          <cell r="E3633" t="str">
            <v>Total</v>
          </cell>
          <cell r="F3633" t="str">
            <v>TES</v>
          </cell>
          <cell r="G3633" t="str">
            <v>Total energy supply</v>
          </cell>
          <cell r="H3633">
            <v>2020</v>
          </cell>
          <cell r="I3633">
            <v>2020</v>
          </cell>
          <cell r="J3633">
            <v>545496.30469999998</v>
          </cell>
        </row>
        <row r="3634">
          <cell r="A3634" t="str">
            <v>IrelandMemo: Renewables2005</v>
          </cell>
          <cell r="B3634" t="str">
            <v>TJ</v>
          </cell>
          <cell r="C3634" t="str">
            <v>Ireland</v>
          </cell>
          <cell r="D3634" t="str">
            <v>MRENEW</v>
          </cell>
          <cell r="E3634" t="str">
            <v>Memo: Renewables</v>
          </cell>
          <cell r="F3634" t="str">
            <v>TES</v>
          </cell>
          <cell r="G3634" t="str">
            <v>Total energy supply</v>
          </cell>
          <cell r="H3634">
            <v>2005</v>
          </cell>
          <cell r="I3634">
            <v>2005</v>
          </cell>
          <cell r="J3634">
            <v>15330.4581</v>
          </cell>
        </row>
        <row r="3635">
          <cell r="A3635" t="str">
            <v>IrelandMemo: Renewables2006</v>
          </cell>
          <cell r="B3635" t="str">
            <v>TJ</v>
          </cell>
          <cell r="C3635" t="str">
            <v>Ireland</v>
          </cell>
          <cell r="D3635" t="str">
            <v>MRENEW</v>
          </cell>
          <cell r="E3635" t="str">
            <v>Memo: Renewables</v>
          </cell>
          <cell r="F3635" t="str">
            <v>TES</v>
          </cell>
          <cell r="G3635" t="str">
            <v>Total energy supply</v>
          </cell>
          <cell r="H3635">
            <v>2006</v>
          </cell>
          <cell r="I3635">
            <v>2006</v>
          </cell>
          <cell r="J3635">
            <v>17717.415499999999</v>
          </cell>
        </row>
        <row r="3636">
          <cell r="A3636" t="str">
            <v>IrelandMemo: Renewables2007</v>
          </cell>
          <cell r="B3636" t="str">
            <v>TJ</v>
          </cell>
          <cell r="C3636" t="str">
            <v>Ireland</v>
          </cell>
          <cell r="D3636" t="str">
            <v>MRENEW</v>
          </cell>
          <cell r="E3636" t="str">
            <v>Memo: Renewables</v>
          </cell>
          <cell r="F3636" t="str">
            <v>TES</v>
          </cell>
          <cell r="G3636" t="str">
            <v>Total energy supply</v>
          </cell>
          <cell r="H3636">
            <v>2007</v>
          </cell>
          <cell r="I3636">
            <v>2007</v>
          </cell>
          <cell r="J3636">
            <v>20009.964899999999</v>
          </cell>
        </row>
        <row r="3637">
          <cell r="A3637" t="str">
            <v>IrelandMemo: Renewables2008</v>
          </cell>
          <cell r="B3637" t="str">
            <v>TJ</v>
          </cell>
          <cell r="C3637" t="str">
            <v>Ireland</v>
          </cell>
          <cell r="D3637" t="str">
            <v>MRENEW</v>
          </cell>
          <cell r="E3637" t="str">
            <v>Memo: Renewables</v>
          </cell>
          <cell r="F3637" t="str">
            <v>TES</v>
          </cell>
          <cell r="G3637" t="str">
            <v>Total energy supply</v>
          </cell>
          <cell r="H3637">
            <v>2008</v>
          </cell>
          <cell r="I3637">
            <v>2008</v>
          </cell>
          <cell r="J3637">
            <v>24072.128000000001</v>
          </cell>
        </row>
        <row r="3638">
          <cell r="A3638" t="str">
            <v>IrelandMemo: Renewables2009</v>
          </cell>
          <cell r="B3638" t="str">
            <v>TJ</v>
          </cell>
          <cell r="C3638" t="str">
            <v>Ireland</v>
          </cell>
          <cell r="D3638" t="str">
            <v>MRENEW</v>
          </cell>
          <cell r="E3638" t="str">
            <v>Memo: Renewables</v>
          </cell>
          <cell r="F3638" t="str">
            <v>TES</v>
          </cell>
          <cell r="G3638" t="str">
            <v>Total energy supply</v>
          </cell>
          <cell r="H3638">
            <v>2009</v>
          </cell>
          <cell r="I3638">
            <v>2009</v>
          </cell>
          <cell r="J3638">
            <v>27756.3655</v>
          </cell>
        </row>
        <row r="3639">
          <cell r="A3639" t="str">
            <v>IrelandMemo: Renewables2010</v>
          </cell>
          <cell r="B3639" t="str">
            <v>TJ</v>
          </cell>
          <cell r="C3639" t="str">
            <v>Ireland</v>
          </cell>
          <cell r="D3639" t="str">
            <v>MRENEW</v>
          </cell>
          <cell r="E3639" t="str">
            <v>Memo: Renewables</v>
          </cell>
          <cell r="F3639" t="str">
            <v>TES</v>
          </cell>
          <cell r="G3639" t="str">
            <v>Total energy supply</v>
          </cell>
          <cell r="H3639">
            <v>2010</v>
          </cell>
          <cell r="I3639">
            <v>2010</v>
          </cell>
          <cell r="J3639">
            <v>27747.0792</v>
          </cell>
        </row>
        <row r="3640">
          <cell r="A3640" t="str">
            <v>IrelandMemo: Renewables2011</v>
          </cell>
          <cell r="B3640" t="str">
            <v>TJ</v>
          </cell>
          <cell r="C3640" t="str">
            <v>Ireland</v>
          </cell>
          <cell r="D3640" t="str">
            <v>MRENEW</v>
          </cell>
          <cell r="E3640" t="str">
            <v>Memo: Renewables</v>
          </cell>
          <cell r="F3640" t="str">
            <v>TES</v>
          </cell>
          <cell r="G3640" t="str">
            <v>Total energy supply</v>
          </cell>
          <cell r="H3640">
            <v>2011</v>
          </cell>
          <cell r="I3640">
            <v>2011</v>
          </cell>
          <cell r="J3640">
            <v>32108.426800000001</v>
          </cell>
        </row>
        <row r="3641">
          <cell r="A3641" t="str">
            <v>IrelandMemo: Renewables2012</v>
          </cell>
          <cell r="B3641" t="str">
            <v>TJ</v>
          </cell>
          <cell r="C3641" t="str">
            <v>Ireland</v>
          </cell>
          <cell r="D3641" t="str">
            <v>MRENEW</v>
          </cell>
          <cell r="E3641" t="str">
            <v>Memo: Renewables</v>
          </cell>
          <cell r="F3641" t="str">
            <v>TES</v>
          </cell>
          <cell r="G3641" t="str">
            <v>Total energy supply</v>
          </cell>
          <cell r="H3641">
            <v>2012</v>
          </cell>
          <cell r="I3641">
            <v>2012</v>
          </cell>
          <cell r="J3641">
            <v>32585.4457</v>
          </cell>
        </row>
        <row r="3642">
          <cell r="A3642" t="str">
            <v>IrelandMemo: Renewables2013</v>
          </cell>
          <cell r="B3642" t="str">
            <v>TJ</v>
          </cell>
          <cell r="C3642" t="str">
            <v>Ireland</v>
          </cell>
          <cell r="D3642" t="str">
            <v>MRENEW</v>
          </cell>
          <cell r="E3642" t="str">
            <v>Memo: Renewables</v>
          </cell>
          <cell r="F3642" t="str">
            <v>TES</v>
          </cell>
          <cell r="G3642" t="str">
            <v>Total energy supply</v>
          </cell>
          <cell r="H3642">
            <v>2013</v>
          </cell>
          <cell r="I3642">
            <v>2013</v>
          </cell>
          <cell r="J3642">
            <v>35194.801800000001</v>
          </cell>
        </row>
        <row r="3643">
          <cell r="A3643" t="str">
            <v>IrelandMemo: Renewables2014</v>
          </cell>
          <cell r="B3643" t="str">
            <v>TJ</v>
          </cell>
          <cell r="C3643" t="str">
            <v>Ireland</v>
          </cell>
          <cell r="D3643" t="str">
            <v>MRENEW</v>
          </cell>
          <cell r="E3643" t="str">
            <v>Memo: Renewables</v>
          </cell>
          <cell r="F3643" t="str">
            <v>TES</v>
          </cell>
          <cell r="G3643" t="str">
            <v>Total energy supply</v>
          </cell>
          <cell r="H3643">
            <v>2014</v>
          </cell>
          <cell r="I3643">
            <v>2014</v>
          </cell>
          <cell r="J3643">
            <v>40145.872900000002</v>
          </cell>
        </row>
        <row r="3644">
          <cell r="A3644" t="str">
            <v>IrelandMemo: Renewables2015</v>
          </cell>
          <cell r="B3644" t="str">
            <v>TJ</v>
          </cell>
          <cell r="C3644" t="str">
            <v>Ireland</v>
          </cell>
          <cell r="D3644" t="str">
            <v>MRENEW</v>
          </cell>
          <cell r="E3644" t="str">
            <v>Memo: Renewables</v>
          </cell>
          <cell r="F3644" t="str">
            <v>TES</v>
          </cell>
          <cell r="G3644" t="str">
            <v>Total energy supply</v>
          </cell>
          <cell r="H3644">
            <v>2015</v>
          </cell>
          <cell r="I3644">
            <v>2015</v>
          </cell>
          <cell r="J3644">
            <v>44953.600400000003</v>
          </cell>
        </row>
        <row r="3645">
          <cell r="A3645" t="str">
            <v>IrelandMemo: Renewables2016</v>
          </cell>
          <cell r="B3645" t="str">
            <v>TJ</v>
          </cell>
          <cell r="C3645" t="str">
            <v>Ireland</v>
          </cell>
          <cell r="D3645" t="str">
            <v>MRENEW</v>
          </cell>
          <cell r="E3645" t="str">
            <v>Memo: Renewables</v>
          </cell>
          <cell r="F3645" t="str">
            <v>TES</v>
          </cell>
          <cell r="G3645" t="str">
            <v>Total energy supply</v>
          </cell>
          <cell r="H3645">
            <v>2016</v>
          </cell>
          <cell r="I3645">
            <v>2016</v>
          </cell>
          <cell r="J3645">
            <v>46202.229800000001</v>
          </cell>
        </row>
        <row r="3646">
          <cell r="A3646" t="str">
            <v>IrelandMemo: Renewables2017</v>
          </cell>
          <cell r="B3646" t="str">
            <v>TJ</v>
          </cell>
          <cell r="C3646" t="str">
            <v>Ireland</v>
          </cell>
          <cell r="D3646" t="str">
            <v>MRENEW</v>
          </cell>
          <cell r="E3646" t="str">
            <v>Memo: Renewables</v>
          </cell>
          <cell r="F3646" t="str">
            <v>TES</v>
          </cell>
          <cell r="G3646" t="str">
            <v>Total energy supply</v>
          </cell>
          <cell r="H3646">
            <v>2017</v>
          </cell>
          <cell r="I3646">
            <v>2017</v>
          </cell>
          <cell r="J3646">
            <v>54519.977899999998</v>
          </cell>
        </row>
        <row r="3647">
          <cell r="A3647" t="str">
            <v>IrelandMemo: Renewables2018</v>
          </cell>
          <cell r="B3647" t="str">
            <v>TJ</v>
          </cell>
          <cell r="C3647" t="str">
            <v>Ireland</v>
          </cell>
          <cell r="D3647" t="str">
            <v>MRENEW</v>
          </cell>
          <cell r="E3647" t="str">
            <v>Memo: Renewables</v>
          </cell>
          <cell r="F3647" t="str">
            <v>TES</v>
          </cell>
          <cell r="G3647" t="str">
            <v>Total energy supply</v>
          </cell>
          <cell r="H3647">
            <v>2018</v>
          </cell>
          <cell r="I3647">
            <v>2018</v>
          </cell>
          <cell r="J3647">
            <v>59731.781900000002</v>
          </cell>
        </row>
        <row r="3648">
          <cell r="A3648" t="str">
            <v>IrelandMemo: Renewables2019</v>
          </cell>
          <cell r="B3648" t="str">
            <v>TJ</v>
          </cell>
          <cell r="C3648" t="str">
            <v>Ireland</v>
          </cell>
          <cell r="D3648" t="str">
            <v>MRENEW</v>
          </cell>
          <cell r="E3648" t="str">
            <v>Memo: Renewables</v>
          </cell>
          <cell r="F3648" t="str">
            <v>TES</v>
          </cell>
          <cell r="G3648" t="str">
            <v>Total energy supply</v>
          </cell>
          <cell r="H3648">
            <v>2019</v>
          </cell>
          <cell r="I3648">
            <v>2019</v>
          </cell>
          <cell r="J3648">
            <v>65884.975300000006</v>
          </cell>
        </row>
        <row r="3649">
          <cell r="A3649" t="str">
            <v>IrelandMemo: Renewables2020</v>
          </cell>
          <cell r="B3649" t="str">
            <v>TJ</v>
          </cell>
          <cell r="C3649" t="str">
            <v>Ireland</v>
          </cell>
          <cell r="D3649" t="str">
            <v>MRENEW</v>
          </cell>
          <cell r="E3649" t="str">
            <v>Memo: Renewables</v>
          </cell>
          <cell r="F3649" t="str">
            <v>TES</v>
          </cell>
          <cell r="G3649" t="str">
            <v>Total energy supply</v>
          </cell>
          <cell r="H3649">
            <v>2020</v>
          </cell>
          <cell r="I3649">
            <v>2020</v>
          </cell>
          <cell r="J3649">
            <v>71569.201100000006</v>
          </cell>
        </row>
        <row r="3650">
          <cell r="A3650" t="str">
            <v>IsraelPrimary solid biofuels2005</v>
          </cell>
          <cell r="B3650" t="str">
            <v>TJ</v>
          </cell>
          <cell r="C3650" t="str">
            <v>Israel</v>
          </cell>
          <cell r="D3650" t="str">
            <v>PRIMSBIO</v>
          </cell>
          <cell r="E3650" t="str">
            <v>Primary solid biofuels</v>
          </cell>
          <cell r="F3650" t="str">
            <v>TES</v>
          </cell>
          <cell r="G3650" t="str">
            <v>Total energy supply</v>
          </cell>
          <cell r="H3650">
            <v>2005</v>
          </cell>
          <cell r="I3650">
            <v>2005</v>
          </cell>
          <cell r="J3650">
            <v>183.0008</v>
          </cell>
        </row>
        <row r="3651">
          <cell r="A3651" t="str">
            <v>IsraelPrimary solid biofuels2006</v>
          </cell>
          <cell r="B3651" t="str">
            <v>TJ</v>
          </cell>
          <cell r="C3651" t="str">
            <v>Israel</v>
          </cell>
          <cell r="D3651" t="str">
            <v>PRIMSBIO</v>
          </cell>
          <cell r="E3651" t="str">
            <v>Primary solid biofuels</v>
          </cell>
          <cell r="F3651" t="str">
            <v>TES</v>
          </cell>
          <cell r="G3651" t="str">
            <v>Total energy supply</v>
          </cell>
          <cell r="H3651">
            <v>2006</v>
          </cell>
          <cell r="I3651">
            <v>2006</v>
          </cell>
          <cell r="J3651">
            <v>183.0008</v>
          </cell>
        </row>
        <row r="3652">
          <cell r="A3652" t="str">
            <v>IsraelPrimary solid biofuels2007</v>
          </cell>
          <cell r="B3652" t="str">
            <v>TJ</v>
          </cell>
          <cell r="C3652" t="str">
            <v>Israel</v>
          </cell>
          <cell r="D3652" t="str">
            <v>PRIMSBIO</v>
          </cell>
          <cell r="E3652" t="str">
            <v>Primary solid biofuels</v>
          </cell>
          <cell r="F3652" t="str">
            <v>TES</v>
          </cell>
          <cell r="G3652" t="str">
            <v>Total energy supply</v>
          </cell>
          <cell r="H3652">
            <v>2007</v>
          </cell>
          <cell r="I3652">
            <v>2007</v>
          </cell>
          <cell r="J3652">
            <v>183.0008</v>
          </cell>
        </row>
        <row r="3653">
          <cell r="A3653" t="str">
            <v>IsraelPrimary solid biofuels2008</v>
          </cell>
          <cell r="B3653" t="str">
            <v>TJ</v>
          </cell>
          <cell r="C3653" t="str">
            <v>Israel</v>
          </cell>
          <cell r="D3653" t="str">
            <v>PRIMSBIO</v>
          </cell>
          <cell r="E3653" t="str">
            <v>Primary solid biofuels</v>
          </cell>
          <cell r="F3653" t="str">
            <v>TES</v>
          </cell>
          <cell r="G3653" t="str">
            <v>Total energy supply</v>
          </cell>
          <cell r="H3653">
            <v>2008</v>
          </cell>
          <cell r="I3653">
            <v>2008</v>
          </cell>
          <cell r="J3653">
            <v>183.0008</v>
          </cell>
        </row>
        <row r="3654">
          <cell r="A3654" t="str">
            <v>IsraelPrimary solid biofuels2009</v>
          </cell>
          <cell r="B3654" t="str">
            <v>TJ</v>
          </cell>
          <cell r="C3654" t="str">
            <v>Israel</v>
          </cell>
          <cell r="D3654" t="str">
            <v>PRIMSBIO</v>
          </cell>
          <cell r="E3654" t="str">
            <v>Primary solid biofuels</v>
          </cell>
          <cell r="F3654" t="str">
            <v>TES</v>
          </cell>
          <cell r="G3654" t="str">
            <v>Total energy supply</v>
          </cell>
          <cell r="H3654">
            <v>2009</v>
          </cell>
          <cell r="I3654">
            <v>2009</v>
          </cell>
          <cell r="J3654">
            <v>631.00099999999998</v>
          </cell>
        </row>
        <row r="3655">
          <cell r="A3655" t="str">
            <v>IsraelPrimary solid biofuels2010</v>
          </cell>
          <cell r="B3655" t="str">
            <v>TJ</v>
          </cell>
          <cell r="C3655" t="str">
            <v>Israel</v>
          </cell>
          <cell r="D3655" t="str">
            <v>PRIMSBIO</v>
          </cell>
          <cell r="E3655" t="str">
            <v>Primary solid biofuels</v>
          </cell>
          <cell r="F3655" t="str">
            <v>TES</v>
          </cell>
          <cell r="G3655" t="str">
            <v>Total energy supply</v>
          </cell>
          <cell r="H3655">
            <v>2010</v>
          </cell>
          <cell r="I3655">
            <v>2010</v>
          </cell>
          <cell r="J3655">
            <v>549.99900000000002</v>
          </cell>
        </row>
        <row r="3656">
          <cell r="A3656" t="str">
            <v>IsraelPrimary solid biofuels2011</v>
          </cell>
          <cell r="B3656" t="str">
            <v>TJ</v>
          </cell>
          <cell r="C3656" t="str">
            <v>Israel</v>
          </cell>
          <cell r="D3656" t="str">
            <v>PRIMSBIO</v>
          </cell>
          <cell r="E3656" t="str">
            <v>Primary solid biofuels</v>
          </cell>
          <cell r="F3656" t="str">
            <v>TES</v>
          </cell>
          <cell r="G3656" t="str">
            <v>Total energy supply</v>
          </cell>
          <cell r="H3656">
            <v>2011</v>
          </cell>
          <cell r="I3656">
            <v>2011</v>
          </cell>
          <cell r="J3656">
            <v>593.99810000000002</v>
          </cell>
        </row>
        <row r="3657">
          <cell r="A3657" t="str">
            <v>IsraelPrimary solid biofuels2012</v>
          </cell>
          <cell r="B3657" t="str">
            <v>TJ</v>
          </cell>
          <cell r="C3657" t="str">
            <v>Israel</v>
          </cell>
          <cell r="D3657" t="str">
            <v>PRIMSBIO</v>
          </cell>
          <cell r="E3657" t="str">
            <v>Primary solid biofuels</v>
          </cell>
          <cell r="F3657" t="str">
            <v>TES</v>
          </cell>
          <cell r="G3657" t="str">
            <v>Total energy supply</v>
          </cell>
          <cell r="H3657">
            <v>2012</v>
          </cell>
          <cell r="I3657">
            <v>2012</v>
          </cell>
          <cell r="J3657">
            <v>183.0008</v>
          </cell>
        </row>
        <row r="3658">
          <cell r="A3658" t="str">
            <v>IsraelPrimary solid biofuels2013</v>
          </cell>
          <cell r="B3658" t="str">
            <v>TJ</v>
          </cell>
          <cell r="C3658" t="str">
            <v>Israel</v>
          </cell>
          <cell r="D3658" t="str">
            <v>PRIMSBIO</v>
          </cell>
          <cell r="E3658" t="str">
            <v>Primary solid biofuels</v>
          </cell>
          <cell r="F3658" t="str">
            <v>TES</v>
          </cell>
          <cell r="G3658" t="str">
            <v>Total energy supply</v>
          </cell>
          <cell r="H3658">
            <v>2013</v>
          </cell>
          <cell r="I3658">
            <v>2013</v>
          </cell>
          <cell r="J3658">
            <v>183.0008</v>
          </cell>
        </row>
        <row r="3659">
          <cell r="A3659" t="str">
            <v>IsraelPrimary solid biofuels2014</v>
          </cell>
          <cell r="B3659" t="str">
            <v>TJ</v>
          </cell>
          <cell r="C3659" t="str">
            <v>Israel</v>
          </cell>
          <cell r="D3659" t="str">
            <v>PRIMSBIO</v>
          </cell>
          <cell r="E3659" t="str">
            <v>Primary solid biofuels</v>
          </cell>
          <cell r="F3659" t="str">
            <v>TES</v>
          </cell>
          <cell r="G3659" t="str">
            <v>Total energy supply</v>
          </cell>
          <cell r="H3659">
            <v>2014</v>
          </cell>
          <cell r="I3659">
            <v>2014</v>
          </cell>
          <cell r="J3659">
            <v>183.0008</v>
          </cell>
        </row>
        <row r="3660">
          <cell r="A3660" t="str">
            <v>IsraelPrimary solid biofuels2015</v>
          </cell>
          <cell r="B3660" t="str">
            <v>TJ</v>
          </cell>
          <cell r="C3660" t="str">
            <v>Israel</v>
          </cell>
          <cell r="D3660" t="str">
            <v>PRIMSBIO</v>
          </cell>
          <cell r="E3660" t="str">
            <v>Primary solid biofuels</v>
          </cell>
          <cell r="F3660" t="str">
            <v>TES</v>
          </cell>
          <cell r="G3660" t="str">
            <v>Total energy supply</v>
          </cell>
          <cell r="H3660">
            <v>2015</v>
          </cell>
          <cell r="I3660">
            <v>2015</v>
          </cell>
          <cell r="J3660">
            <v>183.0008</v>
          </cell>
        </row>
        <row r="3661">
          <cell r="A3661" t="str">
            <v>IsraelPrimary solid biofuels2016</v>
          </cell>
          <cell r="B3661" t="str">
            <v>TJ</v>
          </cell>
          <cell r="C3661" t="str">
            <v>Israel</v>
          </cell>
          <cell r="D3661" t="str">
            <v>PRIMSBIO</v>
          </cell>
          <cell r="E3661" t="str">
            <v>Primary solid biofuels</v>
          </cell>
          <cell r="F3661" t="str">
            <v>TES</v>
          </cell>
          <cell r="G3661" t="str">
            <v>Total energy supply</v>
          </cell>
          <cell r="H3661">
            <v>2016</v>
          </cell>
          <cell r="I3661">
            <v>2016</v>
          </cell>
          <cell r="J3661">
            <v>183.0008</v>
          </cell>
        </row>
        <row r="3662">
          <cell r="A3662" t="str">
            <v>IsraelPrimary solid biofuels2017</v>
          </cell>
          <cell r="B3662" t="str">
            <v>TJ</v>
          </cell>
          <cell r="C3662" t="str">
            <v>Israel</v>
          </cell>
          <cell r="D3662" t="str">
            <v>PRIMSBIO</v>
          </cell>
          <cell r="E3662" t="str">
            <v>Primary solid biofuels</v>
          </cell>
          <cell r="F3662" t="str">
            <v>TES</v>
          </cell>
          <cell r="G3662" t="str">
            <v>Total energy supply</v>
          </cell>
          <cell r="H3662">
            <v>2017</v>
          </cell>
          <cell r="I3662">
            <v>2017</v>
          </cell>
          <cell r="J3662">
            <v>183.0008</v>
          </cell>
        </row>
        <row r="3663">
          <cell r="A3663" t="str">
            <v>IsraelPrimary solid biofuels2018</v>
          </cell>
          <cell r="B3663" t="str">
            <v>TJ</v>
          </cell>
          <cell r="C3663" t="str">
            <v>Israel</v>
          </cell>
          <cell r="D3663" t="str">
            <v>PRIMSBIO</v>
          </cell>
          <cell r="E3663" t="str">
            <v>Primary solid biofuels</v>
          </cell>
          <cell r="F3663" t="str">
            <v>TES</v>
          </cell>
          <cell r="G3663" t="str">
            <v>Total energy supply</v>
          </cell>
          <cell r="H3663">
            <v>2018</v>
          </cell>
          <cell r="I3663">
            <v>2018</v>
          </cell>
          <cell r="J3663">
            <v>183.0008</v>
          </cell>
        </row>
        <row r="3664">
          <cell r="A3664" t="str">
            <v>IsraelPrimary solid biofuels2019</v>
          </cell>
          <cell r="B3664" t="str">
            <v>TJ</v>
          </cell>
          <cell r="C3664" t="str">
            <v>Israel</v>
          </cell>
          <cell r="D3664" t="str">
            <v>PRIMSBIO</v>
          </cell>
          <cell r="E3664" t="str">
            <v>Primary solid biofuels</v>
          </cell>
          <cell r="F3664" t="str">
            <v>TES</v>
          </cell>
          <cell r="G3664" t="str">
            <v>Total energy supply</v>
          </cell>
          <cell r="H3664">
            <v>2019</v>
          </cell>
          <cell r="I3664">
            <v>2019</v>
          </cell>
          <cell r="J3664">
            <v>183.0008</v>
          </cell>
        </row>
        <row r="3665">
          <cell r="A3665" t="str">
            <v>IsraelPrimary solid biofuels2020</v>
          </cell>
          <cell r="B3665" t="str">
            <v>TJ</v>
          </cell>
          <cell r="C3665" t="str">
            <v>Israel</v>
          </cell>
          <cell r="D3665" t="str">
            <v>PRIMSBIO</v>
          </cell>
          <cell r="E3665" t="str">
            <v>Primary solid biofuels</v>
          </cell>
          <cell r="F3665" t="str">
            <v>TES</v>
          </cell>
          <cell r="G3665" t="str">
            <v>Total energy supply</v>
          </cell>
          <cell r="H3665">
            <v>2020</v>
          </cell>
          <cell r="I3665">
            <v>2020</v>
          </cell>
          <cell r="J3665">
            <v>183.0008</v>
          </cell>
        </row>
        <row r="3666">
          <cell r="A3666" t="str">
            <v>IsraelTotal2005</v>
          </cell>
          <cell r="B3666" t="str">
            <v>TJ</v>
          </cell>
          <cell r="C3666" t="str">
            <v>Israel</v>
          </cell>
          <cell r="D3666" t="str">
            <v>TOTAL</v>
          </cell>
          <cell r="E3666" t="str">
            <v>Total</v>
          </cell>
          <cell r="F3666" t="str">
            <v>TES</v>
          </cell>
          <cell r="G3666" t="str">
            <v>Total energy supply</v>
          </cell>
          <cell r="H3666">
            <v>2005</v>
          </cell>
          <cell r="I3666">
            <v>2005</v>
          </cell>
          <cell r="J3666">
            <v>772372.08010000002</v>
          </cell>
        </row>
        <row r="3667">
          <cell r="A3667" t="str">
            <v>IsraelTotal2006</v>
          </cell>
          <cell r="B3667" t="str">
            <v>TJ</v>
          </cell>
          <cell r="C3667" t="str">
            <v>Israel</v>
          </cell>
          <cell r="D3667" t="str">
            <v>TOTAL</v>
          </cell>
          <cell r="E3667" t="str">
            <v>Total</v>
          </cell>
          <cell r="F3667" t="str">
            <v>TES</v>
          </cell>
          <cell r="G3667" t="str">
            <v>Total energy supply</v>
          </cell>
          <cell r="H3667">
            <v>2006</v>
          </cell>
          <cell r="I3667">
            <v>2006</v>
          </cell>
          <cell r="J3667">
            <v>851424.23160000006</v>
          </cell>
        </row>
        <row r="3668">
          <cell r="A3668" t="str">
            <v>IsraelTotal2007</v>
          </cell>
          <cell r="B3668" t="str">
            <v>TJ</v>
          </cell>
          <cell r="C3668" t="str">
            <v>Israel</v>
          </cell>
          <cell r="D3668" t="str">
            <v>TOTAL</v>
          </cell>
          <cell r="E3668" t="str">
            <v>Total</v>
          </cell>
          <cell r="F3668" t="str">
            <v>TES</v>
          </cell>
          <cell r="G3668" t="str">
            <v>Total energy supply</v>
          </cell>
          <cell r="H3668">
            <v>2007</v>
          </cell>
          <cell r="I3668">
            <v>2007</v>
          </cell>
          <cell r="J3668">
            <v>871593.16500000004</v>
          </cell>
        </row>
        <row r="3669">
          <cell r="A3669" t="str">
            <v>IsraelTotal2008</v>
          </cell>
          <cell r="B3669" t="str">
            <v>TJ</v>
          </cell>
          <cell r="C3669" t="str">
            <v>Israel</v>
          </cell>
          <cell r="D3669" t="str">
            <v>TOTAL</v>
          </cell>
          <cell r="E3669" t="str">
            <v>Total</v>
          </cell>
          <cell r="F3669" t="str">
            <v>TES</v>
          </cell>
          <cell r="G3669" t="str">
            <v>Total energy supply</v>
          </cell>
          <cell r="H3669">
            <v>2008</v>
          </cell>
          <cell r="I3669">
            <v>2008</v>
          </cell>
          <cell r="J3669">
            <v>958016.97759999998</v>
          </cell>
        </row>
        <row r="3670">
          <cell r="A3670" t="str">
            <v>IsraelTotal2009</v>
          </cell>
          <cell r="B3670" t="str">
            <v>TJ</v>
          </cell>
          <cell r="C3670" t="str">
            <v>Israel</v>
          </cell>
          <cell r="D3670" t="str">
            <v>TOTAL</v>
          </cell>
          <cell r="E3670" t="str">
            <v>Total</v>
          </cell>
          <cell r="F3670" t="str">
            <v>TES</v>
          </cell>
          <cell r="G3670" t="str">
            <v>Total energy supply</v>
          </cell>
          <cell r="H3670">
            <v>2009</v>
          </cell>
          <cell r="I3670">
            <v>2009</v>
          </cell>
          <cell r="J3670">
            <v>901002.26150000002</v>
          </cell>
        </row>
        <row r="3671">
          <cell r="A3671" t="str">
            <v>IsraelTotal2010</v>
          </cell>
          <cell r="B3671" t="str">
            <v>TJ</v>
          </cell>
          <cell r="C3671" t="str">
            <v>Israel</v>
          </cell>
          <cell r="D3671" t="str">
            <v>TOTAL</v>
          </cell>
          <cell r="E3671" t="str">
            <v>Total</v>
          </cell>
          <cell r="F3671" t="str">
            <v>TES</v>
          </cell>
          <cell r="G3671" t="str">
            <v>Total energy supply</v>
          </cell>
          <cell r="H3671">
            <v>2010</v>
          </cell>
          <cell r="I3671">
            <v>2010</v>
          </cell>
          <cell r="J3671">
            <v>971460.45330000005</v>
          </cell>
        </row>
        <row r="3672">
          <cell r="A3672" t="str">
            <v>IsraelTotal2011</v>
          </cell>
          <cell r="B3672" t="str">
            <v>TJ</v>
          </cell>
          <cell r="C3672" t="str">
            <v>Israel</v>
          </cell>
          <cell r="D3672" t="str">
            <v>TOTAL</v>
          </cell>
          <cell r="E3672" t="str">
            <v>Total</v>
          </cell>
          <cell r="F3672" t="str">
            <v>TES</v>
          </cell>
          <cell r="G3672" t="str">
            <v>Total energy supply</v>
          </cell>
          <cell r="H3672">
            <v>2011</v>
          </cell>
          <cell r="I3672">
            <v>2011</v>
          </cell>
          <cell r="J3672">
            <v>969359.20299999998</v>
          </cell>
        </row>
        <row r="3673">
          <cell r="A3673" t="str">
            <v>IsraelTotal2012</v>
          </cell>
          <cell r="B3673" t="str">
            <v>TJ</v>
          </cell>
          <cell r="C3673" t="str">
            <v>Israel</v>
          </cell>
          <cell r="D3673" t="str">
            <v>TOTAL</v>
          </cell>
          <cell r="E3673" t="str">
            <v>Total</v>
          </cell>
          <cell r="F3673" t="str">
            <v>TES</v>
          </cell>
          <cell r="G3673" t="str">
            <v>Total energy supply</v>
          </cell>
          <cell r="H3673">
            <v>2012</v>
          </cell>
          <cell r="I3673">
            <v>2012</v>
          </cell>
          <cell r="J3673">
            <v>983187.80570000003</v>
          </cell>
        </row>
        <row r="3674">
          <cell r="A3674" t="str">
            <v>IsraelTotal2013</v>
          </cell>
          <cell r="B3674" t="str">
            <v>TJ</v>
          </cell>
          <cell r="C3674" t="str">
            <v>Israel</v>
          </cell>
          <cell r="D3674" t="str">
            <v>TOTAL</v>
          </cell>
          <cell r="E3674" t="str">
            <v>Total</v>
          </cell>
          <cell r="F3674" t="str">
            <v>TES</v>
          </cell>
          <cell r="G3674" t="str">
            <v>Total energy supply</v>
          </cell>
          <cell r="H3674">
            <v>2013</v>
          </cell>
          <cell r="I3674">
            <v>2013</v>
          </cell>
          <cell r="J3674">
            <v>898458.26549999998</v>
          </cell>
        </row>
        <row r="3675">
          <cell r="A3675" t="str">
            <v>IsraelTotal2014</v>
          </cell>
          <cell r="B3675" t="str">
            <v>TJ</v>
          </cell>
          <cell r="C3675" t="str">
            <v>Israel</v>
          </cell>
          <cell r="D3675" t="str">
            <v>TOTAL</v>
          </cell>
          <cell r="E3675" t="str">
            <v>Total</v>
          </cell>
          <cell r="F3675" t="str">
            <v>TES</v>
          </cell>
          <cell r="G3675" t="str">
            <v>Total energy supply</v>
          </cell>
          <cell r="H3675">
            <v>2014</v>
          </cell>
          <cell r="I3675">
            <v>2014</v>
          </cell>
          <cell r="J3675">
            <v>869575.14419999998</v>
          </cell>
        </row>
        <row r="3676">
          <cell r="A3676" t="str">
            <v>IsraelTotal2015</v>
          </cell>
          <cell r="B3676" t="str">
            <v>TJ</v>
          </cell>
          <cell r="C3676" t="str">
            <v>Israel</v>
          </cell>
          <cell r="D3676" t="str">
            <v>TOTAL</v>
          </cell>
          <cell r="E3676" t="str">
            <v>Total</v>
          </cell>
          <cell r="F3676" t="str">
            <v>TES</v>
          </cell>
          <cell r="G3676" t="str">
            <v>Total energy supply</v>
          </cell>
          <cell r="H3676">
            <v>2015</v>
          </cell>
          <cell r="I3676">
            <v>2015</v>
          </cell>
          <cell r="J3676">
            <v>913455.6594</v>
          </cell>
        </row>
        <row r="3677">
          <cell r="A3677" t="str">
            <v>IsraelTotal2016</v>
          </cell>
          <cell r="B3677" t="str">
            <v>TJ</v>
          </cell>
          <cell r="C3677" t="str">
            <v>Israel</v>
          </cell>
          <cell r="D3677" t="str">
            <v>TOTAL</v>
          </cell>
          <cell r="E3677" t="str">
            <v>Total</v>
          </cell>
          <cell r="F3677" t="str">
            <v>TES</v>
          </cell>
          <cell r="G3677" t="str">
            <v>Total energy supply</v>
          </cell>
          <cell r="H3677">
            <v>2016</v>
          </cell>
          <cell r="I3677">
            <v>2016</v>
          </cell>
          <cell r="J3677">
            <v>916965.30310000002</v>
          </cell>
        </row>
        <row r="3678">
          <cell r="A3678" t="str">
            <v>IsraelTotal2017</v>
          </cell>
          <cell r="B3678" t="str">
            <v>TJ</v>
          </cell>
          <cell r="C3678" t="str">
            <v>Israel</v>
          </cell>
          <cell r="D3678" t="str">
            <v>TOTAL</v>
          </cell>
          <cell r="E3678" t="str">
            <v>Total</v>
          </cell>
          <cell r="F3678" t="str">
            <v>TES</v>
          </cell>
          <cell r="G3678" t="str">
            <v>Total energy supply</v>
          </cell>
          <cell r="H3678">
            <v>2017</v>
          </cell>
          <cell r="I3678">
            <v>2017</v>
          </cell>
          <cell r="J3678">
            <v>902489.49239999999</v>
          </cell>
        </row>
        <row r="3679">
          <cell r="A3679" t="str">
            <v>IsraelTotal2018</v>
          </cell>
          <cell r="B3679" t="str">
            <v>TJ</v>
          </cell>
          <cell r="C3679" t="str">
            <v>Israel</v>
          </cell>
          <cell r="D3679" t="str">
            <v>TOTAL</v>
          </cell>
          <cell r="E3679" t="str">
            <v>Total</v>
          </cell>
          <cell r="F3679" t="str">
            <v>TES</v>
          </cell>
          <cell r="G3679" t="str">
            <v>Total energy supply</v>
          </cell>
          <cell r="H3679">
            <v>2018</v>
          </cell>
          <cell r="I3679">
            <v>2018</v>
          </cell>
          <cell r="J3679">
            <v>927114.10629999998</v>
          </cell>
        </row>
        <row r="3680">
          <cell r="A3680" t="str">
            <v>IsraelTotal2019</v>
          </cell>
          <cell r="B3680" t="str">
            <v>TJ</v>
          </cell>
          <cell r="C3680" t="str">
            <v>Israel</v>
          </cell>
          <cell r="D3680" t="str">
            <v>TOTAL</v>
          </cell>
          <cell r="E3680" t="str">
            <v>Total</v>
          </cell>
          <cell r="F3680" t="str">
            <v>TES</v>
          </cell>
          <cell r="G3680" t="str">
            <v>Total energy supply</v>
          </cell>
          <cell r="H3680">
            <v>2019</v>
          </cell>
          <cell r="I3680">
            <v>2019</v>
          </cell>
          <cell r="J3680">
            <v>907920.77679999999</v>
          </cell>
        </row>
        <row r="3681">
          <cell r="A3681" t="str">
            <v>IsraelTotal2020</v>
          </cell>
          <cell r="B3681" t="str">
            <v>TJ</v>
          </cell>
          <cell r="C3681" t="str">
            <v>Israel</v>
          </cell>
          <cell r="D3681" t="str">
            <v>TOTAL</v>
          </cell>
          <cell r="E3681" t="str">
            <v>Total</v>
          </cell>
          <cell r="F3681" t="str">
            <v>TES</v>
          </cell>
          <cell r="G3681" t="str">
            <v>Total energy supply</v>
          </cell>
          <cell r="H3681">
            <v>2020</v>
          </cell>
          <cell r="I3681">
            <v>2020</v>
          </cell>
          <cell r="J3681">
            <v>873505.61159999995</v>
          </cell>
        </row>
        <row r="3682">
          <cell r="A3682" t="str">
            <v>IsraelMemo: Renewables2005</v>
          </cell>
          <cell r="B3682" t="str">
            <v>TJ</v>
          </cell>
          <cell r="C3682" t="str">
            <v>Israel</v>
          </cell>
          <cell r="D3682" t="str">
            <v>MRENEW</v>
          </cell>
          <cell r="E3682" t="str">
            <v>Memo: Renewables</v>
          </cell>
          <cell r="F3682" t="str">
            <v>TES</v>
          </cell>
          <cell r="G3682" t="str">
            <v>Total energy supply</v>
          </cell>
          <cell r="H3682">
            <v>2005</v>
          </cell>
          <cell r="I3682">
            <v>2005</v>
          </cell>
          <cell r="J3682">
            <v>30961.653999999999</v>
          </cell>
        </row>
        <row r="3683">
          <cell r="A3683" t="str">
            <v>IsraelMemo: Renewables2006</v>
          </cell>
          <cell r="B3683" t="str">
            <v>TJ</v>
          </cell>
          <cell r="C3683" t="str">
            <v>Israel</v>
          </cell>
          <cell r="D3683" t="str">
            <v>MRENEW</v>
          </cell>
          <cell r="E3683" t="str">
            <v>Memo: Renewables</v>
          </cell>
          <cell r="F3683" t="str">
            <v>TES</v>
          </cell>
          <cell r="G3683" t="str">
            <v>Total energy supply</v>
          </cell>
          <cell r="H3683">
            <v>2006</v>
          </cell>
          <cell r="I3683">
            <v>2006</v>
          </cell>
          <cell r="J3683">
            <v>31412.195500000002</v>
          </cell>
        </row>
        <row r="3684">
          <cell r="A3684" t="str">
            <v>IsraelMemo: Renewables2007</v>
          </cell>
          <cell r="B3684" t="str">
            <v>TJ</v>
          </cell>
          <cell r="C3684" t="str">
            <v>Israel</v>
          </cell>
          <cell r="D3684" t="str">
            <v>MRENEW</v>
          </cell>
          <cell r="E3684" t="str">
            <v>Memo: Renewables</v>
          </cell>
          <cell r="F3684" t="str">
            <v>TES</v>
          </cell>
          <cell r="G3684" t="str">
            <v>Total energy supply</v>
          </cell>
          <cell r="H3684">
            <v>2007</v>
          </cell>
          <cell r="I3684">
            <v>2007</v>
          </cell>
          <cell r="J3684">
            <v>32068.895100000002</v>
          </cell>
        </row>
        <row r="3685">
          <cell r="A3685" t="str">
            <v>IsraelMemo: Renewables2008</v>
          </cell>
          <cell r="B3685" t="str">
            <v>TJ</v>
          </cell>
          <cell r="C3685" t="str">
            <v>Israel</v>
          </cell>
          <cell r="D3685" t="str">
            <v>MRENEW</v>
          </cell>
          <cell r="E3685" t="str">
            <v>Memo: Renewables</v>
          </cell>
          <cell r="F3685" t="str">
            <v>TES</v>
          </cell>
          <cell r="G3685" t="str">
            <v>Total energy supply</v>
          </cell>
          <cell r="H3685">
            <v>2008</v>
          </cell>
          <cell r="I3685">
            <v>2008</v>
          </cell>
          <cell r="J3685">
            <v>45542.913500000002</v>
          </cell>
        </row>
        <row r="3686">
          <cell r="A3686" t="str">
            <v>IsraelMemo: Renewables2009</v>
          </cell>
          <cell r="B3686" t="str">
            <v>TJ</v>
          </cell>
          <cell r="C3686" t="str">
            <v>Israel</v>
          </cell>
          <cell r="D3686" t="str">
            <v>MRENEW</v>
          </cell>
          <cell r="E3686" t="str">
            <v>Memo: Renewables</v>
          </cell>
          <cell r="F3686" t="str">
            <v>TES</v>
          </cell>
          <cell r="G3686" t="str">
            <v>Total energy supply</v>
          </cell>
          <cell r="H3686">
            <v>2009</v>
          </cell>
          <cell r="I3686">
            <v>2009</v>
          </cell>
          <cell r="J3686">
            <v>45048.238899999997</v>
          </cell>
        </row>
        <row r="3687">
          <cell r="A3687" t="str">
            <v>IsraelMemo: Renewables2010</v>
          </cell>
          <cell r="B3687" t="str">
            <v>TJ</v>
          </cell>
          <cell r="C3687" t="str">
            <v>Israel</v>
          </cell>
          <cell r="D3687" t="str">
            <v>MRENEW</v>
          </cell>
          <cell r="E3687" t="str">
            <v>Memo: Renewables</v>
          </cell>
          <cell r="F3687" t="str">
            <v>TES</v>
          </cell>
          <cell r="G3687" t="str">
            <v>Total energy supply</v>
          </cell>
          <cell r="H3687">
            <v>2010</v>
          </cell>
          <cell r="I3687">
            <v>2010</v>
          </cell>
          <cell r="J3687">
            <v>48751.354599999999</v>
          </cell>
        </row>
        <row r="3688">
          <cell r="A3688" t="str">
            <v>IsraelMemo: Renewables2011</v>
          </cell>
          <cell r="B3688" t="str">
            <v>TJ</v>
          </cell>
          <cell r="C3688" t="str">
            <v>Israel</v>
          </cell>
          <cell r="D3688" t="str">
            <v>MRENEW</v>
          </cell>
          <cell r="E3688" t="str">
            <v>Memo: Renewables</v>
          </cell>
          <cell r="F3688" t="str">
            <v>TES</v>
          </cell>
          <cell r="G3688" t="str">
            <v>Total energy supply</v>
          </cell>
          <cell r="H3688">
            <v>2011</v>
          </cell>
          <cell r="I3688">
            <v>2011</v>
          </cell>
          <cell r="J3688">
            <v>48389.405700000003</v>
          </cell>
        </row>
        <row r="3689">
          <cell r="A3689" t="str">
            <v>IsraelMemo: Renewables2012</v>
          </cell>
          <cell r="B3689" t="str">
            <v>TJ</v>
          </cell>
          <cell r="C3689" t="str">
            <v>Israel</v>
          </cell>
          <cell r="D3689" t="str">
            <v>MRENEW</v>
          </cell>
          <cell r="E3689" t="str">
            <v>Memo: Renewables</v>
          </cell>
          <cell r="F3689" t="str">
            <v>TES</v>
          </cell>
          <cell r="G3689" t="str">
            <v>Total energy supply</v>
          </cell>
          <cell r="H3689">
            <v>2012</v>
          </cell>
          <cell r="I3689">
            <v>2012</v>
          </cell>
          <cell r="J3689">
            <v>15808.113300000001</v>
          </cell>
        </row>
        <row r="3690">
          <cell r="A3690" t="str">
            <v>IsraelMemo: Renewables2013</v>
          </cell>
          <cell r="B3690" t="str">
            <v>TJ</v>
          </cell>
          <cell r="C3690" t="str">
            <v>Israel</v>
          </cell>
          <cell r="D3690" t="str">
            <v>MRENEW</v>
          </cell>
          <cell r="E3690" t="str">
            <v>Memo: Renewables</v>
          </cell>
          <cell r="F3690" t="str">
            <v>TES</v>
          </cell>
          <cell r="G3690" t="str">
            <v>Total energy supply</v>
          </cell>
          <cell r="H3690">
            <v>2013</v>
          </cell>
          <cell r="I3690">
            <v>2013</v>
          </cell>
          <cell r="J3690">
            <v>17393.277699999999</v>
          </cell>
        </row>
        <row r="3691">
          <cell r="A3691" t="str">
            <v>IsraelMemo: Renewables2014</v>
          </cell>
          <cell r="B3691" t="str">
            <v>TJ</v>
          </cell>
          <cell r="C3691" t="str">
            <v>Israel</v>
          </cell>
          <cell r="D3691" t="str">
            <v>MRENEW</v>
          </cell>
          <cell r="E3691" t="str">
            <v>Memo: Renewables</v>
          </cell>
          <cell r="F3691" t="str">
            <v>TES</v>
          </cell>
          <cell r="G3691" t="str">
            <v>Total energy supply</v>
          </cell>
          <cell r="H3691">
            <v>2014</v>
          </cell>
          <cell r="I3691">
            <v>2014</v>
          </cell>
          <cell r="J3691">
            <v>20351.314699999999</v>
          </cell>
        </row>
        <row r="3692">
          <cell r="A3692" t="str">
            <v>IsraelMemo: Renewables2015</v>
          </cell>
          <cell r="B3692" t="str">
            <v>TJ</v>
          </cell>
          <cell r="C3692" t="str">
            <v>Israel</v>
          </cell>
          <cell r="D3692" t="str">
            <v>MRENEW</v>
          </cell>
          <cell r="E3692" t="str">
            <v>Memo: Renewables</v>
          </cell>
          <cell r="F3692" t="str">
            <v>TES</v>
          </cell>
          <cell r="G3692" t="str">
            <v>Total energy supply</v>
          </cell>
          <cell r="H3692">
            <v>2015</v>
          </cell>
          <cell r="I3692">
            <v>2015</v>
          </cell>
          <cell r="J3692">
            <v>21434.904600000002</v>
          </cell>
        </row>
        <row r="3693">
          <cell r="A3693" t="str">
            <v>IsraelMemo: Renewables2016</v>
          </cell>
          <cell r="B3693" t="str">
            <v>TJ</v>
          </cell>
          <cell r="C3693" t="str">
            <v>Israel</v>
          </cell>
          <cell r="D3693" t="str">
            <v>MRENEW</v>
          </cell>
          <cell r="E3693" t="str">
            <v>Memo: Renewables</v>
          </cell>
          <cell r="F3693" t="str">
            <v>TES</v>
          </cell>
          <cell r="G3693" t="str">
            <v>Total energy supply</v>
          </cell>
          <cell r="H3693">
            <v>2016</v>
          </cell>
          <cell r="I3693">
            <v>2016</v>
          </cell>
          <cell r="J3693">
            <v>23349.6538</v>
          </cell>
        </row>
        <row r="3694">
          <cell r="A3694" t="str">
            <v>IsraelMemo: Renewables2017</v>
          </cell>
          <cell r="B3694" t="str">
            <v>TJ</v>
          </cell>
          <cell r="C3694" t="str">
            <v>Israel</v>
          </cell>
          <cell r="D3694" t="str">
            <v>MRENEW</v>
          </cell>
          <cell r="E3694" t="str">
            <v>Memo: Renewables</v>
          </cell>
          <cell r="F3694" t="str">
            <v>TES</v>
          </cell>
          <cell r="G3694" t="str">
            <v>Total energy supply</v>
          </cell>
          <cell r="H3694">
            <v>2017</v>
          </cell>
          <cell r="I3694">
            <v>2017</v>
          </cell>
          <cell r="J3694">
            <v>24043.779200000001</v>
          </cell>
        </row>
        <row r="3695">
          <cell r="A3695" t="str">
            <v>IsraelMemo: Renewables2018</v>
          </cell>
          <cell r="B3695" t="str">
            <v>TJ</v>
          </cell>
          <cell r="C3695" t="str">
            <v>Israel</v>
          </cell>
          <cell r="D3695" t="str">
            <v>MRENEW</v>
          </cell>
          <cell r="E3695" t="str">
            <v>Memo: Renewables</v>
          </cell>
          <cell r="F3695" t="str">
            <v>TES</v>
          </cell>
          <cell r="G3695" t="str">
            <v>Total energy supply</v>
          </cell>
          <cell r="H3695">
            <v>2018</v>
          </cell>
          <cell r="I3695">
            <v>2018</v>
          </cell>
          <cell r="J3695">
            <v>23165.568599999999</v>
          </cell>
        </row>
        <row r="3696">
          <cell r="A3696" t="str">
            <v>IsraelMemo: Renewables2019</v>
          </cell>
          <cell r="B3696" t="str">
            <v>TJ</v>
          </cell>
          <cell r="C3696" t="str">
            <v>Israel</v>
          </cell>
          <cell r="D3696" t="str">
            <v>MRENEW</v>
          </cell>
          <cell r="E3696" t="str">
            <v>Memo: Renewables</v>
          </cell>
          <cell r="F3696" t="str">
            <v>TES</v>
          </cell>
          <cell r="G3696" t="str">
            <v>Total energy supply</v>
          </cell>
          <cell r="H3696">
            <v>2019</v>
          </cell>
          <cell r="I3696">
            <v>2019</v>
          </cell>
          <cell r="J3696">
            <v>29287.7922</v>
          </cell>
        </row>
        <row r="3697">
          <cell r="A3697" t="str">
            <v>IsraelMemo: Renewables2020</v>
          </cell>
          <cell r="B3697" t="str">
            <v>TJ</v>
          </cell>
          <cell r="C3697" t="str">
            <v>Israel</v>
          </cell>
          <cell r="D3697" t="str">
            <v>MRENEW</v>
          </cell>
          <cell r="E3697" t="str">
            <v>Memo: Renewables</v>
          </cell>
          <cell r="F3697" t="str">
            <v>TES</v>
          </cell>
          <cell r="G3697" t="str">
            <v>Total energy supply</v>
          </cell>
          <cell r="H3697">
            <v>2020</v>
          </cell>
          <cell r="I3697">
            <v>2020</v>
          </cell>
          <cell r="J3697">
            <v>32225.0753</v>
          </cell>
        </row>
        <row r="3698">
          <cell r="A3698" t="str">
            <v>ItalyPrimary solid biofuels2005</v>
          </cell>
          <cell r="B3698" t="str">
            <v>TJ</v>
          </cell>
          <cell r="C3698" t="str">
            <v>Italy</v>
          </cell>
          <cell r="D3698" t="str">
            <v>PRIMSBIO</v>
          </cell>
          <cell r="E3698" t="str">
            <v>Primary solid biofuels</v>
          </cell>
          <cell r="F3698" t="str">
            <v>TES</v>
          </cell>
          <cell r="G3698" t="str">
            <v>Total energy supply</v>
          </cell>
          <cell r="H3698">
            <v>2005</v>
          </cell>
          <cell r="I3698">
            <v>2005</v>
          </cell>
          <cell r="J3698">
            <v>204886.99909999999</v>
          </cell>
        </row>
        <row r="3699">
          <cell r="A3699" t="str">
            <v>ItalyPrimary solid biofuels2006</v>
          </cell>
          <cell r="B3699" t="str">
            <v>TJ</v>
          </cell>
          <cell r="C3699" t="str">
            <v>Italy</v>
          </cell>
          <cell r="D3699" t="str">
            <v>PRIMSBIO</v>
          </cell>
          <cell r="E3699" t="str">
            <v>Primary solid biofuels</v>
          </cell>
          <cell r="F3699" t="str">
            <v>TES</v>
          </cell>
          <cell r="G3699" t="str">
            <v>Total energy supply</v>
          </cell>
          <cell r="H3699">
            <v>2006</v>
          </cell>
          <cell r="I3699">
            <v>2006</v>
          </cell>
          <cell r="J3699">
            <v>236290.00039999999</v>
          </cell>
        </row>
        <row r="3700">
          <cell r="A3700" t="str">
            <v>ItalyPrimary solid biofuels2007</v>
          </cell>
          <cell r="B3700" t="str">
            <v>TJ</v>
          </cell>
          <cell r="C3700" t="str">
            <v>Italy</v>
          </cell>
          <cell r="D3700" t="str">
            <v>PRIMSBIO</v>
          </cell>
          <cell r="E3700" t="str">
            <v>Primary solid biofuels</v>
          </cell>
          <cell r="F3700" t="str">
            <v>TES</v>
          </cell>
          <cell r="G3700" t="str">
            <v>Total energy supply</v>
          </cell>
          <cell r="H3700">
            <v>2007</v>
          </cell>
          <cell r="I3700">
            <v>2007</v>
          </cell>
          <cell r="J3700">
            <v>310111.00060000003</v>
          </cell>
        </row>
        <row r="3701">
          <cell r="A3701" t="str">
            <v>ItalyPrimary solid biofuels2008</v>
          </cell>
          <cell r="B3701" t="str">
            <v>TJ</v>
          </cell>
          <cell r="C3701" t="str">
            <v>Italy</v>
          </cell>
          <cell r="D3701" t="str">
            <v>PRIMSBIO</v>
          </cell>
          <cell r="E3701" t="str">
            <v>Primary solid biofuels</v>
          </cell>
          <cell r="F3701" t="str">
            <v>TES</v>
          </cell>
          <cell r="G3701" t="str">
            <v>Total energy supply</v>
          </cell>
          <cell r="H3701">
            <v>2008</v>
          </cell>
          <cell r="I3701">
            <v>2008</v>
          </cell>
          <cell r="J3701">
            <v>369463.99849999999</v>
          </cell>
        </row>
        <row r="3702">
          <cell r="A3702" t="str">
            <v>ItalyPrimary solid biofuels2009</v>
          </cell>
          <cell r="B3702" t="str">
            <v>TJ</v>
          </cell>
          <cell r="C3702" t="str">
            <v>Italy</v>
          </cell>
          <cell r="D3702" t="str">
            <v>PRIMSBIO</v>
          </cell>
          <cell r="E3702" t="str">
            <v>Primary solid biofuels</v>
          </cell>
          <cell r="F3702" t="str">
            <v>TES</v>
          </cell>
          <cell r="G3702" t="str">
            <v>Total energy supply</v>
          </cell>
          <cell r="H3702">
            <v>2009</v>
          </cell>
          <cell r="I3702">
            <v>2009</v>
          </cell>
          <cell r="J3702">
            <v>363727.9988</v>
          </cell>
        </row>
        <row r="3703">
          <cell r="A3703" t="str">
            <v>ItalyPrimary solid biofuels2010</v>
          </cell>
          <cell r="B3703" t="str">
            <v>TJ</v>
          </cell>
          <cell r="C3703" t="str">
            <v>Italy</v>
          </cell>
          <cell r="D3703" t="str">
            <v>PRIMSBIO</v>
          </cell>
          <cell r="E3703" t="str">
            <v>Primary solid biofuels</v>
          </cell>
          <cell r="F3703" t="str">
            <v>TES</v>
          </cell>
          <cell r="G3703" t="str">
            <v>Total energy supply</v>
          </cell>
          <cell r="H3703">
            <v>2010</v>
          </cell>
          <cell r="I3703">
            <v>2010</v>
          </cell>
          <cell r="J3703">
            <v>346803.99859999999</v>
          </cell>
        </row>
        <row r="3704">
          <cell r="A3704" t="str">
            <v>ItalyPrimary solid biofuels2011</v>
          </cell>
          <cell r="B3704" t="str">
            <v>TJ</v>
          </cell>
          <cell r="C3704" t="str">
            <v>Italy</v>
          </cell>
          <cell r="D3704" t="str">
            <v>PRIMSBIO</v>
          </cell>
          <cell r="E3704" t="str">
            <v>Primary solid biofuels</v>
          </cell>
          <cell r="F3704" t="str">
            <v>TES</v>
          </cell>
          <cell r="G3704" t="str">
            <v>Total energy supply</v>
          </cell>
          <cell r="H3704">
            <v>2011</v>
          </cell>
          <cell r="I3704">
            <v>2011</v>
          </cell>
          <cell r="J3704">
            <v>261137.00039999999</v>
          </cell>
        </row>
        <row r="3705">
          <cell r="A3705" t="str">
            <v>ItalyPrimary solid biofuels2012</v>
          </cell>
          <cell r="B3705" t="str">
            <v>TJ</v>
          </cell>
          <cell r="C3705" t="str">
            <v>Italy</v>
          </cell>
          <cell r="D3705" t="str">
            <v>PRIMSBIO</v>
          </cell>
          <cell r="E3705" t="str">
            <v>Primary solid biofuels</v>
          </cell>
          <cell r="F3705" t="str">
            <v>TES</v>
          </cell>
          <cell r="G3705" t="str">
            <v>Total energy supply</v>
          </cell>
          <cell r="H3705">
            <v>2012</v>
          </cell>
          <cell r="I3705">
            <v>2012</v>
          </cell>
          <cell r="J3705">
            <v>351602.00020000001</v>
          </cell>
        </row>
        <row r="3706">
          <cell r="A3706" t="str">
            <v>ItalyPrimary solid biofuels2013</v>
          </cell>
          <cell r="B3706" t="str">
            <v>TJ</v>
          </cell>
          <cell r="C3706" t="str">
            <v>Italy</v>
          </cell>
          <cell r="D3706" t="str">
            <v>PRIMSBIO</v>
          </cell>
          <cell r="E3706" t="str">
            <v>Primary solid biofuels</v>
          </cell>
          <cell r="F3706" t="str">
            <v>TES</v>
          </cell>
          <cell r="G3706" t="str">
            <v>Total energy supply</v>
          </cell>
          <cell r="H3706">
            <v>2013</v>
          </cell>
          <cell r="I3706">
            <v>2013</v>
          </cell>
          <cell r="J3706">
            <v>370450.99890000001</v>
          </cell>
        </row>
        <row r="3707">
          <cell r="A3707" t="str">
            <v>ItalyPrimary solid biofuels2014</v>
          </cell>
          <cell r="B3707" t="str">
            <v>TJ</v>
          </cell>
          <cell r="C3707" t="str">
            <v>Italy</v>
          </cell>
          <cell r="D3707" t="str">
            <v>PRIMSBIO</v>
          </cell>
          <cell r="E3707" t="str">
            <v>Primary solid biofuels</v>
          </cell>
          <cell r="F3707" t="str">
            <v>TES</v>
          </cell>
          <cell r="G3707" t="str">
            <v>Total energy supply</v>
          </cell>
          <cell r="H3707">
            <v>2014</v>
          </cell>
          <cell r="I3707">
            <v>2014</v>
          </cell>
          <cell r="J3707">
            <v>337724.00170000002</v>
          </cell>
        </row>
        <row r="3708">
          <cell r="A3708" t="str">
            <v>ItalyPrimary solid biofuels2015</v>
          </cell>
          <cell r="B3708" t="str">
            <v>TJ</v>
          </cell>
          <cell r="C3708" t="str">
            <v>Italy</v>
          </cell>
          <cell r="D3708" t="str">
            <v>PRIMSBIO</v>
          </cell>
          <cell r="E3708" t="str">
            <v>Primary solid biofuels</v>
          </cell>
          <cell r="F3708" t="str">
            <v>TES</v>
          </cell>
          <cell r="G3708" t="str">
            <v>Total energy supply</v>
          </cell>
          <cell r="H3708">
            <v>2015</v>
          </cell>
          <cell r="I3708">
            <v>2015</v>
          </cell>
          <cell r="J3708">
            <v>359145.00189999997</v>
          </cell>
        </row>
        <row r="3709">
          <cell r="A3709" t="str">
            <v>ItalyPrimary solid biofuels2016</v>
          </cell>
          <cell r="B3709" t="str">
            <v>TJ</v>
          </cell>
          <cell r="C3709" t="str">
            <v>Italy</v>
          </cell>
          <cell r="D3709" t="str">
            <v>PRIMSBIO</v>
          </cell>
          <cell r="E3709" t="str">
            <v>Primary solid biofuels</v>
          </cell>
          <cell r="F3709" t="str">
            <v>TES</v>
          </cell>
          <cell r="G3709" t="str">
            <v>Total energy supply</v>
          </cell>
          <cell r="H3709">
            <v>2016</v>
          </cell>
          <cell r="I3709">
            <v>2016</v>
          </cell>
          <cell r="J3709">
            <v>353415.99829999998</v>
          </cell>
        </row>
        <row r="3710">
          <cell r="A3710" t="str">
            <v>ItalyPrimary solid biofuels2017</v>
          </cell>
          <cell r="B3710" t="str">
            <v>TJ</v>
          </cell>
          <cell r="C3710" t="str">
            <v>Italy</v>
          </cell>
          <cell r="D3710" t="str">
            <v>PRIMSBIO</v>
          </cell>
          <cell r="E3710" t="str">
            <v>Primary solid biofuels</v>
          </cell>
          <cell r="F3710" t="str">
            <v>TES</v>
          </cell>
          <cell r="G3710" t="str">
            <v>Total energy supply</v>
          </cell>
          <cell r="H3710">
            <v>2017</v>
          </cell>
          <cell r="I3710">
            <v>2017</v>
          </cell>
          <cell r="J3710">
            <v>377342.38799999998</v>
          </cell>
        </row>
        <row r="3711">
          <cell r="A3711" t="str">
            <v>ItalyPrimary solid biofuels2018</v>
          </cell>
          <cell r="B3711" t="str">
            <v>TJ</v>
          </cell>
          <cell r="C3711" t="str">
            <v>Italy</v>
          </cell>
          <cell r="D3711" t="str">
            <v>PRIMSBIO</v>
          </cell>
          <cell r="E3711" t="str">
            <v>Primary solid biofuels</v>
          </cell>
          <cell r="F3711" t="str">
            <v>TES</v>
          </cell>
          <cell r="G3711" t="str">
            <v>Total energy supply</v>
          </cell>
          <cell r="H3711">
            <v>2018</v>
          </cell>
          <cell r="I3711">
            <v>2018</v>
          </cell>
          <cell r="J3711">
            <v>356342.93160000001</v>
          </cell>
        </row>
        <row r="3712">
          <cell r="A3712" t="str">
            <v>ItalyPrimary solid biofuels2019</v>
          </cell>
          <cell r="B3712" t="str">
            <v>TJ</v>
          </cell>
          <cell r="C3712" t="str">
            <v>Italy</v>
          </cell>
          <cell r="D3712" t="str">
            <v>PRIMSBIO</v>
          </cell>
          <cell r="E3712" t="str">
            <v>Primary solid biofuels</v>
          </cell>
          <cell r="F3712" t="str">
            <v>TES</v>
          </cell>
          <cell r="G3712" t="str">
            <v>Total energy supply</v>
          </cell>
          <cell r="H3712">
            <v>2019</v>
          </cell>
          <cell r="I3712">
            <v>2019</v>
          </cell>
          <cell r="J3712">
            <v>356404.00439999998</v>
          </cell>
        </row>
        <row r="3713">
          <cell r="A3713" t="str">
            <v>ItalyPrimary solid biofuels2020</v>
          </cell>
          <cell r="B3713" t="str">
            <v>TJ</v>
          </cell>
          <cell r="C3713" t="str">
            <v>Italy</v>
          </cell>
          <cell r="D3713" t="str">
            <v>PRIMSBIO</v>
          </cell>
          <cell r="E3713" t="str">
            <v>Primary solid biofuels</v>
          </cell>
          <cell r="F3713" t="str">
            <v>TES</v>
          </cell>
          <cell r="G3713" t="str">
            <v>Total energy supply</v>
          </cell>
          <cell r="H3713">
            <v>2020</v>
          </cell>
          <cell r="I3713">
            <v>2020</v>
          </cell>
          <cell r="J3713">
            <v>347648.98700000002</v>
          </cell>
        </row>
        <row r="3714">
          <cell r="A3714" t="str">
            <v>ItalyTotal2005</v>
          </cell>
          <cell r="B3714" t="str">
            <v>TJ</v>
          </cell>
          <cell r="C3714" t="str">
            <v>Italy</v>
          </cell>
          <cell r="D3714" t="str">
            <v>TOTAL</v>
          </cell>
          <cell r="E3714" t="str">
            <v>Total</v>
          </cell>
          <cell r="F3714" t="str">
            <v>TES</v>
          </cell>
          <cell r="G3714" t="str">
            <v>Total energy supply</v>
          </cell>
          <cell r="H3714">
            <v>2005</v>
          </cell>
          <cell r="I3714">
            <v>2005</v>
          </cell>
          <cell r="J3714">
            <v>7803103.9519999996</v>
          </cell>
        </row>
        <row r="3715">
          <cell r="A3715" t="str">
            <v>ItalyTotal2006</v>
          </cell>
          <cell r="B3715" t="str">
            <v>TJ</v>
          </cell>
          <cell r="C3715" t="str">
            <v>Italy</v>
          </cell>
          <cell r="D3715" t="str">
            <v>TOTAL</v>
          </cell>
          <cell r="E3715" t="str">
            <v>Total</v>
          </cell>
          <cell r="F3715" t="str">
            <v>TES</v>
          </cell>
          <cell r="G3715" t="str">
            <v>Total energy supply</v>
          </cell>
          <cell r="H3715">
            <v>2006</v>
          </cell>
          <cell r="I3715">
            <v>2006</v>
          </cell>
          <cell r="J3715">
            <v>7731950.773</v>
          </cell>
        </row>
        <row r="3716">
          <cell r="A3716" t="str">
            <v>ItalyTotal2007</v>
          </cell>
          <cell r="B3716" t="str">
            <v>TJ</v>
          </cell>
          <cell r="C3716" t="str">
            <v>Italy</v>
          </cell>
          <cell r="D3716" t="str">
            <v>TOTAL</v>
          </cell>
          <cell r="E3716" t="str">
            <v>Total</v>
          </cell>
          <cell r="F3716" t="str">
            <v>TES</v>
          </cell>
          <cell r="G3716" t="str">
            <v>Total energy supply</v>
          </cell>
          <cell r="H3716">
            <v>2007</v>
          </cell>
          <cell r="I3716">
            <v>2007</v>
          </cell>
          <cell r="J3716">
            <v>7706946.3909999998</v>
          </cell>
        </row>
        <row r="3717">
          <cell r="A3717" t="str">
            <v>ItalyTotal2008</v>
          </cell>
          <cell r="B3717" t="str">
            <v>TJ</v>
          </cell>
          <cell r="C3717" t="str">
            <v>Italy</v>
          </cell>
          <cell r="D3717" t="str">
            <v>TOTAL</v>
          </cell>
          <cell r="E3717" t="str">
            <v>Total</v>
          </cell>
          <cell r="F3717" t="str">
            <v>TES</v>
          </cell>
          <cell r="G3717" t="str">
            <v>Total energy supply</v>
          </cell>
          <cell r="H3717">
            <v>2008</v>
          </cell>
          <cell r="I3717">
            <v>2008</v>
          </cell>
          <cell r="J3717">
            <v>7605488.6550000003</v>
          </cell>
        </row>
        <row r="3718">
          <cell r="A3718" t="str">
            <v>ItalyTotal2009</v>
          </cell>
          <cell r="B3718" t="str">
            <v>TJ</v>
          </cell>
          <cell r="C3718" t="str">
            <v>Italy</v>
          </cell>
          <cell r="D3718" t="str">
            <v>TOTAL</v>
          </cell>
          <cell r="E3718" t="str">
            <v>Total</v>
          </cell>
          <cell r="F3718" t="str">
            <v>TES</v>
          </cell>
          <cell r="G3718" t="str">
            <v>Total energy supply</v>
          </cell>
          <cell r="H3718">
            <v>2009</v>
          </cell>
          <cell r="I3718">
            <v>2009</v>
          </cell>
          <cell r="J3718">
            <v>7101648.5609999998</v>
          </cell>
        </row>
        <row r="3719">
          <cell r="A3719" t="str">
            <v>ItalyTotal2010</v>
          </cell>
          <cell r="B3719" t="str">
            <v>TJ</v>
          </cell>
          <cell r="C3719" t="str">
            <v>Italy</v>
          </cell>
          <cell r="D3719" t="str">
            <v>TOTAL</v>
          </cell>
          <cell r="E3719" t="str">
            <v>Total</v>
          </cell>
          <cell r="F3719" t="str">
            <v>TES</v>
          </cell>
          <cell r="G3719" t="str">
            <v>Total energy supply</v>
          </cell>
          <cell r="H3719">
            <v>2010</v>
          </cell>
          <cell r="I3719">
            <v>2010</v>
          </cell>
          <cell r="J3719">
            <v>7274021.926</v>
          </cell>
        </row>
        <row r="3720">
          <cell r="A3720" t="str">
            <v>ItalyTotal2011</v>
          </cell>
          <cell r="B3720" t="str">
            <v>TJ</v>
          </cell>
          <cell r="C3720" t="str">
            <v>Italy</v>
          </cell>
          <cell r="D3720" t="str">
            <v>TOTAL</v>
          </cell>
          <cell r="E3720" t="str">
            <v>Total</v>
          </cell>
          <cell r="F3720" t="str">
            <v>TES</v>
          </cell>
          <cell r="G3720" t="str">
            <v>Total energy supply</v>
          </cell>
          <cell r="H3720">
            <v>2011</v>
          </cell>
          <cell r="I3720">
            <v>2011</v>
          </cell>
          <cell r="J3720">
            <v>7032538.1919999998</v>
          </cell>
        </row>
        <row r="3721">
          <cell r="A3721" t="str">
            <v>ItalyTotal2012</v>
          </cell>
          <cell r="B3721" t="str">
            <v>TJ</v>
          </cell>
          <cell r="C3721" t="str">
            <v>Italy</v>
          </cell>
          <cell r="D3721" t="str">
            <v>TOTAL</v>
          </cell>
          <cell r="E3721" t="str">
            <v>Total</v>
          </cell>
          <cell r="F3721" t="str">
            <v>TES</v>
          </cell>
          <cell r="G3721" t="str">
            <v>Total energy supply</v>
          </cell>
          <cell r="H3721">
            <v>2012</v>
          </cell>
          <cell r="I3721">
            <v>2012</v>
          </cell>
          <cell r="J3721">
            <v>6754998.682</v>
          </cell>
        </row>
        <row r="3722">
          <cell r="A3722" t="str">
            <v>ItalyTotal2013</v>
          </cell>
          <cell r="B3722" t="str">
            <v>TJ</v>
          </cell>
          <cell r="C3722" t="str">
            <v>Italy</v>
          </cell>
          <cell r="D3722" t="str">
            <v>TOTAL</v>
          </cell>
          <cell r="E3722" t="str">
            <v>Total</v>
          </cell>
          <cell r="F3722" t="str">
            <v>TES</v>
          </cell>
          <cell r="G3722" t="str">
            <v>Total energy supply</v>
          </cell>
          <cell r="H3722">
            <v>2013</v>
          </cell>
          <cell r="I3722">
            <v>2013</v>
          </cell>
          <cell r="J3722">
            <v>6505878.267</v>
          </cell>
        </row>
        <row r="3723">
          <cell r="A3723" t="str">
            <v>ItalyTotal2014</v>
          </cell>
          <cell r="B3723" t="str">
            <v>TJ</v>
          </cell>
          <cell r="C3723" t="str">
            <v>Italy</v>
          </cell>
          <cell r="D3723" t="str">
            <v>TOTAL</v>
          </cell>
          <cell r="E3723" t="str">
            <v>Total</v>
          </cell>
          <cell r="F3723" t="str">
            <v>TES</v>
          </cell>
          <cell r="G3723" t="str">
            <v>Total energy supply</v>
          </cell>
          <cell r="H3723">
            <v>2014</v>
          </cell>
          <cell r="I3723">
            <v>2014</v>
          </cell>
          <cell r="J3723">
            <v>6144942.165</v>
          </cell>
        </row>
        <row r="3724">
          <cell r="A3724" t="str">
            <v>ItalyTotal2015</v>
          </cell>
          <cell r="B3724" t="str">
            <v>TJ</v>
          </cell>
          <cell r="C3724" t="str">
            <v>Italy</v>
          </cell>
          <cell r="D3724" t="str">
            <v>TOTAL</v>
          </cell>
          <cell r="E3724" t="str">
            <v>Total</v>
          </cell>
          <cell r="F3724" t="str">
            <v>TES</v>
          </cell>
          <cell r="G3724" t="str">
            <v>Total energy supply</v>
          </cell>
          <cell r="H3724">
            <v>2015</v>
          </cell>
          <cell r="I3724">
            <v>2015</v>
          </cell>
          <cell r="J3724">
            <v>6387508.6849999996</v>
          </cell>
        </row>
        <row r="3725">
          <cell r="A3725" t="str">
            <v>ItalyTotal2016</v>
          </cell>
          <cell r="B3725" t="str">
            <v>TJ</v>
          </cell>
          <cell r="C3725" t="str">
            <v>Italy</v>
          </cell>
          <cell r="D3725" t="str">
            <v>TOTAL</v>
          </cell>
          <cell r="E3725" t="str">
            <v>Total</v>
          </cell>
          <cell r="F3725" t="str">
            <v>TES</v>
          </cell>
          <cell r="G3725" t="str">
            <v>Total energy supply</v>
          </cell>
          <cell r="H3725">
            <v>2016</v>
          </cell>
          <cell r="I3725">
            <v>2016</v>
          </cell>
          <cell r="J3725">
            <v>6321113.983</v>
          </cell>
        </row>
        <row r="3726">
          <cell r="A3726" t="str">
            <v>ItalyTotal2017</v>
          </cell>
          <cell r="B3726" t="str">
            <v>TJ</v>
          </cell>
          <cell r="C3726" t="str">
            <v>Italy</v>
          </cell>
          <cell r="D3726" t="str">
            <v>TOTAL</v>
          </cell>
          <cell r="E3726" t="str">
            <v>Total</v>
          </cell>
          <cell r="F3726" t="str">
            <v>TES</v>
          </cell>
          <cell r="G3726" t="str">
            <v>Total energy supply</v>
          </cell>
          <cell r="H3726">
            <v>2017</v>
          </cell>
          <cell r="I3726">
            <v>2017</v>
          </cell>
          <cell r="J3726">
            <v>6424447.0290000001</v>
          </cell>
        </row>
        <row r="3727">
          <cell r="A3727" t="str">
            <v>ItalyTotal2018</v>
          </cell>
          <cell r="B3727" t="str">
            <v>TJ</v>
          </cell>
          <cell r="C3727" t="str">
            <v>Italy</v>
          </cell>
          <cell r="D3727" t="str">
            <v>TOTAL</v>
          </cell>
          <cell r="E3727" t="str">
            <v>Total</v>
          </cell>
          <cell r="F3727" t="str">
            <v>TES</v>
          </cell>
          <cell r="G3727" t="str">
            <v>Total energy supply</v>
          </cell>
          <cell r="H3727">
            <v>2018</v>
          </cell>
          <cell r="I3727">
            <v>2018</v>
          </cell>
          <cell r="J3727">
            <v>6304202.1370000001</v>
          </cell>
        </row>
        <row r="3728">
          <cell r="A3728" t="str">
            <v>ItalyTotal2019</v>
          </cell>
          <cell r="B3728" t="str">
            <v>TJ</v>
          </cell>
          <cell r="C3728" t="str">
            <v>Italy</v>
          </cell>
          <cell r="D3728" t="str">
            <v>TOTAL</v>
          </cell>
          <cell r="E3728" t="str">
            <v>Total</v>
          </cell>
          <cell r="F3728" t="str">
            <v>TES</v>
          </cell>
          <cell r="G3728" t="str">
            <v>Total energy supply</v>
          </cell>
          <cell r="H3728">
            <v>2019</v>
          </cell>
          <cell r="I3728">
            <v>2019</v>
          </cell>
          <cell r="J3728">
            <v>6236901.915</v>
          </cell>
        </row>
        <row r="3729">
          <cell r="A3729" t="str">
            <v>ItalyTotal2020</v>
          </cell>
          <cell r="B3729" t="str">
            <v>TJ</v>
          </cell>
          <cell r="C3729" t="str">
            <v>Italy</v>
          </cell>
          <cell r="D3729" t="str">
            <v>TOTAL</v>
          </cell>
          <cell r="E3729" t="str">
            <v>Total</v>
          </cell>
          <cell r="F3729" t="str">
            <v>TES</v>
          </cell>
          <cell r="G3729" t="str">
            <v>Total energy supply</v>
          </cell>
          <cell r="H3729">
            <v>2020</v>
          </cell>
          <cell r="I3729">
            <v>2020</v>
          </cell>
          <cell r="J3729">
            <v>5776808.3459999999</v>
          </cell>
        </row>
        <row r="3730">
          <cell r="A3730" t="str">
            <v>ItalyMemo: Renewables2005</v>
          </cell>
          <cell r="B3730" t="str">
            <v>TJ</v>
          </cell>
          <cell r="C3730" t="str">
            <v>Italy</v>
          </cell>
          <cell r="D3730" t="str">
            <v>MRENEW</v>
          </cell>
          <cell r="E3730" t="str">
            <v>Memo: Renewables</v>
          </cell>
          <cell r="F3730" t="str">
            <v>TES</v>
          </cell>
          <cell r="G3730" t="str">
            <v>Total energy supply</v>
          </cell>
          <cell r="H3730">
            <v>2005</v>
          </cell>
          <cell r="I3730">
            <v>2005</v>
          </cell>
          <cell r="J3730">
            <v>590622.23800000001</v>
          </cell>
        </row>
        <row r="3731">
          <cell r="A3731" t="str">
            <v>ItalyMemo: Renewables2006</v>
          </cell>
          <cell r="B3731" t="str">
            <v>TJ</v>
          </cell>
          <cell r="C3731" t="str">
            <v>Italy</v>
          </cell>
          <cell r="D3731" t="str">
            <v>MRENEW</v>
          </cell>
          <cell r="E3731" t="str">
            <v>Memo: Renewables</v>
          </cell>
          <cell r="F3731" t="str">
            <v>TES</v>
          </cell>
          <cell r="G3731" t="str">
            <v>Total energy supply</v>
          </cell>
          <cell r="H3731">
            <v>2006</v>
          </cell>
          <cell r="I3731">
            <v>2006</v>
          </cell>
          <cell r="J3731">
            <v>641690.52159999998</v>
          </cell>
        </row>
        <row r="3732">
          <cell r="A3732" t="str">
            <v>ItalyMemo: Renewables2007</v>
          </cell>
          <cell r="B3732" t="str">
            <v>TJ</v>
          </cell>
          <cell r="C3732" t="str">
            <v>Italy</v>
          </cell>
          <cell r="D3732" t="str">
            <v>MRENEW</v>
          </cell>
          <cell r="E3732" t="str">
            <v>Memo: Renewables</v>
          </cell>
          <cell r="F3732" t="str">
            <v>TES</v>
          </cell>
          <cell r="G3732" t="str">
            <v>Total energy supply</v>
          </cell>
          <cell r="H3732">
            <v>2007</v>
          </cell>
          <cell r="I3732">
            <v>2007</v>
          </cell>
          <cell r="J3732">
            <v>709493.6459</v>
          </cell>
        </row>
        <row r="3733">
          <cell r="A3733" t="str">
            <v>ItalyMemo: Renewables2008</v>
          </cell>
          <cell r="B3733" t="str">
            <v>TJ</v>
          </cell>
          <cell r="C3733" t="str">
            <v>Italy</v>
          </cell>
          <cell r="D3733" t="str">
            <v>MRENEW</v>
          </cell>
          <cell r="E3733" t="str">
            <v>Memo: Renewables</v>
          </cell>
          <cell r="F3733" t="str">
            <v>TES</v>
          </cell>
          <cell r="G3733" t="str">
            <v>Total energy supply</v>
          </cell>
          <cell r="H3733">
            <v>2008</v>
          </cell>
          <cell r="I3733">
            <v>2008</v>
          </cell>
          <cell r="J3733">
            <v>825099.03570000001</v>
          </cell>
        </row>
        <row r="3734">
          <cell r="A3734" t="str">
            <v>ItalyMemo: Renewables2009</v>
          </cell>
          <cell r="B3734" t="str">
            <v>TJ</v>
          </cell>
          <cell r="C3734" t="str">
            <v>Italy</v>
          </cell>
          <cell r="D3734" t="str">
            <v>MRENEW</v>
          </cell>
          <cell r="E3734" t="str">
            <v>Memo: Renewables</v>
          </cell>
          <cell r="F3734" t="str">
            <v>TES</v>
          </cell>
          <cell r="G3734" t="str">
            <v>Total energy supply</v>
          </cell>
          <cell r="H3734">
            <v>2009</v>
          </cell>
          <cell r="I3734">
            <v>2009</v>
          </cell>
          <cell r="J3734">
            <v>880340.39930000005</v>
          </cell>
        </row>
        <row r="3735">
          <cell r="A3735" t="str">
            <v>ItalyMemo: Renewables2010</v>
          </cell>
          <cell r="B3735" t="str">
            <v>TJ</v>
          </cell>
          <cell r="C3735" t="str">
            <v>Italy</v>
          </cell>
          <cell r="D3735" t="str">
            <v>MRENEW</v>
          </cell>
          <cell r="E3735" t="str">
            <v>Memo: Renewables</v>
          </cell>
          <cell r="F3735" t="str">
            <v>TES</v>
          </cell>
          <cell r="G3735" t="str">
            <v>Total energy supply</v>
          </cell>
          <cell r="H3735">
            <v>2010</v>
          </cell>
          <cell r="I3735">
            <v>2010</v>
          </cell>
          <cell r="J3735">
            <v>915414.91429999995</v>
          </cell>
        </row>
        <row r="3736">
          <cell r="A3736" t="str">
            <v>ItalyMemo: Renewables2011</v>
          </cell>
          <cell r="B3736" t="str">
            <v>TJ</v>
          </cell>
          <cell r="C3736" t="str">
            <v>Italy</v>
          </cell>
          <cell r="D3736" t="str">
            <v>MRENEW</v>
          </cell>
          <cell r="E3736" t="str">
            <v>Memo: Renewables</v>
          </cell>
          <cell r="F3736" t="str">
            <v>TES</v>
          </cell>
          <cell r="G3736" t="str">
            <v>Total energy supply</v>
          </cell>
          <cell r="H3736">
            <v>2011</v>
          </cell>
          <cell r="I3736">
            <v>2011</v>
          </cell>
          <cell r="J3736">
            <v>880309.06530000002</v>
          </cell>
        </row>
        <row r="3737">
          <cell r="A3737" t="str">
            <v>ItalyMemo: Renewables2012</v>
          </cell>
          <cell r="B3737" t="str">
            <v>TJ</v>
          </cell>
          <cell r="C3737" t="str">
            <v>Italy</v>
          </cell>
          <cell r="D3737" t="str">
            <v>MRENEW</v>
          </cell>
          <cell r="E3737" t="str">
            <v>Memo: Renewables</v>
          </cell>
          <cell r="F3737" t="str">
            <v>TES</v>
          </cell>
          <cell r="G3737" t="str">
            <v>Total energy supply</v>
          </cell>
          <cell r="H3737">
            <v>2012</v>
          </cell>
          <cell r="I3737">
            <v>2012</v>
          </cell>
          <cell r="J3737">
            <v>1000005.83</v>
          </cell>
        </row>
        <row r="3738">
          <cell r="A3738" t="str">
            <v>ItalyMemo: Renewables2013</v>
          </cell>
          <cell r="B3738" t="str">
            <v>TJ</v>
          </cell>
          <cell r="C3738" t="str">
            <v>Italy</v>
          </cell>
          <cell r="D3738" t="str">
            <v>MRENEW</v>
          </cell>
          <cell r="E3738" t="str">
            <v>Memo: Renewables</v>
          </cell>
          <cell r="F3738" t="str">
            <v>TES</v>
          </cell>
          <cell r="G3738" t="str">
            <v>Total energy supply</v>
          </cell>
          <cell r="H3738">
            <v>2013</v>
          </cell>
          <cell r="I3738">
            <v>2013</v>
          </cell>
          <cell r="J3738">
            <v>1104085.52</v>
          </cell>
        </row>
        <row r="3739">
          <cell r="A3739" t="str">
            <v>ItalyMemo: Renewables2014</v>
          </cell>
          <cell r="B3739" t="str">
            <v>TJ</v>
          </cell>
          <cell r="C3739" t="str">
            <v>Italy</v>
          </cell>
          <cell r="D3739" t="str">
            <v>MRENEW</v>
          </cell>
          <cell r="E3739" t="str">
            <v>Memo: Renewables</v>
          </cell>
          <cell r="F3739" t="str">
            <v>TES</v>
          </cell>
          <cell r="G3739" t="str">
            <v>Total energy supply</v>
          </cell>
          <cell r="H3739">
            <v>2014</v>
          </cell>
          <cell r="I3739">
            <v>2014</v>
          </cell>
          <cell r="J3739">
            <v>1110015.486</v>
          </cell>
        </row>
        <row r="3740">
          <cell r="A3740" t="str">
            <v>ItalyMemo: Renewables2015</v>
          </cell>
          <cell r="B3740" t="str">
            <v>TJ</v>
          </cell>
          <cell r="C3740" t="str">
            <v>Italy</v>
          </cell>
          <cell r="D3740" t="str">
            <v>MRENEW</v>
          </cell>
          <cell r="E3740" t="str">
            <v>Memo: Renewables</v>
          </cell>
          <cell r="F3740" t="str">
            <v>TES</v>
          </cell>
          <cell r="G3740" t="str">
            <v>Total energy supply</v>
          </cell>
          <cell r="H3740">
            <v>2015</v>
          </cell>
          <cell r="I3740">
            <v>2015</v>
          </cell>
          <cell r="J3740">
            <v>1099818.551</v>
          </cell>
        </row>
        <row r="3741">
          <cell r="A3741" t="str">
            <v>ItalyMemo: Renewables2016</v>
          </cell>
          <cell r="B3741" t="str">
            <v>TJ</v>
          </cell>
          <cell r="C3741" t="str">
            <v>Italy</v>
          </cell>
          <cell r="D3741" t="str">
            <v>MRENEW</v>
          </cell>
          <cell r="E3741" t="str">
            <v>Memo: Renewables</v>
          </cell>
          <cell r="F3741" t="str">
            <v>TES</v>
          </cell>
          <cell r="G3741" t="str">
            <v>Total energy supply</v>
          </cell>
          <cell r="H3741">
            <v>2016</v>
          </cell>
          <cell r="I3741">
            <v>2016</v>
          </cell>
          <cell r="J3741">
            <v>1089319.51</v>
          </cell>
        </row>
        <row r="3742">
          <cell r="A3742" t="str">
            <v>ItalyMemo: Renewables2017</v>
          </cell>
          <cell r="B3742" t="str">
            <v>TJ</v>
          </cell>
          <cell r="C3742" t="str">
            <v>Italy</v>
          </cell>
          <cell r="D3742" t="str">
            <v>MRENEW</v>
          </cell>
          <cell r="E3742" t="str">
            <v>Memo: Renewables</v>
          </cell>
          <cell r="F3742" t="str">
            <v>TES</v>
          </cell>
          <cell r="G3742" t="str">
            <v>Total energy supply</v>
          </cell>
          <cell r="H3742">
            <v>2017</v>
          </cell>
          <cell r="I3742">
            <v>2017</v>
          </cell>
          <cell r="J3742">
            <v>1095715.219</v>
          </cell>
        </row>
        <row r="3743">
          <cell r="A3743" t="str">
            <v>ItalyMemo: Renewables2018</v>
          </cell>
          <cell r="B3743" t="str">
            <v>TJ</v>
          </cell>
          <cell r="C3743" t="str">
            <v>Italy</v>
          </cell>
          <cell r="D3743" t="str">
            <v>MRENEW</v>
          </cell>
          <cell r="E3743" t="str">
            <v>Memo: Renewables</v>
          </cell>
          <cell r="F3743" t="str">
            <v>TES</v>
          </cell>
          <cell r="G3743" t="str">
            <v>Total energy supply</v>
          </cell>
          <cell r="H3743">
            <v>2018</v>
          </cell>
          <cell r="I3743">
            <v>2018</v>
          </cell>
          <cell r="J3743">
            <v>1117271.189</v>
          </cell>
        </row>
        <row r="3744">
          <cell r="A3744" t="str">
            <v>ItalyMemo: Renewables2019</v>
          </cell>
          <cell r="B3744" t="str">
            <v>TJ</v>
          </cell>
          <cell r="C3744" t="str">
            <v>Italy</v>
          </cell>
          <cell r="D3744" t="str">
            <v>MRENEW</v>
          </cell>
          <cell r="E3744" t="str">
            <v>Memo: Renewables</v>
          </cell>
          <cell r="F3744" t="str">
            <v>TES</v>
          </cell>
          <cell r="G3744" t="str">
            <v>Total energy supply</v>
          </cell>
          <cell r="H3744">
            <v>2019</v>
          </cell>
          <cell r="I3744">
            <v>2019</v>
          </cell>
          <cell r="J3744">
            <v>1131008.2350000001</v>
          </cell>
        </row>
        <row r="3745">
          <cell r="A3745" t="str">
            <v>ItalyMemo: Renewables2020</v>
          </cell>
          <cell r="B3745" t="str">
            <v>TJ</v>
          </cell>
          <cell r="C3745" t="str">
            <v>Italy</v>
          </cell>
          <cell r="D3745" t="str">
            <v>MRENEW</v>
          </cell>
          <cell r="E3745" t="str">
            <v>Memo: Renewables</v>
          </cell>
          <cell r="F3745" t="str">
            <v>TES</v>
          </cell>
          <cell r="G3745" t="str">
            <v>Total energy supply</v>
          </cell>
          <cell r="H3745">
            <v>2020</v>
          </cell>
          <cell r="I3745">
            <v>2020</v>
          </cell>
          <cell r="J3745">
            <v>1122010.7849999999</v>
          </cell>
        </row>
        <row r="3746">
          <cell r="A3746" t="str">
            <v>JamaicaPrimary solid biofuels2005</v>
          </cell>
          <cell r="B3746" t="str">
            <v>TJ</v>
          </cell>
          <cell r="C3746" t="str">
            <v>Jamaica</v>
          </cell>
          <cell r="D3746" t="str">
            <v>PRIMSBIO</v>
          </cell>
          <cell r="E3746" t="str">
            <v>Primary solid biofuels</v>
          </cell>
          <cell r="F3746" t="str">
            <v>TES</v>
          </cell>
          <cell r="G3746" t="str">
            <v>Total energy supply</v>
          </cell>
          <cell r="H3746">
            <v>2005</v>
          </cell>
          <cell r="I3746">
            <v>2005</v>
          </cell>
          <cell r="J3746">
            <v>7607.0011000000004</v>
          </cell>
        </row>
        <row r="3747">
          <cell r="A3747" t="str">
            <v>JamaicaPrimary solid biofuels2006</v>
          </cell>
          <cell r="B3747" t="str">
            <v>TJ</v>
          </cell>
          <cell r="C3747" t="str">
            <v>Jamaica</v>
          </cell>
          <cell r="D3747" t="str">
            <v>PRIMSBIO</v>
          </cell>
          <cell r="E3747" t="str">
            <v>Primary solid biofuels</v>
          </cell>
          <cell r="F3747" t="str">
            <v>TES</v>
          </cell>
          <cell r="G3747" t="str">
            <v>Total energy supply</v>
          </cell>
          <cell r="H3747">
            <v>2006</v>
          </cell>
          <cell r="I3747">
            <v>2006</v>
          </cell>
          <cell r="J3747">
            <v>8491.0020999999997</v>
          </cell>
        </row>
        <row r="3748">
          <cell r="A3748" t="str">
            <v>JamaicaPrimary solid biofuels2007</v>
          </cell>
          <cell r="B3748" t="str">
            <v>TJ</v>
          </cell>
          <cell r="C3748" t="str">
            <v>Jamaica</v>
          </cell>
          <cell r="D3748" t="str">
            <v>PRIMSBIO</v>
          </cell>
          <cell r="E3748" t="str">
            <v>Primary solid biofuels</v>
          </cell>
          <cell r="F3748" t="str">
            <v>TES</v>
          </cell>
          <cell r="G3748" t="str">
            <v>Total energy supply</v>
          </cell>
          <cell r="H3748">
            <v>2007</v>
          </cell>
          <cell r="I3748">
            <v>2007</v>
          </cell>
          <cell r="J3748">
            <v>9023.0020000000004</v>
          </cell>
        </row>
        <row r="3749">
          <cell r="A3749" t="str">
            <v>JamaicaPrimary solid biofuels2008</v>
          </cell>
          <cell r="B3749" t="str">
            <v>TJ</v>
          </cell>
          <cell r="C3749" t="str">
            <v>Jamaica</v>
          </cell>
          <cell r="D3749" t="str">
            <v>PRIMSBIO</v>
          </cell>
          <cell r="E3749" t="str">
            <v>Primary solid biofuels</v>
          </cell>
          <cell r="F3749" t="str">
            <v>TES</v>
          </cell>
          <cell r="G3749" t="str">
            <v>Total energy supply</v>
          </cell>
          <cell r="H3749">
            <v>2008</v>
          </cell>
          <cell r="I3749">
            <v>2008</v>
          </cell>
          <cell r="J3749">
            <v>8323.9989999999998</v>
          </cell>
        </row>
        <row r="3750">
          <cell r="A3750" t="str">
            <v>JamaicaPrimary solid biofuels2009</v>
          </cell>
          <cell r="B3750" t="str">
            <v>TJ</v>
          </cell>
          <cell r="C3750" t="str">
            <v>Jamaica</v>
          </cell>
          <cell r="D3750" t="str">
            <v>PRIMSBIO</v>
          </cell>
          <cell r="E3750" t="str">
            <v>Primary solid biofuels</v>
          </cell>
          <cell r="F3750" t="str">
            <v>TES</v>
          </cell>
          <cell r="G3750" t="str">
            <v>Total energy supply</v>
          </cell>
          <cell r="H3750">
            <v>2009</v>
          </cell>
          <cell r="I3750">
            <v>2009</v>
          </cell>
          <cell r="J3750">
            <v>7621.0018</v>
          </cell>
        </row>
        <row r="3751">
          <cell r="A3751" t="str">
            <v>JamaicaPrimary solid biofuels2010</v>
          </cell>
          <cell r="B3751" t="str">
            <v>TJ</v>
          </cell>
          <cell r="C3751" t="str">
            <v>Jamaica</v>
          </cell>
          <cell r="D3751" t="str">
            <v>PRIMSBIO</v>
          </cell>
          <cell r="E3751" t="str">
            <v>Primary solid biofuels</v>
          </cell>
          <cell r="F3751" t="str">
            <v>TES</v>
          </cell>
          <cell r="G3751" t="str">
            <v>Total energy supply</v>
          </cell>
          <cell r="H3751">
            <v>2010</v>
          </cell>
          <cell r="I3751">
            <v>2010</v>
          </cell>
          <cell r="J3751">
            <v>7770.9980999999998</v>
          </cell>
        </row>
        <row r="3752">
          <cell r="A3752" t="str">
            <v>JamaicaPrimary solid biofuels2011</v>
          </cell>
          <cell r="B3752" t="str">
            <v>TJ</v>
          </cell>
          <cell r="C3752" t="str">
            <v>Jamaica</v>
          </cell>
          <cell r="D3752" t="str">
            <v>PRIMSBIO</v>
          </cell>
          <cell r="E3752" t="str">
            <v>Primary solid biofuels</v>
          </cell>
          <cell r="F3752" t="str">
            <v>TES</v>
          </cell>
          <cell r="G3752" t="str">
            <v>Total energy supply</v>
          </cell>
          <cell r="H3752">
            <v>2011</v>
          </cell>
          <cell r="I3752">
            <v>2011</v>
          </cell>
          <cell r="J3752">
            <v>9172.0018</v>
          </cell>
        </row>
        <row r="3753">
          <cell r="A3753" t="str">
            <v>JamaicaPrimary solid biofuels2012</v>
          </cell>
          <cell r="B3753" t="str">
            <v>TJ</v>
          </cell>
          <cell r="C3753" t="str">
            <v>Jamaica</v>
          </cell>
          <cell r="D3753" t="str">
            <v>PRIMSBIO</v>
          </cell>
          <cell r="E3753" t="str">
            <v>Primary solid biofuels</v>
          </cell>
          <cell r="F3753" t="str">
            <v>TES</v>
          </cell>
          <cell r="G3753" t="str">
            <v>Total energy supply</v>
          </cell>
          <cell r="H3753">
            <v>2012</v>
          </cell>
          <cell r="I3753">
            <v>2012</v>
          </cell>
          <cell r="J3753">
            <v>9120.0018</v>
          </cell>
        </row>
        <row r="3754">
          <cell r="A3754" t="str">
            <v>JamaicaPrimary solid biofuels2013</v>
          </cell>
          <cell r="B3754" t="str">
            <v>TJ</v>
          </cell>
          <cell r="C3754" t="str">
            <v>Jamaica</v>
          </cell>
          <cell r="D3754" t="str">
            <v>PRIMSBIO</v>
          </cell>
          <cell r="E3754" t="str">
            <v>Primary solid biofuels</v>
          </cell>
          <cell r="F3754" t="str">
            <v>TES</v>
          </cell>
          <cell r="G3754" t="str">
            <v>Total energy supply</v>
          </cell>
          <cell r="H3754">
            <v>2013</v>
          </cell>
          <cell r="I3754">
            <v>2013</v>
          </cell>
          <cell r="J3754">
            <v>9439.9989000000005</v>
          </cell>
        </row>
        <row r="3755">
          <cell r="A3755" t="str">
            <v>JamaicaPrimary solid biofuels2014</v>
          </cell>
          <cell r="B3755" t="str">
            <v>TJ</v>
          </cell>
          <cell r="C3755" t="str">
            <v>Jamaica</v>
          </cell>
          <cell r="D3755" t="str">
            <v>PRIMSBIO</v>
          </cell>
          <cell r="E3755" t="str">
            <v>Primary solid biofuels</v>
          </cell>
          <cell r="F3755" t="str">
            <v>TES</v>
          </cell>
          <cell r="G3755" t="str">
            <v>Total energy supply</v>
          </cell>
          <cell r="H3755">
            <v>2014</v>
          </cell>
          <cell r="I3755">
            <v>2014</v>
          </cell>
          <cell r="J3755">
            <v>9737.9986000000008</v>
          </cell>
        </row>
        <row r="3756">
          <cell r="A3756" t="str">
            <v>JamaicaPrimary solid biofuels2015</v>
          </cell>
          <cell r="B3756" t="str">
            <v>TJ</v>
          </cell>
          <cell r="C3756" t="str">
            <v>Jamaica</v>
          </cell>
          <cell r="D3756" t="str">
            <v>PRIMSBIO</v>
          </cell>
          <cell r="E3756" t="str">
            <v>Primary solid biofuels</v>
          </cell>
          <cell r="F3756" t="str">
            <v>TES</v>
          </cell>
          <cell r="G3756" t="str">
            <v>Total energy supply</v>
          </cell>
          <cell r="H3756">
            <v>2015</v>
          </cell>
          <cell r="I3756">
            <v>2015</v>
          </cell>
          <cell r="J3756">
            <v>9412.9982</v>
          </cell>
        </row>
        <row r="3757">
          <cell r="A3757" t="str">
            <v>JamaicaPrimary solid biofuels2016</v>
          </cell>
          <cell r="B3757" t="str">
            <v>TJ</v>
          </cell>
          <cell r="C3757" t="str">
            <v>Jamaica</v>
          </cell>
          <cell r="D3757" t="str">
            <v>PRIMSBIO</v>
          </cell>
          <cell r="E3757" t="str">
            <v>Primary solid biofuels</v>
          </cell>
          <cell r="F3757" t="str">
            <v>TES</v>
          </cell>
          <cell r="G3757" t="str">
            <v>Total energy supply</v>
          </cell>
          <cell r="H3757">
            <v>2016</v>
          </cell>
          <cell r="I3757">
            <v>2016</v>
          </cell>
          <cell r="J3757">
            <v>8633.9979999999996</v>
          </cell>
        </row>
        <row r="3758">
          <cell r="A3758" t="str">
            <v>JamaicaPrimary solid biofuels2017</v>
          </cell>
          <cell r="B3758" t="str">
            <v>TJ</v>
          </cell>
          <cell r="C3758" t="str">
            <v>Jamaica</v>
          </cell>
          <cell r="D3758" t="str">
            <v>PRIMSBIO</v>
          </cell>
          <cell r="E3758" t="str">
            <v>Primary solid biofuels</v>
          </cell>
          <cell r="F3758" t="str">
            <v>TES</v>
          </cell>
          <cell r="G3758" t="str">
            <v>Total energy supply</v>
          </cell>
          <cell r="H3758">
            <v>2017</v>
          </cell>
          <cell r="I3758">
            <v>2017</v>
          </cell>
          <cell r="J3758">
            <v>7772.9575000000004</v>
          </cell>
        </row>
        <row r="3759">
          <cell r="A3759" t="str">
            <v>JamaicaPrimary solid biofuels2018</v>
          </cell>
          <cell r="B3759" t="str">
            <v>TJ</v>
          </cell>
          <cell r="C3759" t="str">
            <v>Jamaica</v>
          </cell>
          <cell r="D3759" t="str">
            <v>PRIMSBIO</v>
          </cell>
          <cell r="E3759" t="str">
            <v>Primary solid biofuels</v>
          </cell>
          <cell r="F3759" t="str">
            <v>TES</v>
          </cell>
          <cell r="G3759" t="str">
            <v>Total energy supply</v>
          </cell>
          <cell r="H3759">
            <v>2018</v>
          </cell>
          <cell r="I3759">
            <v>2018</v>
          </cell>
          <cell r="J3759">
            <v>7372.0672000000004</v>
          </cell>
        </row>
        <row r="3760">
          <cell r="A3760" t="str">
            <v>JamaicaPrimary solid biofuels2019</v>
          </cell>
          <cell r="B3760" t="str">
            <v>TJ</v>
          </cell>
          <cell r="C3760" t="str">
            <v>Jamaica</v>
          </cell>
          <cell r="D3760" t="str">
            <v>PRIMSBIO</v>
          </cell>
          <cell r="E3760" t="str">
            <v>Primary solid biofuels</v>
          </cell>
          <cell r="F3760" t="str">
            <v>TES</v>
          </cell>
          <cell r="G3760" t="str">
            <v>Total energy supply</v>
          </cell>
          <cell r="H3760">
            <v>2019</v>
          </cell>
          <cell r="I3760">
            <v>2019</v>
          </cell>
          <cell r="J3760">
            <v>6989.9881999999998</v>
          </cell>
        </row>
        <row r="3761">
          <cell r="A3761" t="str">
            <v>JamaicaPrimary solid biofuels2020</v>
          </cell>
          <cell r="B3761" t="str">
            <v>TJ</v>
          </cell>
          <cell r="C3761" t="str">
            <v>Jamaica</v>
          </cell>
          <cell r="D3761" t="str">
            <v>PRIMSBIO</v>
          </cell>
          <cell r="E3761" t="str">
            <v>Primary solid biofuels</v>
          </cell>
          <cell r="F3761" t="str">
            <v>TES</v>
          </cell>
          <cell r="G3761" t="str">
            <v>Total energy supply</v>
          </cell>
          <cell r="H3761">
            <v>2020</v>
          </cell>
          <cell r="I3761">
            <v>2020</v>
          </cell>
          <cell r="K3761" t="str">
            <v>L</v>
          </cell>
          <cell r="L3761" t="str">
            <v>Missing value; data exist but were not collected</v>
          </cell>
        </row>
        <row r="3762">
          <cell r="A3762" t="str">
            <v>JamaicaTotal2005</v>
          </cell>
          <cell r="B3762" t="str">
            <v>TJ</v>
          </cell>
          <cell r="C3762" t="str">
            <v>Jamaica</v>
          </cell>
          <cell r="D3762" t="str">
            <v>TOTAL</v>
          </cell>
          <cell r="E3762" t="str">
            <v>Total</v>
          </cell>
          <cell r="F3762" t="str">
            <v>TES</v>
          </cell>
          <cell r="G3762" t="str">
            <v>Total energy supply</v>
          </cell>
          <cell r="H3762">
            <v>2005</v>
          </cell>
          <cell r="I3762">
            <v>2005</v>
          </cell>
          <cell r="J3762">
            <v>146575.924</v>
          </cell>
        </row>
        <row r="3763">
          <cell r="A3763" t="str">
            <v>JamaicaTotal2006</v>
          </cell>
          <cell r="B3763" t="str">
            <v>TJ</v>
          </cell>
          <cell r="C3763" t="str">
            <v>Jamaica</v>
          </cell>
          <cell r="D3763" t="str">
            <v>TOTAL</v>
          </cell>
          <cell r="E3763" t="str">
            <v>Total</v>
          </cell>
          <cell r="F3763" t="str">
            <v>TES</v>
          </cell>
          <cell r="G3763" t="str">
            <v>Total energy supply</v>
          </cell>
          <cell r="H3763">
            <v>2006</v>
          </cell>
          <cell r="I3763">
            <v>2006</v>
          </cell>
          <cell r="J3763">
            <v>166272.913</v>
          </cell>
        </row>
        <row r="3764">
          <cell r="A3764" t="str">
            <v>JamaicaTotal2007</v>
          </cell>
          <cell r="B3764" t="str">
            <v>TJ</v>
          </cell>
          <cell r="C3764" t="str">
            <v>Jamaica</v>
          </cell>
          <cell r="D3764" t="str">
            <v>TOTAL</v>
          </cell>
          <cell r="E3764" t="str">
            <v>Total</v>
          </cell>
          <cell r="F3764" t="str">
            <v>TES</v>
          </cell>
          <cell r="G3764" t="str">
            <v>Total energy supply</v>
          </cell>
          <cell r="H3764">
            <v>2007</v>
          </cell>
          <cell r="I3764">
            <v>2007</v>
          </cell>
          <cell r="J3764">
            <v>168032.16029999999</v>
          </cell>
        </row>
        <row r="3765">
          <cell r="A3765" t="str">
            <v>JamaicaTotal2008</v>
          </cell>
          <cell r="B3765" t="str">
            <v>TJ</v>
          </cell>
          <cell r="C3765" t="str">
            <v>Jamaica</v>
          </cell>
          <cell r="D3765" t="str">
            <v>TOTAL</v>
          </cell>
          <cell r="E3765" t="str">
            <v>Total</v>
          </cell>
          <cell r="F3765" t="str">
            <v>TES</v>
          </cell>
          <cell r="G3765" t="str">
            <v>Total energy supply</v>
          </cell>
          <cell r="H3765">
            <v>2008</v>
          </cell>
          <cell r="I3765">
            <v>2008</v>
          </cell>
          <cell r="J3765">
            <v>134331.98329999999</v>
          </cell>
        </row>
        <row r="3766">
          <cell r="A3766" t="str">
            <v>JamaicaTotal2009</v>
          </cell>
          <cell r="B3766" t="str">
            <v>TJ</v>
          </cell>
          <cell r="C3766" t="str">
            <v>Jamaica</v>
          </cell>
          <cell r="D3766" t="str">
            <v>TOTAL</v>
          </cell>
          <cell r="E3766" t="str">
            <v>Total</v>
          </cell>
          <cell r="F3766" t="str">
            <v>TES</v>
          </cell>
          <cell r="G3766" t="str">
            <v>Total energy supply</v>
          </cell>
          <cell r="H3766">
            <v>2009</v>
          </cell>
          <cell r="I3766">
            <v>2009</v>
          </cell>
          <cell r="J3766">
            <v>108080.3077</v>
          </cell>
        </row>
        <row r="3767">
          <cell r="A3767" t="str">
            <v>JamaicaTotal2010</v>
          </cell>
          <cell r="B3767" t="str">
            <v>TJ</v>
          </cell>
          <cell r="C3767" t="str">
            <v>Jamaica</v>
          </cell>
          <cell r="D3767" t="str">
            <v>TOTAL</v>
          </cell>
          <cell r="E3767" t="str">
            <v>Total</v>
          </cell>
          <cell r="F3767" t="str">
            <v>TES</v>
          </cell>
          <cell r="G3767" t="str">
            <v>Total energy supply</v>
          </cell>
          <cell r="H3767">
            <v>2010</v>
          </cell>
          <cell r="I3767">
            <v>2010</v>
          </cell>
          <cell r="J3767">
            <v>100772.7591</v>
          </cell>
        </row>
        <row r="3768">
          <cell r="A3768" t="str">
            <v>JamaicaTotal2011</v>
          </cell>
          <cell r="B3768" t="str">
            <v>TJ</v>
          </cell>
          <cell r="C3768" t="str">
            <v>Jamaica</v>
          </cell>
          <cell r="D3768" t="str">
            <v>TOTAL</v>
          </cell>
          <cell r="E3768" t="str">
            <v>Total</v>
          </cell>
          <cell r="F3768" t="str">
            <v>TES</v>
          </cell>
          <cell r="G3768" t="str">
            <v>Total energy supply</v>
          </cell>
          <cell r="H3768">
            <v>2011</v>
          </cell>
          <cell r="I3768">
            <v>2011</v>
          </cell>
          <cell r="J3768">
            <v>106781.8596</v>
          </cell>
        </row>
        <row r="3769">
          <cell r="A3769" t="str">
            <v>JamaicaTotal2012</v>
          </cell>
          <cell r="B3769" t="str">
            <v>TJ</v>
          </cell>
          <cell r="C3769" t="str">
            <v>Jamaica</v>
          </cell>
          <cell r="D3769" t="str">
            <v>TOTAL</v>
          </cell>
          <cell r="E3769" t="str">
            <v>Total</v>
          </cell>
          <cell r="F3769" t="str">
            <v>TES</v>
          </cell>
          <cell r="G3769" t="str">
            <v>Total energy supply</v>
          </cell>
          <cell r="H3769">
            <v>2012</v>
          </cell>
          <cell r="I3769">
            <v>2012</v>
          </cell>
          <cell r="J3769">
            <v>103156.162</v>
          </cell>
        </row>
        <row r="3770">
          <cell r="A3770" t="str">
            <v>JamaicaTotal2013</v>
          </cell>
          <cell r="B3770" t="str">
            <v>TJ</v>
          </cell>
          <cell r="C3770" t="str">
            <v>Jamaica</v>
          </cell>
          <cell r="D3770" t="str">
            <v>TOTAL</v>
          </cell>
          <cell r="E3770" t="str">
            <v>Total</v>
          </cell>
          <cell r="F3770" t="str">
            <v>TES</v>
          </cell>
          <cell r="G3770" t="str">
            <v>Total energy supply</v>
          </cell>
          <cell r="H3770">
            <v>2013</v>
          </cell>
          <cell r="I3770">
            <v>2013</v>
          </cell>
          <cell r="J3770">
            <v>108399.84849999999</v>
          </cell>
        </row>
        <row r="3771">
          <cell r="A3771" t="str">
            <v>JamaicaTotal2014</v>
          </cell>
          <cell r="B3771" t="str">
            <v>TJ</v>
          </cell>
          <cell r="C3771" t="str">
            <v>Jamaica</v>
          </cell>
          <cell r="D3771" t="str">
            <v>TOTAL</v>
          </cell>
          <cell r="E3771" t="str">
            <v>Total</v>
          </cell>
          <cell r="F3771" t="str">
            <v>TES</v>
          </cell>
          <cell r="G3771" t="str">
            <v>Total energy supply</v>
          </cell>
          <cell r="H3771">
            <v>2014</v>
          </cell>
          <cell r="I3771">
            <v>2014</v>
          </cell>
          <cell r="J3771">
            <v>105605.44</v>
          </cell>
        </row>
        <row r="3772">
          <cell r="A3772" t="str">
            <v>JamaicaTotal2015</v>
          </cell>
          <cell r="B3772" t="str">
            <v>TJ</v>
          </cell>
          <cell r="C3772" t="str">
            <v>Jamaica</v>
          </cell>
          <cell r="D3772" t="str">
            <v>TOTAL</v>
          </cell>
          <cell r="E3772" t="str">
            <v>Total</v>
          </cell>
          <cell r="F3772" t="str">
            <v>TES</v>
          </cell>
          <cell r="G3772" t="str">
            <v>Total energy supply</v>
          </cell>
          <cell r="H3772">
            <v>2015</v>
          </cell>
          <cell r="I3772">
            <v>2015</v>
          </cell>
          <cell r="J3772">
            <v>106006.3051</v>
          </cell>
        </row>
        <row r="3773">
          <cell r="A3773" t="str">
            <v>JamaicaTotal2016</v>
          </cell>
          <cell r="B3773" t="str">
            <v>TJ</v>
          </cell>
          <cell r="C3773" t="str">
            <v>Jamaica</v>
          </cell>
          <cell r="D3773" t="str">
            <v>TOTAL</v>
          </cell>
          <cell r="E3773" t="str">
            <v>Total</v>
          </cell>
          <cell r="F3773" t="str">
            <v>TES</v>
          </cell>
          <cell r="G3773" t="str">
            <v>Total energy supply</v>
          </cell>
          <cell r="H3773">
            <v>2016</v>
          </cell>
          <cell r="I3773">
            <v>2016</v>
          </cell>
          <cell r="J3773">
            <v>118674.96739999999</v>
          </cell>
        </row>
        <row r="3774">
          <cell r="A3774" t="str">
            <v>JamaicaTotal2017</v>
          </cell>
          <cell r="B3774" t="str">
            <v>TJ</v>
          </cell>
          <cell r="C3774" t="str">
            <v>Jamaica</v>
          </cell>
          <cell r="D3774" t="str">
            <v>TOTAL</v>
          </cell>
          <cell r="E3774" t="str">
            <v>Total</v>
          </cell>
          <cell r="F3774" t="str">
            <v>TES</v>
          </cell>
          <cell r="G3774" t="str">
            <v>Total energy supply</v>
          </cell>
          <cell r="H3774">
            <v>2017</v>
          </cell>
          <cell r="I3774">
            <v>2017</v>
          </cell>
          <cell r="J3774">
            <v>108316.6735</v>
          </cell>
        </row>
        <row r="3775">
          <cell r="A3775" t="str">
            <v>JamaicaTotal2018</v>
          </cell>
          <cell r="B3775" t="str">
            <v>TJ</v>
          </cell>
          <cell r="C3775" t="str">
            <v>Jamaica</v>
          </cell>
          <cell r="D3775" t="str">
            <v>TOTAL</v>
          </cell>
          <cell r="E3775" t="str">
            <v>Total</v>
          </cell>
          <cell r="F3775" t="str">
            <v>TES</v>
          </cell>
          <cell r="G3775" t="str">
            <v>Total energy supply</v>
          </cell>
          <cell r="H3775">
            <v>2018</v>
          </cell>
          <cell r="I3775">
            <v>2018</v>
          </cell>
          <cell r="J3775">
            <v>122213.43730000001</v>
          </cell>
        </row>
        <row r="3776">
          <cell r="A3776" t="str">
            <v>JamaicaTotal2019</v>
          </cell>
          <cell r="B3776" t="str">
            <v>TJ</v>
          </cell>
          <cell r="C3776" t="str">
            <v>Jamaica</v>
          </cell>
          <cell r="D3776" t="str">
            <v>TOTAL</v>
          </cell>
          <cell r="E3776" t="str">
            <v>Total</v>
          </cell>
          <cell r="F3776" t="str">
            <v>TES</v>
          </cell>
          <cell r="G3776" t="str">
            <v>Total energy supply</v>
          </cell>
          <cell r="H3776">
            <v>2019</v>
          </cell>
          <cell r="I3776">
            <v>2019</v>
          </cell>
          <cell r="J3776">
            <v>128278.4399</v>
          </cell>
        </row>
        <row r="3777">
          <cell r="A3777" t="str">
            <v>JamaicaTotal2020</v>
          </cell>
          <cell r="B3777" t="str">
            <v>TJ</v>
          </cell>
          <cell r="C3777" t="str">
            <v>Jamaica</v>
          </cell>
          <cell r="D3777" t="str">
            <v>TOTAL</v>
          </cell>
          <cell r="E3777" t="str">
            <v>Total</v>
          </cell>
          <cell r="F3777" t="str">
            <v>TES</v>
          </cell>
          <cell r="G3777" t="str">
            <v>Total energy supply</v>
          </cell>
          <cell r="H3777">
            <v>2020</v>
          </cell>
          <cell r="I3777">
            <v>2020</v>
          </cell>
          <cell r="K3777" t="str">
            <v>L</v>
          </cell>
          <cell r="L3777" t="str">
            <v>Missing value; data exist but were not collected</v>
          </cell>
        </row>
        <row r="3778">
          <cell r="A3778" t="str">
            <v>JamaicaMemo: Renewables2005</v>
          </cell>
          <cell r="B3778" t="str">
            <v>TJ</v>
          </cell>
          <cell r="C3778" t="str">
            <v>Jamaica</v>
          </cell>
          <cell r="D3778" t="str">
            <v>MRENEW</v>
          </cell>
          <cell r="E3778" t="str">
            <v>Memo: Renewables</v>
          </cell>
          <cell r="F3778" t="str">
            <v>TES</v>
          </cell>
          <cell r="G3778" t="str">
            <v>Total energy supply</v>
          </cell>
          <cell r="H3778">
            <v>2005</v>
          </cell>
          <cell r="I3778">
            <v>2005</v>
          </cell>
          <cell r="J3778">
            <v>8334.1980000000003</v>
          </cell>
        </row>
        <row r="3779">
          <cell r="A3779" t="str">
            <v>JamaicaMemo: Renewables2006</v>
          </cell>
          <cell r="B3779" t="str">
            <v>TJ</v>
          </cell>
          <cell r="C3779" t="str">
            <v>Jamaica</v>
          </cell>
          <cell r="D3779" t="str">
            <v>MRENEW</v>
          </cell>
          <cell r="E3779" t="str">
            <v>Memo: Renewables</v>
          </cell>
          <cell r="F3779" t="str">
            <v>TES</v>
          </cell>
          <cell r="G3779" t="str">
            <v>Total energy supply</v>
          </cell>
          <cell r="H3779">
            <v>2006</v>
          </cell>
          <cell r="I3779">
            <v>2006</v>
          </cell>
          <cell r="J3779">
            <v>9286.5987000000005</v>
          </cell>
        </row>
        <row r="3780">
          <cell r="A3780" t="str">
            <v>JamaicaMemo: Renewables2007</v>
          </cell>
          <cell r="B3780" t="str">
            <v>TJ</v>
          </cell>
          <cell r="C3780" t="str">
            <v>Jamaica</v>
          </cell>
          <cell r="D3780" t="str">
            <v>MRENEW</v>
          </cell>
          <cell r="E3780" t="str">
            <v>Memo: Renewables</v>
          </cell>
          <cell r="F3780" t="str">
            <v>TES</v>
          </cell>
          <cell r="G3780" t="str">
            <v>Total energy supply</v>
          </cell>
          <cell r="H3780">
            <v>2007</v>
          </cell>
          <cell r="I3780">
            <v>2007</v>
          </cell>
          <cell r="J3780">
            <v>9786.2011999999995</v>
          </cell>
        </row>
        <row r="3781">
          <cell r="A3781" t="str">
            <v>JamaicaMemo: Renewables2008</v>
          </cell>
          <cell r="B3781" t="str">
            <v>TJ</v>
          </cell>
          <cell r="C3781" t="str">
            <v>Jamaica</v>
          </cell>
          <cell r="D3781" t="str">
            <v>MRENEW</v>
          </cell>
          <cell r="E3781" t="str">
            <v>Memo: Renewables</v>
          </cell>
          <cell r="F3781" t="str">
            <v>TES</v>
          </cell>
          <cell r="G3781" t="str">
            <v>Total energy supply</v>
          </cell>
          <cell r="H3781">
            <v>2008</v>
          </cell>
          <cell r="I3781">
            <v>2008</v>
          </cell>
          <cell r="J3781">
            <v>9069.1990999999998</v>
          </cell>
        </row>
        <row r="3782">
          <cell r="A3782" t="str">
            <v>JamaicaMemo: Renewables2009</v>
          </cell>
          <cell r="B3782" t="str">
            <v>TJ</v>
          </cell>
          <cell r="C3782" t="str">
            <v>Jamaica</v>
          </cell>
          <cell r="D3782" t="str">
            <v>MRENEW</v>
          </cell>
          <cell r="E3782" t="str">
            <v>Memo: Renewables</v>
          </cell>
          <cell r="F3782" t="str">
            <v>TES</v>
          </cell>
          <cell r="G3782" t="str">
            <v>Total energy supply</v>
          </cell>
          <cell r="H3782">
            <v>2009</v>
          </cell>
          <cell r="I3782">
            <v>2009</v>
          </cell>
          <cell r="J3782">
            <v>8337.4009000000005</v>
          </cell>
        </row>
        <row r="3783">
          <cell r="A3783" t="str">
            <v>JamaicaMemo: Renewables2010</v>
          </cell>
          <cell r="B3783" t="str">
            <v>TJ</v>
          </cell>
          <cell r="C3783" t="str">
            <v>Jamaica</v>
          </cell>
          <cell r="D3783" t="str">
            <v>MRENEW</v>
          </cell>
          <cell r="E3783" t="str">
            <v>Memo: Renewables</v>
          </cell>
          <cell r="F3783" t="str">
            <v>TES</v>
          </cell>
          <cell r="G3783" t="str">
            <v>Total energy supply</v>
          </cell>
          <cell r="H3783">
            <v>2010</v>
          </cell>
          <cell r="I3783">
            <v>2010</v>
          </cell>
          <cell r="J3783">
            <v>8508.9969000000001</v>
          </cell>
        </row>
        <row r="3784">
          <cell r="A3784" t="str">
            <v>JamaicaMemo: Renewables2011</v>
          </cell>
          <cell r="B3784" t="str">
            <v>TJ</v>
          </cell>
          <cell r="C3784" t="str">
            <v>Jamaica</v>
          </cell>
          <cell r="D3784" t="str">
            <v>MRENEW</v>
          </cell>
          <cell r="E3784" t="str">
            <v>Memo: Renewables</v>
          </cell>
          <cell r="F3784" t="str">
            <v>TES</v>
          </cell>
          <cell r="G3784" t="str">
            <v>Total energy supply</v>
          </cell>
          <cell r="H3784">
            <v>2011</v>
          </cell>
          <cell r="I3784">
            <v>2011</v>
          </cell>
          <cell r="J3784">
            <v>10046.8002</v>
          </cell>
        </row>
        <row r="3785">
          <cell r="A3785" t="str">
            <v>JamaicaMemo: Renewables2012</v>
          </cell>
          <cell r="B3785" t="str">
            <v>TJ</v>
          </cell>
          <cell r="C3785" t="str">
            <v>Jamaica</v>
          </cell>
          <cell r="D3785" t="str">
            <v>MRENEW</v>
          </cell>
          <cell r="E3785" t="str">
            <v>Memo: Renewables</v>
          </cell>
          <cell r="F3785" t="str">
            <v>TES</v>
          </cell>
          <cell r="G3785" t="str">
            <v>Total energy supply</v>
          </cell>
          <cell r="H3785">
            <v>2012</v>
          </cell>
          <cell r="I3785">
            <v>2012</v>
          </cell>
          <cell r="J3785">
            <v>11361.9997</v>
          </cell>
        </row>
        <row r="3786">
          <cell r="A3786" t="str">
            <v>JamaicaMemo: Renewables2013</v>
          </cell>
          <cell r="B3786" t="str">
            <v>TJ</v>
          </cell>
          <cell r="C3786" t="str">
            <v>Jamaica</v>
          </cell>
          <cell r="D3786" t="str">
            <v>MRENEW</v>
          </cell>
          <cell r="E3786" t="str">
            <v>Memo: Renewables</v>
          </cell>
          <cell r="F3786" t="str">
            <v>TES</v>
          </cell>
          <cell r="G3786" t="str">
            <v>Total energy supply</v>
          </cell>
          <cell r="H3786">
            <v>2013</v>
          </cell>
          <cell r="I3786">
            <v>2013</v>
          </cell>
          <cell r="J3786">
            <v>11638.3997</v>
          </cell>
        </row>
        <row r="3787">
          <cell r="A3787" t="str">
            <v>JamaicaMemo: Renewables2014</v>
          </cell>
          <cell r="B3787" t="str">
            <v>TJ</v>
          </cell>
          <cell r="C3787" t="str">
            <v>Jamaica</v>
          </cell>
          <cell r="D3787" t="str">
            <v>MRENEW</v>
          </cell>
          <cell r="E3787" t="str">
            <v>Memo: Renewables</v>
          </cell>
          <cell r="F3787" t="str">
            <v>TES</v>
          </cell>
          <cell r="G3787" t="str">
            <v>Total energy supply</v>
          </cell>
          <cell r="H3787">
            <v>2014</v>
          </cell>
          <cell r="I3787">
            <v>2014</v>
          </cell>
          <cell r="J3787">
            <v>11915.5993</v>
          </cell>
        </row>
        <row r="3788">
          <cell r="A3788" t="str">
            <v>JamaicaMemo: Renewables2015</v>
          </cell>
          <cell r="B3788" t="str">
            <v>TJ</v>
          </cell>
          <cell r="C3788" t="str">
            <v>Jamaica</v>
          </cell>
          <cell r="D3788" t="str">
            <v>MRENEW</v>
          </cell>
          <cell r="E3788" t="str">
            <v>Memo: Renewables</v>
          </cell>
          <cell r="F3788" t="str">
            <v>TES</v>
          </cell>
          <cell r="G3788" t="str">
            <v>Total energy supply</v>
          </cell>
          <cell r="H3788">
            <v>2015</v>
          </cell>
          <cell r="I3788">
            <v>2015</v>
          </cell>
          <cell r="J3788">
            <v>11613.798000000001</v>
          </cell>
        </row>
        <row r="3789">
          <cell r="A3789" t="str">
            <v>JamaicaMemo: Renewables2016</v>
          </cell>
          <cell r="B3789" t="str">
            <v>TJ</v>
          </cell>
          <cell r="C3789" t="str">
            <v>Jamaica</v>
          </cell>
          <cell r="D3789" t="str">
            <v>MRENEW</v>
          </cell>
          <cell r="E3789" t="str">
            <v>Memo: Renewables</v>
          </cell>
          <cell r="F3789" t="str">
            <v>TES</v>
          </cell>
          <cell r="G3789" t="str">
            <v>Total energy supply</v>
          </cell>
          <cell r="H3789">
            <v>2016</v>
          </cell>
          <cell r="I3789">
            <v>2016</v>
          </cell>
          <cell r="J3789">
            <v>11186.803</v>
          </cell>
        </row>
        <row r="3790">
          <cell r="A3790" t="str">
            <v>JamaicaMemo: Renewables2017</v>
          </cell>
          <cell r="B3790" t="str">
            <v>TJ</v>
          </cell>
          <cell r="C3790" t="str">
            <v>Jamaica</v>
          </cell>
          <cell r="D3790" t="str">
            <v>MRENEW</v>
          </cell>
          <cell r="E3790" t="str">
            <v>Memo: Renewables</v>
          </cell>
          <cell r="F3790" t="str">
            <v>TES</v>
          </cell>
          <cell r="G3790" t="str">
            <v>Total energy supply</v>
          </cell>
          <cell r="H3790">
            <v>2017</v>
          </cell>
          <cell r="I3790">
            <v>2017</v>
          </cell>
          <cell r="J3790">
            <v>10931.965099999999</v>
          </cell>
        </row>
        <row r="3791">
          <cell r="A3791" t="str">
            <v>JamaicaMemo: Renewables2018</v>
          </cell>
          <cell r="B3791" t="str">
            <v>TJ</v>
          </cell>
          <cell r="C3791" t="str">
            <v>Jamaica</v>
          </cell>
          <cell r="D3791" t="str">
            <v>MRENEW</v>
          </cell>
          <cell r="E3791" t="str">
            <v>Memo: Renewables</v>
          </cell>
          <cell r="F3791" t="str">
            <v>TES</v>
          </cell>
          <cell r="G3791" t="str">
            <v>Total energy supply</v>
          </cell>
          <cell r="H3791">
            <v>2018</v>
          </cell>
          <cell r="I3791">
            <v>2018</v>
          </cell>
          <cell r="J3791">
            <v>10770.086600000001</v>
          </cell>
        </row>
        <row r="3792">
          <cell r="A3792" t="str">
            <v>JamaicaMemo: Renewables2019</v>
          </cell>
          <cell r="B3792" t="str">
            <v>TJ</v>
          </cell>
          <cell r="C3792" t="str">
            <v>Jamaica</v>
          </cell>
          <cell r="D3792" t="str">
            <v>MRENEW</v>
          </cell>
          <cell r="E3792" t="str">
            <v>Memo: Renewables</v>
          </cell>
          <cell r="F3792" t="str">
            <v>TES</v>
          </cell>
          <cell r="G3792" t="str">
            <v>Total energy supply</v>
          </cell>
          <cell r="H3792">
            <v>2019</v>
          </cell>
          <cell r="I3792">
            <v>2019</v>
          </cell>
          <cell r="J3792">
            <v>10262.8809</v>
          </cell>
        </row>
        <row r="3793">
          <cell r="A3793" t="str">
            <v>JamaicaMemo: Renewables2020</v>
          </cell>
          <cell r="B3793" t="str">
            <v>TJ</v>
          </cell>
          <cell r="C3793" t="str">
            <v>Jamaica</v>
          </cell>
          <cell r="D3793" t="str">
            <v>MRENEW</v>
          </cell>
          <cell r="E3793" t="str">
            <v>Memo: Renewables</v>
          </cell>
          <cell r="F3793" t="str">
            <v>TES</v>
          </cell>
          <cell r="G3793" t="str">
            <v>Total energy supply</v>
          </cell>
          <cell r="H3793">
            <v>2020</v>
          </cell>
          <cell r="I3793">
            <v>2020</v>
          </cell>
          <cell r="K3793" t="str">
            <v>L</v>
          </cell>
          <cell r="L3793" t="str">
            <v>Missing value; data exist but were not collected</v>
          </cell>
        </row>
        <row r="3794">
          <cell r="A3794" t="str">
            <v>JapanPrimary solid biofuels2005</v>
          </cell>
          <cell r="B3794" t="str">
            <v>TJ</v>
          </cell>
          <cell r="C3794" t="str">
            <v>Japan</v>
          </cell>
          <cell r="D3794" t="str">
            <v>PRIMSBIO</v>
          </cell>
          <cell r="E3794" t="str">
            <v>Primary solid biofuels</v>
          </cell>
          <cell r="F3794" t="str">
            <v>TES</v>
          </cell>
          <cell r="G3794" t="str">
            <v>Total energy supply</v>
          </cell>
          <cell r="H3794">
            <v>2005</v>
          </cell>
          <cell r="I3794">
            <v>2005</v>
          </cell>
          <cell r="J3794">
            <v>269660.89390000002</v>
          </cell>
        </row>
        <row r="3795">
          <cell r="A3795" t="str">
            <v>JapanPrimary solid biofuels2006</v>
          </cell>
          <cell r="B3795" t="str">
            <v>TJ</v>
          </cell>
          <cell r="C3795" t="str">
            <v>Japan</v>
          </cell>
          <cell r="D3795" t="str">
            <v>PRIMSBIO</v>
          </cell>
          <cell r="E3795" t="str">
            <v>Primary solid biofuels</v>
          </cell>
          <cell r="F3795" t="str">
            <v>TES</v>
          </cell>
          <cell r="G3795" t="str">
            <v>Total energy supply</v>
          </cell>
          <cell r="H3795">
            <v>2006</v>
          </cell>
          <cell r="I3795">
            <v>2006</v>
          </cell>
          <cell r="J3795">
            <v>277966.47100000002</v>
          </cell>
        </row>
        <row r="3796">
          <cell r="A3796" t="str">
            <v>JapanPrimary solid biofuels2007</v>
          </cell>
          <cell r="B3796" t="str">
            <v>TJ</v>
          </cell>
          <cell r="C3796" t="str">
            <v>Japan</v>
          </cell>
          <cell r="D3796" t="str">
            <v>PRIMSBIO</v>
          </cell>
          <cell r="E3796" t="str">
            <v>Primary solid biofuels</v>
          </cell>
          <cell r="F3796" t="str">
            <v>TES</v>
          </cell>
          <cell r="G3796" t="str">
            <v>Total energy supply</v>
          </cell>
          <cell r="H3796">
            <v>2007</v>
          </cell>
          <cell r="I3796">
            <v>2007</v>
          </cell>
          <cell r="J3796">
            <v>304619.4472</v>
          </cell>
        </row>
        <row r="3797">
          <cell r="A3797" t="str">
            <v>JapanPrimary solid biofuels2008</v>
          </cell>
          <cell r="B3797" t="str">
            <v>TJ</v>
          </cell>
          <cell r="C3797" t="str">
            <v>Japan</v>
          </cell>
          <cell r="D3797" t="str">
            <v>PRIMSBIO</v>
          </cell>
          <cell r="E3797" t="str">
            <v>Primary solid biofuels</v>
          </cell>
          <cell r="F3797" t="str">
            <v>TES</v>
          </cell>
          <cell r="G3797" t="str">
            <v>Total energy supply</v>
          </cell>
          <cell r="H3797">
            <v>2008</v>
          </cell>
          <cell r="I3797">
            <v>2008</v>
          </cell>
          <cell r="J3797">
            <v>282946.54820000002</v>
          </cell>
        </row>
        <row r="3798">
          <cell r="A3798" t="str">
            <v>JapanPrimary solid biofuels2009</v>
          </cell>
          <cell r="B3798" t="str">
            <v>TJ</v>
          </cell>
          <cell r="C3798" t="str">
            <v>Japan</v>
          </cell>
          <cell r="D3798" t="str">
            <v>PRIMSBIO</v>
          </cell>
          <cell r="E3798" t="str">
            <v>Primary solid biofuels</v>
          </cell>
          <cell r="F3798" t="str">
            <v>TES</v>
          </cell>
          <cell r="G3798" t="str">
            <v>Total energy supply</v>
          </cell>
          <cell r="H3798">
            <v>2009</v>
          </cell>
          <cell r="I3798">
            <v>2009</v>
          </cell>
          <cell r="J3798">
            <v>264270.1042</v>
          </cell>
        </row>
        <row r="3799">
          <cell r="A3799" t="str">
            <v>JapanPrimary solid biofuels2010</v>
          </cell>
          <cell r="B3799" t="str">
            <v>TJ</v>
          </cell>
          <cell r="C3799" t="str">
            <v>Japan</v>
          </cell>
          <cell r="D3799" t="str">
            <v>PRIMSBIO</v>
          </cell>
          <cell r="E3799" t="str">
            <v>Primary solid biofuels</v>
          </cell>
          <cell r="F3799" t="str">
            <v>TES</v>
          </cell>
          <cell r="G3799" t="str">
            <v>Total energy supply</v>
          </cell>
          <cell r="H3799">
            <v>2010</v>
          </cell>
          <cell r="I3799">
            <v>2010</v>
          </cell>
          <cell r="J3799">
            <v>290706.33399999997</v>
          </cell>
        </row>
        <row r="3800">
          <cell r="A3800" t="str">
            <v>JapanPrimary solid biofuels2011</v>
          </cell>
          <cell r="B3800" t="str">
            <v>TJ</v>
          </cell>
          <cell r="C3800" t="str">
            <v>Japan</v>
          </cell>
          <cell r="D3800" t="str">
            <v>PRIMSBIO</v>
          </cell>
          <cell r="E3800" t="str">
            <v>Primary solid biofuels</v>
          </cell>
          <cell r="F3800" t="str">
            <v>TES</v>
          </cell>
          <cell r="G3800" t="str">
            <v>Total energy supply</v>
          </cell>
          <cell r="H3800">
            <v>2011</v>
          </cell>
          <cell r="I3800">
            <v>2011</v>
          </cell>
          <cell r="J3800">
            <v>283582.78690000001</v>
          </cell>
        </row>
        <row r="3801">
          <cell r="A3801" t="str">
            <v>JapanPrimary solid biofuels2012</v>
          </cell>
          <cell r="B3801" t="str">
            <v>TJ</v>
          </cell>
          <cell r="C3801" t="str">
            <v>Japan</v>
          </cell>
          <cell r="D3801" t="str">
            <v>PRIMSBIO</v>
          </cell>
          <cell r="E3801" t="str">
            <v>Primary solid biofuels</v>
          </cell>
          <cell r="F3801" t="str">
            <v>TES</v>
          </cell>
          <cell r="G3801" t="str">
            <v>Total energy supply</v>
          </cell>
          <cell r="H3801">
            <v>2012</v>
          </cell>
          <cell r="I3801">
            <v>2012</v>
          </cell>
          <cell r="J3801">
            <v>280168.83669999999</v>
          </cell>
        </row>
        <row r="3802">
          <cell r="A3802" t="str">
            <v>JapanPrimary solid biofuels2013</v>
          </cell>
          <cell r="B3802" t="str">
            <v>TJ</v>
          </cell>
          <cell r="C3802" t="str">
            <v>Japan</v>
          </cell>
          <cell r="D3802" t="str">
            <v>PRIMSBIO</v>
          </cell>
          <cell r="E3802" t="str">
            <v>Primary solid biofuels</v>
          </cell>
          <cell r="F3802" t="str">
            <v>TES</v>
          </cell>
          <cell r="G3802" t="str">
            <v>Total energy supply</v>
          </cell>
          <cell r="H3802">
            <v>2013</v>
          </cell>
          <cell r="I3802">
            <v>2013</v>
          </cell>
          <cell r="J3802">
            <v>302405.00679999997</v>
          </cell>
        </row>
        <row r="3803">
          <cell r="A3803" t="str">
            <v>JapanPrimary solid biofuels2014</v>
          </cell>
          <cell r="B3803" t="str">
            <v>TJ</v>
          </cell>
          <cell r="C3803" t="str">
            <v>Japan</v>
          </cell>
          <cell r="D3803" t="str">
            <v>PRIMSBIO</v>
          </cell>
          <cell r="E3803" t="str">
            <v>Primary solid biofuels</v>
          </cell>
          <cell r="F3803" t="str">
            <v>TES</v>
          </cell>
          <cell r="G3803" t="str">
            <v>Total energy supply</v>
          </cell>
          <cell r="H3803">
            <v>2014</v>
          </cell>
          <cell r="I3803">
            <v>2014</v>
          </cell>
          <cell r="J3803">
            <v>297889.25829999999</v>
          </cell>
        </row>
        <row r="3804">
          <cell r="A3804" t="str">
            <v>JapanPrimary solid biofuels2015</v>
          </cell>
          <cell r="B3804" t="str">
            <v>TJ</v>
          </cell>
          <cell r="C3804" t="str">
            <v>Japan</v>
          </cell>
          <cell r="D3804" t="str">
            <v>PRIMSBIO</v>
          </cell>
          <cell r="E3804" t="str">
            <v>Primary solid biofuels</v>
          </cell>
          <cell r="F3804" t="str">
            <v>TES</v>
          </cell>
          <cell r="G3804" t="str">
            <v>Total energy supply</v>
          </cell>
          <cell r="H3804">
            <v>2015</v>
          </cell>
          <cell r="I3804">
            <v>2015</v>
          </cell>
          <cell r="J3804">
            <v>308449.1299</v>
          </cell>
        </row>
        <row r="3805">
          <cell r="A3805" t="str">
            <v>JapanPrimary solid biofuels2016</v>
          </cell>
          <cell r="B3805" t="str">
            <v>TJ</v>
          </cell>
          <cell r="C3805" t="str">
            <v>Japan</v>
          </cell>
          <cell r="D3805" t="str">
            <v>PRIMSBIO</v>
          </cell>
          <cell r="E3805" t="str">
            <v>Primary solid biofuels</v>
          </cell>
          <cell r="F3805" t="str">
            <v>TES</v>
          </cell>
          <cell r="G3805" t="str">
            <v>Total energy supply</v>
          </cell>
          <cell r="H3805">
            <v>2016</v>
          </cell>
          <cell r="I3805">
            <v>2016</v>
          </cell>
          <cell r="J3805">
            <v>286249.94179999997</v>
          </cell>
        </row>
        <row r="3806">
          <cell r="A3806" t="str">
            <v>JapanPrimary solid biofuels2017</v>
          </cell>
          <cell r="B3806" t="str">
            <v>TJ</v>
          </cell>
          <cell r="C3806" t="str">
            <v>Japan</v>
          </cell>
          <cell r="D3806" t="str">
            <v>PRIMSBIO</v>
          </cell>
          <cell r="E3806" t="str">
            <v>Primary solid biofuels</v>
          </cell>
          <cell r="F3806" t="str">
            <v>TES</v>
          </cell>
          <cell r="G3806" t="str">
            <v>Total energy supply</v>
          </cell>
          <cell r="H3806">
            <v>2017</v>
          </cell>
          <cell r="I3806">
            <v>2017</v>
          </cell>
          <cell r="J3806">
            <v>326526.87400000001</v>
          </cell>
        </row>
        <row r="3807">
          <cell r="A3807" t="str">
            <v>JapanPrimary solid biofuels2018</v>
          </cell>
          <cell r="B3807" t="str">
            <v>TJ</v>
          </cell>
          <cell r="C3807" t="str">
            <v>Japan</v>
          </cell>
          <cell r="D3807" t="str">
            <v>PRIMSBIO</v>
          </cell>
          <cell r="E3807" t="str">
            <v>Primary solid biofuels</v>
          </cell>
          <cell r="F3807" t="str">
            <v>TES</v>
          </cell>
          <cell r="G3807" t="str">
            <v>Total energy supply</v>
          </cell>
          <cell r="H3807">
            <v>2018</v>
          </cell>
          <cell r="I3807">
            <v>2018</v>
          </cell>
          <cell r="J3807">
            <v>339959.79060000001</v>
          </cell>
        </row>
        <row r="3808">
          <cell r="A3808" t="str">
            <v>JapanPrimary solid biofuels2019</v>
          </cell>
          <cell r="B3808" t="str">
            <v>TJ</v>
          </cell>
          <cell r="C3808" t="str">
            <v>Japan</v>
          </cell>
          <cell r="D3808" t="str">
            <v>PRIMSBIO</v>
          </cell>
          <cell r="E3808" t="str">
            <v>Primary solid biofuels</v>
          </cell>
          <cell r="F3808" t="str">
            <v>TES</v>
          </cell>
          <cell r="G3808" t="str">
            <v>Total energy supply</v>
          </cell>
          <cell r="H3808">
            <v>2019</v>
          </cell>
          <cell r="I3808">
            <v>2019</v>
          </cell>
          <cell r="J3808">
            <v>370561.22899999999</v>
          </cell>
        </row>
        <row r="3809">
          <cell r="A3809" t="str">
            <v>JapanPrimary solid biofuels2020</v>
          </cell>
          <cell r="B3809" t="str">
            <v>TJ</v>
          </cell>
          <cell r="C3809" t="str">
            <v>Japan</v>
          </cell>
          <cell r="D3809" t="str">
            <v>PRIMSBIO</v>
          </cell>
          <cell r="E3809" t="str">
            <v>Primary solid biofuels</v>
          </cell>
          <cell r="F3809" t="str">
            <v>TES</v>
          </cell>
          <cell r="G3809" t="str">
            <v>Total energy supply</v>
          </cell>
          <cell r="H3809">
            <v>2020</v>
          </cell>
          <cell r="I3809">
            <v>2020</v>
          </cell>
          <cell r="J3809">
            <v>370793.62569999998</v>
          </cell>
        </row>
        <row r="3810">
          <cell r="A3810" t="str">
            <v>JapanTotal2005</v>
          </cell>
          <cell r="B3810" t="str">
            <v>TJ</v>
          </cell>
          <cell r="C3810" t="str">
            <v>Japan</v>
          </cell>
          <cell r="D3810" t="str">
            <v>TOTAL</v>
          </cell>
          <cell r="E3810" t="str">
            <v>Total</v>
          </cell>
          <cell r="F3810" t="str">
            <v>TES</v>
          </cell>
          <cell r="G3810" t="str">
            <v>Total energy supply</v>
          </cell>
          <cell r="H3810">
            <v>2005</v>
          </cell>
          <cell r="I3810">
            <v>2005</v>
          </cell>
          <cell r="J3810">
            <v>21771733.559999999</v>
          </cell>
        </row>
        <row r="3811">
          <cell r="A3811" t="str">
            <v>JapanTotal2006</v>
          </cell>
          <cell r="B3811" t="str">
            <v>TJ</v>
          </cell>
          <cell r="C3811" t="str">
            <v>Japan</v>
          </cell>
          <cell r="D3811" t="str">
            <v>TOTAL</v>
          </cell>
          <cell r="E3811" t="str">
            <v>Total</v>
          </cell>
          <cell r="F3811" t="str">
            <v>TES</v>
          </cell>
          <cell r="G3811" t="str">
            <v>Total energy supply</v>
          </cell>
          <cell r="H3811">
            <v>2006</v>
          </cell>
          <cell r="I3811">
            <v>2006</v>
          </cell>
          <cell r="J3811">
            <v>21762237.530000001</v>
          </cell>
        </row>
        <row r="3812">
          <cell r="A3812" t="str">
            <v>JapanTotal2007</v>
          </cell>
          <cell r="B3812" t="str">
            <v>TJ</v>
          </cell>
          <cell r="C3812" t="str">
            <v>Japan</v>
          </cell>
          <cell r="D3812" t="str">
            <v>TOTAL</v>
          </cell>
          <cell r="E3812" t="str">
            <v>Total</v>
          </cell>
          <cell r="F3812" t="str">
            <v>TES</v>
          </cell>
          <cell r="G3812" t="str">
            <v>Total energy supply</v>
          </cell>
          <cell r="H3812">
            <v>2007</v>
          </cell>
          <cell r="I3812">
            <v>2007</v>
          </cell>
          <cell r="J3812">
            <v>21563286.050000001</v>
          </cell>
        </row>
        <row r="3813">
          <cell r="A3813" t="str">
            <v>JapanTotal2008</v>
          </cell>
          <cell r="B3813" t="str">
            <v>TJ</v>
          </cell>
          <cell r="C3813" t="str">
            <v>Japan</v>
          </cell>
          <cell r="D3813" t="str">
            <v>TOTAL</v>
          </cell>
          <cell r="E3813" t="str">
            <v>Total</v>
          </cell>
          <cell r="F3813" t="str">
            <v>TES</v>
          </cell>
          <cell r="G3813" t="str">
            <v>Total energy supply</v>
          </cell>
          <cell r="H3813">
            <v>2008</v>
          </cell>
          <cell r="I3813">
            <v>2008</v>
          </cell>
          <cell r="J3813">
            <v>20817595.100000001</v>
          </cell>
        </row>
        <row r="3814">
          <cell r="A3814" t="str">
            <v>JapanTotal2009</v>
          </cell>
          <cell r="B3814" t="str">
            <v>TJ</v>
          </cell>
          <cell r="C3814" t="str">
            <v>Japan</v>
          </cell>
          <cell r="D3814" t="str">
            <v>TOTAL</v>
          </cell>
          <cell r="E3814" t="str">
            <v>Total</v>
          </cell>
          <cell r="F3814" t="str">
            <v>TES</v>
          </cell>
          <cell r="G3814" t="str">
            <v>Total energy supply</v>
          </cell>
          <cell r="H3814">
            <v>2009</v>
          </cell>
          <cell r="I3814">
            <v>2009</v>
          </cell>
          <cell r="J3814">
            <v>19845602.199999999</v>
          </cell>
        </row>
        <row r="3815">
          <cell r="A3815" t="str">
            <v>JapanTotal2010</v>
          </cell>
          <cell r="B3815" t="str">
            <v>TJ</v>
          </cell>
          <cell r="C3815" t="str">
            <v>Japan</v>
          </cell>
          <cell r="D3815" t="str">
            <v>TOTAL</v>
          </cell>
          <cell r="E3815" t="str">
            <v>Total</v>
          </cell>
          <cell r="F3815" t="str">
            <v>TES</v>
          </cell>
          <cell r="G3815" t="str">
            <v>Total energy supply</v>
          </cell>
          <cell r="H3815">
            <v>2010</v>
          </cell>
          <cell r="I3815">
            <v>2010</v>
          </cell>
          <cell r="J3815">
            <v>20940684.260000002</v>
          </cell>
        </row>
        <row r="3816">
          <cell r="A3816" t="str">
            <v>JapanTotal2011</v>
          </cell>
          <cell r="B3816" t="str">
            <v>TJ</v>
          </cell>
          <cell r="C3816" t="str">
            <v>Japan</v>
          </cell>
          <cell r="D3816" t="str">
            <v>TOTAL</v>
          </cell>
          <cell r="E3816" t="str">
            <v>Total</v>
          </cell>
          <cell r="F3816" t="str">
            <v>TES</v>
          </cell>
          <cell r="G3816" t="str">
            <v>Total energy supply</v>
          </cell>
          <cell r="H3816">
            <v>2011</v>
          </cell>
          <cell r="I3816">
            <v>2011</v>
          </cell>
          <cell r="J3816">
            <v>19383959.370000001</v>
          </cell>
        </row>
        <row r="3817">
          <cell r="A3817" t="str">
            <v>JapanTotal2012</v>
          </cell>
          <cell r="B3817" t="str">
            <v>TJ</v>
          </cell>
          <cell r="C3817" t="str">
            <v>Japan</v>
          </cell>
          <cell r="D3817" t="str">
            <v>TOTAL</v>
          </cell>
          <cell r="E3817" t="str">
            <v>Total</v>
          </cell>
          <cell r="F3817" t="str">
            <v>TES</v>
          </cell>
          <cell r="G3817" t="str">
            <v>Total energy supply</v>
          </cell>
          <cell r="H3817">
            <v>2012</v>
          </cell>
          <cell r="I3817">
            <v>2012</v>
          </cell>
          <cell r="J3817">
            <v>18969935.789999999</v>
          </cell>
        </row>
        <row r="3818">
          <cell r="A3818" t="str">
            <v>JapanTotal2013</v>
          </cell>
          <cell r="B3818" t="str">
            <v>TJ</v>
          </cell>
          <cell r="C3818" t="str">
            <v>Japan</v>
          </cell>
          <cell r="D3818" t="str">
            <v>TOTAL</v>
          </cell>
          <cell r="E3818" t="str">
            <v>Total</v>
          </cell>
          <cell r="F3818" t="str">
            <v>TES</v>
          </cell>
          <cell r="G3818" t="str">
            <v>Total energy supply</v>
          </cell>
          <cell r="H3818">
            <v>2013</v>
          </cell>
          <cell r="I3818">
            <v>2013</v>
          </cell>
          <cell r="J3818">
            <v>19029401.710000001</v>
          </cell>
        </row>
        <row r="3819">
          <cell r="A3819" t="str">
            <v>JapanTotal2014</v>
          </cell>
          <cell r="B3819" t="str">
            <v>TJ</v>
          </cell>
          <cell r="C3819" t="str">
            <v>Japan</v>
          </cell>
          <cell r="D3819" t="str">
            <v>TOTAL</v>
          </cell>
          <cell r="E3819" t="str">
            <v>Total</v>
          </cell>
          <cell r="F3819" t="str">
            <v>TES</v>
          </cell>
          <cell r="G3819" t="str">
            <v>Total energy supply</v>
          </cell>
          <cell r="H3819">
            <v>2014</v>
          </cell>
          <cell r="I3819">
            <v>2014</v>
          </cell>
          <cell r="J3819">
            <v>18445982.91</v>
          </cell>
        </row>
        <row r="3820">
          <cell r="A3820" t="str">
            <v>JapanTotal2015</v>
          </cell>
          <cell r="B3820" t="str">
            <v>TJ</v>
          </cell>
          <cell r="C3820" t="str">
            <v>Japan</v>
          </cell>
          <cell r="D3820" t="str">
            <v>TOTAL</v>
          </cell>
          <cell r="E3820" t="str">
            <v>Total</v>
          </cell>
          <cell r="F3820" t="str">
            <v>TES</v>
          </cell>
          <cell r="G3820" t="str">
            <v>Total energy supply</v>
          </cell>
          <cell r="H3820">
            <v>2015</v>
          </cell>
          <cell r="I3820">
            <v>2015</v>
          </cell>
          <cell r="J3820">
            <v>18154492.27</v>
          </cell>
        </row>
        <row r="3821">
          <cell r="A3821" t="str">
            <v>JapanTotal2016</v>
          </cell>
          <cell r="B3821" t="str">
            <v>TJ</v>
          </cell>
          <cell r="C3821" t="str">
            <v>Japan</v>
          </cell>
          <cell r="D3821" t="str">
            <v>TOTAL</v>
          </cell>
          <cell r="E3821" t="str">
            <v>Total</v>
          </cell>
          <cell r="F3821" t="str">
            <v>TES</v>
          </cell>
          <cell r="G3821" t="str">
            <v>Total energy supply</v>
          </cell>
          <cell r="H3821">
            <v>2016</v>
          </cell>
          <cell r="I3821">
            <v>2016</v>
          </cell>
          <cell r="J3821">
            <v>17976752.710000001</v>
          </cell>
        </row>
        <row r="3822">
          <cell r="A3822" t="str">
            <v>JapanTotal2017</v>
          </cell>
          <cell r="B3822" t="str">
            <v>TJ</v>
          </cell>
          <cell r="C3822" t="str">
            <v>Japan</v>
          </cell>
          <cell r="D3822" t="str">
            <v>TOTAL</v>
          </cell>
          <cell r="E3822" t="str">
            <v>Total</v>
          </cell>
          <cell r="F3822" t="str">
            <v>TES</v>
          </cell>
          <cell r="G3822" t="str">
            <v>Total energy supply</v>
          </cell>
          <cell r="H3822">
            <v>2017</v>
          </cell>
          <cell r="I3822">
            <v>2017</v>
          </cell>
          <cell r="J3822">
            <v>18190174.309999999</v>
          </cell>
        </row>
        <row r="3823">
          <cell r="A3823" t="str">
            <v>JapanTotal2018</v>
          </cell>
          <cell r="B3823" t="str">
            <v>TJ</v>
          </cell>
          <cell r="C3823" t="str">
            <v>Japan</v>
          </cell>
          <cell r="D3823" t="str">
            <v>TOTAL</v>
          </cell>
          <cell r="E3823" t="str">
            <v>Total</v>
          </cell>
          <cell r="F3823" t="str">
            <v>TES</v>
          </cell>
          <cell r="G3823" t="str">
            <v>Total energy supply</v>
          </cell>
          <cell r="H3823">
            <v>2018</v>
          </cell>
          <cell r="I3823">
            <v>2018</v>
          </cell>
          <cell r="J3823">
            <v>17952396.23</v>
          </cell>
        </row>
        <row r="3824">
          <cell r="A3824" t="str">
            <v>JapanTotal2019</v>
          </cell>
          <cell r="B3824" t="str">
            <v>TJ</v>
          </cell>
          <cell r="C3824" t="str">
            <v>Japan</v>
          </cell>
          <cell r="D3824" t="str">
            <v>TOTAL</v>
          </cell>
          <cell r="E3824" t="str">
            <v>Total</v>
          </cell>
          <cell r="F3824" t="str">
            <v>TES</v>
          </cell>
          <cell r="G3824" t="str">
            <v>Total energy supply</v>
          </cell>
          <cell r="H3824">
            <v>2019</v>
          </cell>
          <cell r="I3824">
            <v>2019</v>
          </cell>
          <cell r="J3824">
            <v>17388174.260000002</v>
          </cell>
        </row>
        <row r="3825">
          <cell r="A3825" t="str">
            <v>JapanTotal2020</v>
          </cell>
          <cell r="B3825" t="str">
            <v>TJ</v>
          </cell>
          <cell r="C3825" t="str">
            <v>Japan</v>
          </cell>
          <cell r="D3825" t="str">
            <v>TOTAL</v>
          </cell>
          <cell r="E3825" t="str">
            <v>Total</v>
          </cell>
          <cell r="F3825" t="str">
            <v>TES</v>
          </cell>
          <cell r="G3825" t="str">
            <v>Total energy supply</v>
          </cell>
          <cell r="H3825">
            <v>2020</v>
          </cell>
          <cell r="I3825">
            <v>2020</v>
          </cell>
          <cell r="J3825">
            <v>16711333.720000001</v>
          </cell>
        </row>
        <row r="3826">
          <cell r="A3826" t="str">
            <v>JapanMemo: Renewables2005</v>
          </cell>
          <cell r="B3826" t="str">
            <v>TJ</v>
          </cell>
          <cell r="C3826" t="str">
            <v>Japan</v>
          </cell>
          <cell r="D3826" t="str">
            <v>MRENEW</v>
          </cell>
          <cell r="E3826" t="str">
            <v>Memo: Renewables</v>
          </cell>
          <cell r="F3826" t="str">
            <v>TES</v>
          </cell>
          <cell r="G3826" t="str">
            <v>Total energy supply</v>
          </cell>
          <cell r="H3826">
            <v>2005</v>
          </cell>
          <cell r="I3826">
            <v>2005</v>
          </cell>
          <cell r="J3826">
            <v>703063.27789999999</v>
          </cell>
        </row>
        <row r="3827">
          <cell r="A3827" t="str">
            <v>JapanMemo: Renewables2006</v>
          </cell>
          <cell r="B3827" t="str">
            <v>TJ</v>
          </cell>
          <cell r="C3827" t="str">
            <v>Japan</v>
          </cell>
          <cell r="D3827" t="str">
            <v>MRENEW</v>
          </cell>
          <cell r="E3827" t="str">
            <v>Memo: Renewables</v>
          </cell>
          <cell r="F3827" t="str">
            <v>TES</v>
          </cell>
          <cell r="G3827" t="str">
            <v>Total energy supply</v>
          </cell>
          <cell r="H3827">
            <v>2006</v>
          </cell>
          <cell r="I3827">
            <v>2006</v>
          </cell>
          <cell r="J3827">
            <v>749328.97120000003</v>
          </cell>
        </row>
        <row r="3828">
          <cell r="A3828" t="str">
            <v>JapanMemo: Renewables2007</v>
          </cell>
          <cell r="B3828" t="str">
            <v>TJ</v>
          </cell>
          <cell r="C3828" t="str">
            <v>Japan</v>
          </cell>
          <cell r="D3828" t="str">
            <v>MRENEW</v>
          </cell>
          <cell r="E3828" t="str">
            <v>Memo: Renewables</v>
          </cell>
          <cell r="F3828" t="str">
            <v>TES</v>
          </cell>
          <cell r="G3828" t="str">
            <v>Total energy supply</v>
          </cell>
          <cell r="H3828">
            <v>2007</v>
          </cell>
          <cell r="I3828">
            <v>2007</v>
          </cell>
          <cell r="J3828">
            <v>722894.10640000005</v>
          </cell>
        </row>
        <row r="3829">
          <cell r="A3829" t="str">
            <v>JapanMemo: Renewables2008</v>
          </cell>
          <cell r="B3829" t="str">
            <v>TJ</v>
          </cell>
          <cell r="C3829" t="str">
            <v>Japan</v>
          </cell>
          <cell r="D3829" t="str">
            <v>MRENEW</v>
          </cell>
          <cell r="E3829" t="str">
            <v>Memo: Renewables</v>
          </cell>
          <cell r="F3829" t="str">
            <v>TES</v>
          </cell>
          <cell r="G3829" t="str">
            <v>Total energy supply</v>
          </cell>
          <cell r="H3829">
            <v>2008</v>
          </cell>
          <cell r="I3829">
            <v>2008</v>
          </cell>
          <cell r="J3829">
            <v>703819.06229999999</v>
          </cell>
        </row>
        <row r="3830">
          <cell r="A3830" t="str">
            <v>JapanMemo: Renewables2009</v>
          </cell>
          <cell r="B3830" t="str">
            <v>TJ</v>
          </cell>
          <cell r="C3830" t="str">
            <v>Japan</v>
          </cell>
          <cell r="D3830" t="str">
            <v>MRENEW</v>
          </cell>
          <cell r="E3830" t="str">
            <v>Memo: Renewables</v>
          </cell>
          <cell r="F3830" t="str">
            <v>TES</v>
          </cell>
          <cell r="G3830" t="str">
            <v>Total energy supply</v>
          </cell>
          <cell r="H3830">
            <v>2009</v>
          </cell>
          <cell r="I3830">
            <v>2009</v>
          </cell>
          <cell r="J3830">
            <v>697641.71939999994</v>
          </cell>
        </row>
        <row r="3831">
          <cell r="A3831" t="str">
            <v>JapanMemo: Renewables2010</v>
          </cell>
          <cell r="B3831" t="str">
            <v>TJ</v>
          </cell>
          <cell r="C3831" t="str">
            <v>Japan</v>
          </cell>
          <cell r="D3831" t="str">
            <v>MRENEW</v>
          </cell>
          <cell r="E3831" t="str">
            <v>Memo: Renewables</v>
          </cell>
          <cell r="F3831" t="str">
            <v>TES</v>
          </cell>
          <cell r="G3831" t="str">
            <v>Total energy supply</v>
          </cell>
          <cell r="H3831">
            <v>2010</v>
          </cell>
          <cell r="I3831">
            <v>2010</v>
          </cell>
          <cell r="J3831">
            <v>769091.00639999995</v>
          </cell>
        </row>
        <row r="3832">
          <cell r="A3832" t="str">
            <v>JapanMemo: Renewables2011</v>
          </cell>
          <cell r="B3832" t="str">
            <v>TJ</v>
          </cell>
          <cell r="C3832" t="str">
            <v>Japan</v>
          </cell>
          <cell r="D3832" t="str">
            <v>MRENEW</v>
          </cell>
          <cell r="E3832" t="str">
            <v>Memo: Renewables</v>
          </cell>
          <cell r="F3832" t="str">
            <v>TES</v>
          </cell>
          <cell r="G3832" t="str">
            <v>Total energy supply</v>
          </cell>
          <cell r="H3832">
            <v>2011</v>
          </cell>
          <cell r="I3832">
            <v>2011</v>
          </cell>
          <cell r="J3832">
            <v>774920.90350000001</v>
          </cell>
        </row>
        <row r="3833">
          <cell r="A3833" t="str">
            <v>JapanMemo: Renewables2012</v>
          </cell>
          <cell r="B3833" t="str">
            <v>TJ</v>
          </cell>
          <cell r="C3833" t="str">
            <v>Japan</v>
          </cell>
          <cell r="D3833" t="str">
            <v>MRENEW</v>
          </cell>
          <cell r="E3833" t="str">
            <v>Memo: Renewables</v>
          </cell>
          <cell r="F3833" t="str">
            <v>TES</v>
          </cell>
          <cell r="G3833" t="str">
            <v>Total energy supply</v>
          </cell>
          <cell r="H3833">
            <v>2012</v>
          </cell>
          <cell r="I3833">
            <v>2012</v>
          </cell>
          <cell r="J3833">
            <v>745413.04040000006</v>
          </cell>
        </row>
        <row r="3834">
          <cell r="A3834" t="str">
            <v>JapanMemo: Renewables2013</v>
          </cell>
          <cell r="B3834" t="str">
            <v>TJ</v>
          </cell>
          <cell r="C3834" t="str">
            <v>Japan</v>
          </cell>
          <cell r="D3834" t="str">
            <v>MRENEW</v>
          </cell>
          <cell r="E3834" t="str">
            <v>Memo: Renewables</v>
          </cell>
          <cell r="F3834" t="str">
            <v>TES</v>
          </cell>
          <cell r="G3834" t="str">
            <v>Total energy supply</v>
          </cell>
          <cell r="H3834">
            <v>2013</v>
          </cell>
          <cell r="I3834">
            <v>2013</v>
          </cell>
          <cell r="J3834">
            <v>802814.89320000005</v>
          </cell>
        </row>
        <row r="3835">
          <cell r="A3835" t="str">
            <v>JapanMemo: Renewables2014</v>
          </cell>
          <cell r="B3835" t="str">
            <v>TJ</v>
          </cell>
          <cell r="C3835" t="str">
            <v>Japan</v>
          </cell>
          <cell r="D3835" t="str">
            <v>MRENEW</v>
          </cell>
          <cell r="E3835" t="str">
            <v>Memo: Renewables</v>
          </cell>
          <cell r="F3835" t="str">
            <v>TES</v>
          </cell>
          <cell r="G3835" t="str">
            <v>Total energy supply</v>
          </cell>
          <cell r="H3835">
            <v>2014</v>
          </cell>
          <cell r="I3835">
            <v>2014</v>
          </cell>
          <cell r="J3835">
            <v>851060.09299999999</v>
          </cell>
        </row>
        <row r="3836">
          <cell r="A3836" t="str">
            <v>JapanMemo: Renewables2015</v>
          </cell>
          <cell r="B3836" t="str">
            <v>TJ</v>
          </cell>
          <cell r="C3836" t="str">
            <v>Japan</v>
          </cell>
          <cell r="D3836" t="str">
            <v>MRENEW</v>
          </cell>
          <cell r="E3836" t="str">
            <v>Memo: Renewables</v>
          </cell>
          <cell r="F3836" t="str">
            <v>TES</v>
          </cell>
          <cell r="G3836" t="str">
            <v>Total energy supply</v>
          </cell>
          <cell r="H3836">
            <v>2015</v>
          </cell>
          <cell r="I3836">
            <v>2015</v>
          </cell>
          <cell r="J3836">
            <v>919557.38029999996</v>
          </cell>
        </row>
        <row r="3837">
          <cell r="A3837" t="str">
            <v>JapanMemo: Renewables2016</v>
          </cell>
          <cell r="B3837" t="str">
            <v>TJ</v>
          </cell>
          <cell r="C3837" t="str">
            <v>Japan</v>
          </cell>
          <cell r="D3837" t="str">
            <v>MRENEW</v>
          </cell>
          <cell r="E3837" t="str">
            <v>Memo: Renewables</v>
          </cell>
          <cell r="F3837" t="str">
            <v>TES</v>
          </cell>
          <cell r="G3837" t="str">
            <v>Total energy supply</v>
          </cell>
          <cell r="H3837">
            <v>2016</v>
          </cell>
          <cell r="I3837">
            <v>2016</v>
          </cell>
          <cell r="J3837">
            <v>902918.66870000004</v>
          </cell>
        </row>
        <row r="3838">
          <cell r="A3838" t="str">
            <v>JapanMemo: Renewables2017</v>
          </cell>
          <cell r="B3838" t="str">
            <v>TJ</v>
          </cell>
          <cell r="C3838" t="str">
            <v>Japan</v>
          </cell>
          <cell r="D3838" t="str">
            <v>MRENEW</v>
          </cell>
          <cell r="E3838" t="str">
            <v>Memo: Renewables</v>
          </cell>
          <cell r="F3838" t="str">
            <v>TES</v>
          </cell>
          <cell r="G3838" t="str">
            <v>Total energy supply</v>
          </cell>
          <cell r="H3838">
            <v>2017</v>
          </cell>
          <cell r="I3838">
            <v>2017</v>
          </cell>
          <cell r="J3838">
            <v>989803.56510000001</v>
          </cell>
        </row>
        <row r="3839">
          <cell r="A3839" t="str">
            <v>JapanMemo: Renewables2018</v>
          </cell>
          <cell r="B3839" t="str">
            <v>TJ</v>
          </cell>
          <cell r="C3839" t="str">
            <v>Japan</v>
          </cell>
          <cell r="D3839" t="str">
            <v>MRENEW</v>
          </cell>
          <cell r="E3839" t="str">
            <v>Memo: Renewables</v>
          </cell>
          <cell r="F3839" t="str">
            <v>TES</v>
          </cell>
          <cell r="G3839" t="str">
            <v>Total energy supply</v>
          </cell>
          <cell r="H3839">
            <v>2018</v>
          </cell>
          <cell r="I3839">
            <v>2018</v>
          </cell>
          <cell r="J3839">
            <v>1031112.665</v>
          </cell>
        </row>
        <row r="3840">
          <cell r="A3840" t="str">
            <v>JapanMemo: Renewables2019</v>
          </cell>
          <cell r="B3840" t="str">
            <v>TJ</v>
          </cell>
          <cell r="C3840" t="str">
            <v>Japan</v>
          </cell>
          <cell r="D3840" t="str">
            <v>MRENEW</v>
          </cell>
          <cell r="E3840" t="str">
            <v>Memo: Renewables</v>
          </cell>
          <cell r="F3840" t="str">
            <v>TES</v>
          </cell>
          <cell r="G3840" t="str">
            <v>Total energy supply</v>
          </cell>
          <cell r="H3840">
            <v>2019</v>
          </cell>
          <cell r="I3840">
            <v>2019</v>
          </cell>
          <cell r="J3840">
            <v>1090339.1880000001</v>
          </cell>
        </row>
        <row r="3841">
          <cell r="A3841" t="str">
            <v>JapanMemo: Renewables2020</v>
          </cell>
          <cell r="B3841" t="str">
            <v>TJ</v>
          </cell>
          <cell r="C3841" t="str">
            <v>Japan</v>
          </cell>
          <cell r="D3841" t="str">
            <v>MRENEW</v>
          </cell>
          <cell r="E3841" t="str">
            <v>Memo: Renewables</v>
          </cell>
          <cell r="F3841" t="str">
            <v>TES</v>
          </cell>
          <cell r="G3841" t="str">
            <v>Total energy supply</v>
          </cell>
          <cell r="H3841">
            <v>2020</v>
          </cell>
          <cell r="I3841">
            <v>2020</v>
          </cell>
          <cell r="J3841">
            <v>1131931.7890000001</v>
          </cell>
        </row>
        <row r="3842">
          <cell r="A3842" t="str">
            <v>JordanPrimary solid biofuels2005</v>
          </cell>
          <cell r="B3842" t="str">
            <v>TJ</v>
          </cell>
          <cell r="C3842" t="str">
            <v>Jordan</v>
          </cell>
          <cell r="D3842" t="str">
            <v>PRIMSBIO</v>
          </cell>
          <cell r="E3842" t="str">
            <v>Primary solid biofuels</v>
          </cell>
          <cell r="F3842" t="str">
            <v>TES</v>
          </cell>
          <cell r="G3842" t="str">
            <v>Total energy supply</v>
          </cell>
          <cell r="H3842">
            <v>2005</v>
          </cell>
          <cell r="I3842">
            <v>2005</v>
          </cell>
          <cell r="J3842">
            <v>104.0001</v>
          </cell>
        </row>
        <row r="3843">
          <cell r="A3843" t="str">
            <v>JordanPrimary solid biofuels2006</v>
          </cell>
          <cell r="B3843" t="str">
            <v>TJ</v>
          </cell>
          <cell r="C3843" t="str">
            <v>Jordan</v>
          </cell>
          <cell r="D3843" t="str">
            <v>PRIMSBIO</v>
          </cell>
          <cell r="E3843" t="str">
            <v>Primary solid biofuels</v>
          </cell>
          <cell r="F3843" t="str">
            <v>TES</v>
          </cell>
          <cell r="G3843" t="str">
            <v>Total energy supply</v>
          </cell>
          <cell r="H3843">
            <v>2006</v>
          </cell>
          <cell r="I3843">
            <v>2006</v>
          </cell>
          <cell r="J3843">
            <v>100.0017</v>
          </cell>
        </row>
        <row r="3844">
          <cell r="A3844" t="str">
            <v>JordanPrimary solid biofuels2007</v>
          </cell>
          <cell r="B3844" t="str">
            <v>TJ</v>
          </cell>
          <cell r="C3844" t="str">
            <v>Jordan</v>
          </cell>
          <cell r="D3844" t="str">
            <v>PRIMSBIO</v>
          </cell>
          <cell r="E3844" t="str">
            <v>Primary solid biofuels</v>
          </cell>
          <cell r="F3844" t="str">
            <v>TES</v>
          </cell>
          <cell r="G3844" t="str">
            <v>Total energy supply</v>
          </cell>
          <cell r="H3844">
            <v>2007</v>
          </cell>
          <cell r="I3844">
            <v>2007</v>
          </cell>
          <cell r="J3844">
            <v>96.999799999999993</v>
          </cell>
        </row>
        <row r="3845">
          <cell r="A3845" t="str">
            <v>JordanPrimary solid biofuels2008</v>
          </cell>
          <cell r="B3845" t="str">
            <v>TJ</v>
          </cell>
          <cell r="C3845" t="str">
            <v>Jordan</v>
          </cell>
          <cell r="D3845" t="str">
            <v>PRIMSBIO</v>
          </cell>
          <cell r="E3845" t="str">
            <v>Primary solid biofuels</v>
          </cell>
          <cell r="F3845" t="str">
            <v>TES</v>
          </cell>
          <cell r="G3845" t="str">
            <v>Total energy supply</v>
          </cell>
          <cell r="H3845">
            <v>2008</v>
          </cell>
          <cell r="I3845">
            <v>2008</v>
          </cell>
          <cell r="J3845">
            <v>94.001999999999995</v>
          </cell>
        </row>
        <row r="3846">
          <cell r="A3846" t="str">
            <v>JordanPrimary solid biofuels2009</v>
          </cell>
          <cell r="B3846" t="str">
            <v>TJ</v>
          </cell>
          <cell r="C3846" t="str">
            <v>Jordan</v>
          </cell>
          <cell r="D3846" t="str">
            <v>PRIMSBIO</v>
          </cell>
          <cell r="E3846" t="str">
            <v>Primary solid biofuels</v>
          </cell>
          <cell r="F3846" t="str">
            <v>TES</v>
          </cell>
          <cell r="G3846" t="str">
            <v>Total energy supply</v>
          </cell>
          <cell r="H3846">
            <v>2009</v>
          </cell>
          <cell r="I3846">
            <v>2009</v>
          </cell>
          <cell r="J3846">
            <v>91.000100000000003</v>
          </cell>
        </row>
        <row r="3847">
          <cell r="A3847" t="str">
            <v>JordanPrimary solid biofuels2010</v>
          </cell>
          <cell r="B3847" t="str">
            <v>TJ</v>
          </cell>
          <cell r="C3847" t="str">
            <v>Jordan</v>
          </cell>
          <cell r="D3847" t="str">
            <v>PRIMSBIO</v>
          </cell>
          <cell r="E3847" t="str">
            <v>Primary solid biofuels</v>
          </cell>
          <cell r="F3847" t="str">
            <v>TES</v>
          </cell>
          <cell r="G3847" t="str">
            <v>Total energy supply</v>
          </cell>
          <cell r="H3847">
            <v>2010</v>
          </cell>
          <cell r="I3847">
            <v>2010</v>
          </cell>
          <cell r="J3847">
            <v>87.998199999999997</v>
          </cell>
        </row>
        <row r="3848">
          <cell r="A3848" t="str">
            <v>JordanPrimary solid biofuels2011</v>
          </cell>
          <cell r="B3848" t="str">
            <v>TJ</v>
          </cell>
          <cell r="C3848" t="str">
            <v>Jordan</v>
          </cell>
          <cell r="D3848" t="str">
            <v>PRIMSBIO</v>
          </cell>
          <cell r="E3848" t="str">
            <v>Primary solid biofuels</v>
          </cell>
          <cell r="F3848" t="str">
            <v>TES</v>
          </cell>
          <cell r="G3848" t="str">
            <v>Total energy supply</v>
          </cell>
          <cell r="H3848">
            <v>2011</v>
          </cell>
          <cell r="I3848">
            <v>2011</v>
          </cell>
          <cell r="J3848">
            <v>86.001099999999994</v>
          </cell>
        </row>
        <row r="3849">
          <cell r="A3849" t="str">
            <v>JordanPrimary solid biofuels2012</v>
          </cell>
          <cell r="B3849" t="str">
            <v>TJ</v>
          </cell>
          <cell r="C3849" t="str">
            <v>Jordan</v>
          </cell>
          <cell r="D3849" t="str">
            <v>PRIMSBIO</v>
          </cell>
          <cell r="E3849" t="str">
            <v>Primary solid biofuels</v>
          </cell>
          <cell r="F3849" t="str">
            <v>TES</v>
          </cell>
          <cell r="G3849" t="str">
            <v>Total energy supply</v>
          </cell>
          <cell r="H3849">
            <v>2012</v>
          </cell>
          <cell r="I3849">
            <v>2012</v>
          </cell>
          <cell r="J3849">
            <v>83.999799999999993</v>
          </cell>
        </row>
        <row r="3850">
          <cell r="A3850" t="str">
            <v>JordanPrimary solid biofuels2013</v>
          </cell>
          <cell r="B3850" t="str">
            <v>TJ</v>
          </cell>
          <cell r="C3850" t="str">
            <v>Jordan</v>
          </cell>
          <cell r="D3850" t="str">
            <v>PRIMSBIO</v>
          </cell>
          <cell r="E3850" t="str">
            <v>Primary solid biofuels</v>
          </cell>
          <cell r="F3850" t="str">
            <v>TES</v>
          </cell>
          <cell r="G3850" t="str">
            <v>Total energy supply</v>
          </cell>
          <cell r="H3850">
            <v>2013</v>
          </cell>
          <cell r="I3850">
            <v>2013</v>
          </cell>
          <cell r="J3850">
            <v>81.001999999999995</v>
          </cell>
        </row>
        <row r="3851">
          <cell r="A3851" t="str">
            <v>JordanPrimary solid biofuels2014</v>
          </cell>
          <cell r="B3851" t="str">
            <v>TJ</v>
          </cell>
          <cell r="C3851" t="str">
            <v>Jordan</v>
          </cell>
          <cell r="D3851" t="str">
            <v>PRIMSBIO</v>
          </cell>
          <cell r="E3851" t="str">
            <v>Primary solid biofuels</v>
          </cell>
          <cell r="F3851" t="str">
            <v>TES</v>
          </cell>
          <cell r="G3851" t="str">
            <v>Total energy supply</v>
          </cell>
          <cell r="H3851">
            <v>2014</v>
          </cell>
          <cell r="I3851">
            <v>2014</v>
          </cell>
          <cell r="J3851">
            <v>78.000100000000003</v>
          </cell>
        </row>
        <row r="3852">
          <cell r="A3852" t="str">
            <v>JordanPrimary solid biofuels2015</v>
          </cell>
          <cell r="B3852" t="str">
            <v>TJ</v>
          </cell>
          <cell r="C3852" t="str">
            <v>Jordan</v>
          </cell>
          <cell r="D3852" t="str">
            <v>PRIMSBIO</v>
          </cell>
          <cell r="E3852" t="str">
            <v>Primary solid biofuels</v>
          </cell>
          <cell r="F3852" t="str">
            <v>TES</v>
          </cell>
          <cell r="G3852" t="str">
            <v>Total energy supply</v>
          </cell>
          <cell r="H3852">
            <v>2015</v>
          </cell>
          <cell r="I3852">
            <v>2015</v>
          </cell>
          <cell r="J3852">
            <v>79.000699999999995</v>
          </cell>
        </row>
        <row r="3853">
          <cell r="A3853" t="str">
            <v>JordanPrimary solid biofuels2016</v>
          </cell>
          <cell r="B3853" t="str">
            <v>TJ</v>
          </cell>
          <cell r="C3853" t="str">
            <v>Jordan</v>
          </cell>
          <cell r="D3853" t="str">
            <v>PRIMSBIO</v>
          </cell>
          <cell r="E3853" t="str">
            <v>Primary solid biofuels</v>
          </cell>
          <cell r="F3853" t="str">
            <v>TES</v>
          </cell>
          <cell r="G3853" t="str">
            <v>Total energy supply</v>
          </cell>
          <cell r="H3853">
            <v>2016</v>
          </cell>
          <cell r="I3853">
            <v>2016</v>
          </cell>
          <cell r="J3853">
            <v>3298.0010000000002</v>
          </cell>
        </row>
        <row r="3854">
          <cell r="A3854" t="str">
            <v>JordanPrimary solid biofuels2017</v>
          </cell>
          <cell r="B3854" t="str">
            <v>TJ</v>
          </cell>
          <cell r="C3854" t="str">
            <v>Jordan</v>
          </cell>
          <cell r="D3854" t="str">
            <v>PRIMSBIO</v>
          </cell>
          <cell r="E3854" t="str">
            <v>Primary solid biofuels</v>
          </cell>
          <cell r="F3854" t="str">
            <v>TES</v>
          </cell>
          <cell r="G3854" t="str">
            <v>Total energy supply</v>
          </cell>
          <cell r="H3854">
            <v>2017</v>
          </cell>
          <cell r="I3854">
            <v>2017</v>
          </cell>
          <cell r="J3854">
            <v>2756.9911000000002</v>
          </cell>
        </row>
        <row r="3855">
          <cell r="A3855" t="str">
            <v>JordanPrimary solid biofuels2018</v>
          </cell>
          <cell r="B3855" t="str">
            <v>TJ</v>
          </cell>
          <cell r="C3855" t="str">
            <v>Jordan</v>
          </cell>
          <cell r="D3855" t="str">
            <v>PRIMSBIO</v>
          </cell>
          <cell r="E3855" t="str">
            <v>Primary solid biofuels</v>
          </cell>
          <cell r="F3855" t="str">
            <v>TES</v>
          </cell>
          <cell r="G3855" t="str">
            <v>Total energy supply</v>
          </cell>
          <cell r="H3855">
            <v>2018</v>
          </cell>
          <cell r="I3855">
            <v>2018</v>
          </cell>
          <cell r="J3855">
            <v>3403.299</v>
          </cell>
        </row>
        <row r="3856">
          <cell r="A3856" t="str">
            <v>JordanPrimary solid biofuels2019</v>
          </cell>
          <cell r="B3856" t="str">
            <v>TJ</v>
          </cell>
          <cell r="C3856" t="str">
            <v>Jordan</v>
          </cell>
          <cell r="D3856" t="str">
            <v>PRIMSBIO</v>
          </cell>
          <cell r="E3856" t="str">
            <v>Primary solid biofuels</v>
          </cell>
          <cell r="F3856" t="str">
            <v>TES</v>
          </cell>
          <cell r="G3856" t="str">
            <v>Total energy supply</v>
          </cell>
          <cell r="H3856">
            <v>2019</v>
          </cell>
          <cell r="I3856">
            <v>2019</v>
          </cell>
          <cell r="J3856">
            <v>3348.6738</v>
          </cell>
        </row>
        <row r="3857">
          <cell r="A3857" t="str">
            <v>JordanPrimary solid biofuels2020</v>
          </cell>
          <cell r="B3857" t="str">
            <v>TJ</v>
          </cell>
          <cell r="C3857" t="str">
            <v>Jordan</v>
          </cell>
          <cell r="D3857" t="str">
            <v>PRIMSBIO</v>
          </cell>
          <cell r="E3857" t="str">
            <v>Primary solid biofuels</v>
          </cell>
          <cell r="F3857" t="str">
            <v>TES</v>
          </cell>
          <cell r="G3857" t="str">
            <v>Total energy supply</v>
          </cell>
          <cell r="H3857">
            <v>2020</v>
          </cell>
          <cell r="I3857">
            <v>2020</v>
          </cell>
          <cell r="K3857" t="str">
            <v>L</v>
          </cell>
          <cell r="L3857" t="str">
            <v>Missing value; data exist but were not collected</v>
          </cell>
        </row>
        <row r="3858">
          <cell r="A3858" t="str">
            <v>JordanTotal2005</v>
          </cell>
          <cell r="B3858" t="str">
            <v>TJ</v>
          </cell>
          <cell r="C3858" t="str">
            <v>Jordan</v>
          </cell>
          <cell r="D3858" t="str">
            <v>TOTAL</v>
          </cell>
          <cell r="E3858" t="str">
            <v>Total</v>
          </cell>
          <cell r="F3858" t="str">
            <v>TES</v>
          </cell>
          <cell r="G3858" t="str">
            <v>Total energy supply</v>
          </cell>
          <cell r="H3858">
            <v>2005</v>
          </cell>
          <cell r="I3858">
            <v>2005</v>
          </cell>
          <cell r="J3858">
            <v>279536.73450000002</v>
          </cell>
        </row>
        <row r="3859">
          <cell r="A3859" t="str">
            <v>JordanTotal2006</v>
          </cell>
          <cell r="B3859" t="str">
            <v>TJ</v>
          </cell>
          <cell r="C3859" t="str">
            <v>Jordan</v>
          </cell>
          <cell r="D3859" t="str">
            <v>TOTAL</v>
          </cell>
          <cell r="E3859" t="str">
            <v>Total</v>
          </cell>
          <cell r="F3859" t="str">
            <v>TES</v>
          </cell>
          <cell r="G3859" t="str">
            <v>Total energy supply</v>
          </cell>
          <cell r="H3859">
            <v>2006</v>
          </cell>
          <cell r="I3859">
            <v>2006</v>
          </cell>
          <cell r="J3859">
            <v>286958.06780000002</v>
          </cell>
        </row>
        <row r="3860">
          <cell r="A3860" t="str">
            <v>JordanTotal2007</v>
          </cell>
          <cell r="B3860" t="str">
            <v>TJ</v>
          </cell>
          <cell r="C3860" t="str">
            <v>Jordan</v>
          </cell>
          <cell r="D3860" t="str">
            <v>TOTAL</v>
          </cell>
          <cell r="E3860" t="str">
            <v>Total</v>
          </cell>
          <cell r="F3860" t="str">
            <v>TES</v>
          </cell>
          <cell r="G3860" t="str">
            <v>Total energy supply</v>
          </cell>
          <cell r="H3860">
            <v>2007</v>
          </cell>
          <cell r="I3860">
            <v>2007</v>
          </cell>
          <cell r="J3860">
            <v>301806.68800000002</v>
          </cell>
        </row>
        <row r="3861">
          <cell r="A3861" t="str">
            <v>JordanTotal2008</v>
          </cell>
          <cell r="B3861" t="str">
            <v>TJ</v>
          </cell>
          <cell r="C3861" t="str">
            <v>Jordan</v>
          </cell>
          <cell r="D3861" t="str">
            <v>TOTAL</v>
          </cell>
          <cell r="E3861" t="str">
            <v>Total</v>
          </cell>
          <cell r="F3861" t="str">
            <v>TES</v>
          </cell>
          <cell r="G3861" t="str">
            <v>Total energy supply</v>
          </cell>
          <cell r="H3861">
            <v>2008</v>
          </cell>
          <cell r="I3861">
            <v>2008</v>
          </cell>
          <cell r="J3861">
            <v>295972.06400000001</v>
          </cell>
        </row>
        <row r="3862">
          <cell r="A3862" t="str">
            <v>JordanTotal2009</v>
          </cell>
          <cell r="B3862" t="str">
            <v>TJ</v>
          </cell>
          <cell r="C3862" t="str">
            <v>Jordan</v>
          </cell>
          <cell r="D3862" t="str">
            <v>TOTAL</v>
          </cell>
          <cell r="E3862" t="str">
            <v>Total</v>
          </cell>
          <cell r="F3862" t="str">
            <v>TES</v>
          </cell>
          <cell r="G3862" t="str">
            <v>Total energy supply</v>
          </cell>
          <cell r="H3862">
            <v>2009</v>
          </cell>
          <cell r="I3862">
            <v>2009</v>
          </cell>
          <cell r="J3862">
            <v>312257.326</v>
          </cell>
        </row>
        <row r="3863">
          <cell r="A3863" t="str">
            <v>JordanTotal2010</v>
          </cell>
          <cell r="B3863" t="str">
            <v>TJ</v>
          </cell>
          <cell r="C3863" t="str">
            <v>Jordan</v>
          </cell>
          <cell r="D3863" t="str">
            <v>TOTAL</v>
          </cell>
          <cell r="E3863" t="str">
            <v>Total</v>
          </cell>
          <cell r="F3863" t="str">
            <v>TES</v>
          </cell>
          <cell r="G3863" t="str">
            <v>Total energy supply</v>
          </cell>
          <cell r="H3863">
            <v>2010</v>
          </cell>
          <cell r="I3863">
            <v>2010</v>
          </cell>
          <cell r="J3863">
            <v>297390.37599999999</v>
          </cell>
        </row>
        <row r="3864">
          <cell r="A3864" t="str">
            <v>JordanTotal2011</v>
          </cell>
          <cell r="B3864" t="str">
            <v>TJ</v>
          </cell>
          <cell r="C3864" t="str">
            <v>Jordan</v>
          </cell>
          <cell r="D3864" t="str">
            <v>TOTAL</v>
          </cell>
          <cell r="E3864" t="str">
            <v>Total</v>
          </cell>
          <cell r="F3864" t="str">
            <v>TES</v>
          </cell>
          <cell r="G3864" t="str">
            <v>Total energy supply</v>
          </cell>
          <cell r="H3864">
            <v>2011</v>
          </cell>
          <cell r="I3864">
            <v>2011</v>
          </cell>
          <cell r="J3864">
            <v>295804.04350000003</v>
          </cell>
        </row>
        <row r="3865">
          <cell r="A3865" t="str">
            <v>JordanTotal2012</v>
          </cell>
          <cell r="B3865" t="str">
            <v>TJ</v>
          </cell>
          <cell r="C3865" t="str">
            <v>Jordan</v>
          </cell>
          <cell r="D3865" t="str">
            <v>TOTAL</v>
          </cell>
          <cell r="E3865" t="str">
            <v>Total</v>
          </cell>
          <cell r="F3865" t="str">
            <v>TES</v>
          </cell>
          <cell r="G3865" t="str">
            <v>Total energy supply</v>
          </cell>
          <cell r="H3865">
            <v>2012</v>
          </cell>
          <cell r="I3865">
            <v>2012</v>
          </cell>
          <cell r="J3865">
            <v>328618.53649999999</v>
          </cell>
        </row>
        <row r="3866">
          <cell r="A3866" t="str">
            <v>JordanTotal2013</v>
          </cell>
          <cell r="B3866" t="str">
            <v>TJ</v>
          </cell>
          <cell r="C3866" t="str">
            <v>Jordan</v>
          </cell>
          <cell r="D3866" t="str">
            <v>TOTAL</v>
          </cell>
          <cell r="E3866" t="str">
            <v>Total</v>
          </cell>
          <cell r="F3866" t="str">
            <v>TES</v>
          </cell>
          <cell r="G3866" t="str">
            <v>Total energy supply</v>
          </cell>
          <cell r="H3866">
            <v>2013</v>
          </cell>
          <cell r="I3866">
            <v>2013</v>
          </cell>
          <cell r="J3866">
            <v>323509.27980000002</v>
          </cell>
        </row>
        <row r="3867">
          <cell r="A3867" t="str">
            <v>JordanTotal2014</v>
          </cell>
          <cell r="B3867" t="str">
            <v>TJ</v>
          </cell>
          <cell r="C3867" t="str">
            <v>Jordan</v>
          </cell>
          <cell r="D3867" t="str">
            <v>TOTAL</v>
          </cell>
          <cell r="E3867" t="str">
            <v>Total</v>
          </cell>
          <cell r="F3867" t="str">
            <v>TES</v>
          </cell>
          <cell r="G3867" t="str">
            <v>Total energy supply</v>
          </cell>
          <cell r="H3867">
            <v>2014</v>
          </cell>
          <cell r="I3867">
            <v>2014</v>
          </cell>
          <cell r="J3867">
            <v>342384.96100000001</v>
          </cell>
        </row>
        <row r="3868">
          <cell r="A3868" t="str">
            <v>JordanTotal2015</v>
          </cell>
          <cell r="B3868" t="str">
            <v>TJ</v>
          </cell>
          <cell r="C3868" t="str">
            <v>Jordan</v>
          </cell>
          <cell r="D3868" t="str">
            <v>TOTAL</v>
          </cell>
          <cell r="E3868" t="str">
            <v>Total</v>
          </cell>
          <cell r="F3868" t="str">
            <v>TES</v>
          </cell>
          <cell r="G3868" t="str">
            <v>Total energy supply</v>
          </cell>
          <cell r="H3868">
            <v>2015</v>
          </cell>
          <cell r="I3868">
            <v>2015</v>
          </cell>
          <cell r="J3868">
            <v>361029.72340000002</v>
          </cell>
        </row>
        <row r="3869">
          <cell r="A3869" t="str">
            <v>JordanTotal2016</v>
          </cell>
          <cell r="B3869" t="str">
            <v>TJ</v>
          </cell>
          <cell r="C3869" t="str">
            <v>Jordan</v>
          </cell>
          <cell r="D3869" t="str">
            <v>TOTAL</v>
          </cell>
          <cell r="E3869" t="str">
            <v>Total</v>
          </cell>
          <cell r="F3869" t="str">
            <v>TES</v>
          </cell>
          <cell r="G3869" t="str">
            <v>Total energy supply</v>
          </cell>
          <cell r="H3869">
            <v>2016</v>
          </cell>
          <cell r="I3869">
            <v>2016</v>
          </cell>
          <cell r="J3869">
            <v>371860.4768</v>
          </cell>
        </row>
        <row r="3870">
          <cell r="A3870" t="str">
            <v>JordanTotal2017</v>
          </cell>
          <cell r="B3870" t="str">
            <v>TJ</v>
          </cell>
          <cell r="C3870" t="str">
            <v>Jordan</v>
          </cell>
          <cell r="D3870" t="str">
            <v>TOTAL</v>
          </cell>
          <cell r="E3870" t="str">
            <v>Total</v>
          </cell>
          <cell r="F3870" t="str">
            <v>TES</v>
          </cell>
          <cell r="G3870" t="str">
            <v>Total energy supply</v>
          </cell>
          <cell r="H3870">
            <v>2017</v>
          </cell>
          <cell r="I3870">
            <v>2017</v>
          </cell>
          <cell r="J3870">
            <v>392934.8518</v>
          </cell>
        </row>
        <row r="3871">
          <cell r="A3871" t="str">
            <v>JordanTotal2018</v>
          </cell>
          <cell r="B3871" t="str">
            <v>TJ</v>
          </cell>
          <cell r="C3871" t="str">
            <v>Jordan</v>
          </cell>
          <cell r="D3871" t="str">
            <v>TOTAL</v>
          </cell>
          <cell r="E3871" t="str">
            <v>Total</v>
          </cell>
          <cell r="F3871" t="str">
            <v>TES</v>
          </cell>
          <cell r="G3871" t="str">
            <v>Total energy supply</v>
          </cell>
          <cell r="H3871">
            <v>2018</v>
          </cell>
          <cell r="I3871">
            <v>2018</v>
          </cell>
          <cell r="J3871">
            <v>381300.4045</v>
          </cell>
        </row>
        <row r="3872">
          <cell r="A3872" t="str">
            <v>JordanTotal2019</v>
          </cell>
          <cell r="B3872" t="str">
            <v>TJ</v>
          </cell>
          <cell r="C3872" t="str">
            <v>Jordan</v>
          </cell>
          <cell r="D3872" t="str">
            <v>TOTAL</v>
          </cell>
          <cell r="E3872" t="str">
            <v>Total</v>
          </cell>
          <cell r="F3872" t="str">
            <v>TES</v>
          </cell>
          <cell r="G3872" t="str">
            <v>Total energy supply</v>
          </cell>
          <cell r="H3872">
            <v>2019</v>
          </cell>
          <cell r="I3872">
            <v>2019</v>
          </cell>
          <cell r="J3872">
            <v>386423.57400000002</v>
          </cell>
        </row>
        <row r="3873">
          <cell r="A3873" t="str">
            <v>JordanTotal2020</v>
          </cell>
          <cell r="B3873" t="str">
            <v>TJ</v>
          </cell>
          <cell r="C3873" t="str">
            <v>Jordan</v>
          </cell>
          <cell r="D3873" t="str">
            <v>TOTAL</v>
          </cell>
          <cell r="E3873" t="str">
            <v>Total</v>
          </cell>
          <cell r="F3873" t="str">
            <v>TES</v>
          </cell>
          <cell r="G3873" t="str">
            <v>Total energy supply</v>
          </cell>
          <cell r="H3873">
            <v>2020</v>
          </cell>
          <cell r="I3873">
            <v>2020</v>
          </cell>
          <cell r="K3873" t="str">
            <v>L</v>
          </cell>
          <cell r="L3873" t="str">
            <v>Missing value; data exist but were not collected</v>
          </cell>
        </row>
        <row r="3874">
          <cell r="A3874" t="str">
            <v>JordanMemo: Renewables2005</v>
          </cell>
          <cell r="B3874" t="str">
            <v>TJ</v>
          </cell>
          <cell r="C3874" t="str">
            <v>Jordan</v>
          </cell>
          <cell r="D3874" t="str">
            <v>MRENEW</v>
          </cell>
          <cell r="E3874" t="str">
            <v>Memo: Renewables</v>
          </cell>
          <cell r="F3874" t="str">
            <v>TES</v>
          </cell>
          <cell r="G3874" t="str">
            <v>Total energy supply</v>
          </cell>
          <cell r="H3874">
            <v>2005</v>
          </cell>
          <cell r="I3874">
            <v>2005</v>
          </cell>
          <cell r="J3874">
            <v>3215.8015</v>
          </cell>
        </row>
        <row r="3875">
          <cell r="A3875" t="str">
            <v>JordanMemo: Renewables2006</v>
          </cell>
          <cell r="B3875" t="str">
            <v>TJ</v>
          </cell>
          <cell r="C3875" t="str">
            <v>Jordan</v>
          </cell>
          <cell r="D3875" t="str">
            <v>MRENEW</v>
          </cell>
          <cell r="E3875" t="str">
            <v>Memo: Renewables</v>
          </cell>
          <cell r="F3875" t="str">
            <v>TES</v>
          </cell>
          <cell r="G3875" t="str">
            <v>Total energy supply</v>
          </cell>
          <cell r="H3875">
            <v>2006</v>
          </cell>
          <cell r="I3875">
            <v>2006</v>
          </cell>
          <cell r="J3875">
            <v>4374.2012000000004</v>
          </cell>
        </row>
        <row r="3876">
          <cell r="A3876" t="str">
            <v>JordanMemo: Renewables2007</v>
          </cell>
          <cell r="B3876" t="str">
            <v>TJ</v>
          </cell>
          <cell r="C3876" t="str">
            <v>Jordan</v>
          </cell>
          <cell r="D3876" t="str">
            <v>MRENEW</v>
          </cell>
          <cell r="E3876" t="str">
            <v>Memo: Renewables</v>
          </cell>
          <cell r="F3876" t="str">
            <v>TES</v>
          </cell>
          <cell r="G3876" t="str">
            <v>Total energy supply</v>
          </cell>
          <cell r="H3876">
            <v>2007</v>
          </cell>
          <cell r="I3876">
            <v>2007</v>
          </cell>
          <cell r="J3876">
            <v>4665.2047000000002</v>
          </cell>
        </row>
        <row r="3877">
          <cell r="A3877" t="str">
            <v>JordanMemo: Renewables2008</v>
          </cell>
          <cell r="B3877" t="str">
            <v>TJ</v>
          </cell>
          <cell r="C3877" t="str">
            <v>Jordan</v>
          </cell>
          <cell r="D3877" t="str">
            <v>MRENEW</v>
          </cell>
          <cell r="E3877" t="str">
            <v>Memo: Renewables</v>
          </cell>
          <cell r="F3877" t="str">
            <v>TES</v>
          </cell>
          <cell r="G3877" t="str">
            <v>Total energy supply</v>
          </cell>
          <cell r="H3877">
            <v>2008</v>
          </cell>
          <cell r="I3877">
            <v>2008</v>
          </cell>
          <cell r="J3877">
            <v>5072.7981</v>
          </cell>
        </row>
        <row r="3878">
          <cell r="A3878" t="str">
            <v>JordanMemo: Renewables2009</v>
          </cell>
          <cell r="B3878" t="str">
            <v>TJ</v>
          </cell>
          <cell r="C3878" t="str">
            <v>Jordan</v>
          </cell>
          <cell r="D3878" t="str">
            <v>MRENEW</v>
          </cell>
          <cell r="E3878" t="str">
            <v>Memo: Renewables</v>
          </cell>
          <cell r="F3878" t="str">
            <v>TES</v>
          </cell>
          <cell r="G3878" t="str">
            <v>Total energy supply</v>
          </cell>
          <cell r="H3878">
            <v>2009</v>
          </cell>
          <cell r="I3878">
            <v>2009</v>
          </cell>
          <cell r="J3878">
            <v>5453.0014000000001</v>
          </cell>
        </row>
        <row r="3879">
          <cell r="A3879" t="str">
            <v>JordanMemo: Renewables2010</v>
          </cell>
          <cell r="B3879" t="str">
            <v>TJ</v>
          </cell>
          <cell r="C3879" t="str">
            <v>Jordan</v>
          </cell>
          <cell r="D3879" t="str">
            <v>MRENEW</v>
          </cell>
          <cell r="E3879" t="str">
            <v>Memo: Renewables</v>
          </cell>
          <cell r="F3879" t="str">
            <v>TES</v>
          </cell>
          <cell r="G3879" t="str">
            <v>Total energy supply</v>
          </cell>
          <cell r="H3879">
            <v>2010</v>
          </cell>
          <cell r="I3879">
            <v>2010</v>
          </cell>
          <cell r="J3879">
            <v>5649.1989999999996</v>
          </cell>
        </row>
        <row r="3880">
          <cell r="A3880" t="str">
            <v>JordanMemo: Renewables2011</v>
          </cell>
          <cell r="B3880" t="str">
            <v>TJ</v>
          </cell>
          <cell r="C3880" t="str">
            <v>Jordan</v>
          </cell>
          <cell r="D3880" t="str">
            <v>MRENEW</v>
          </cell>
          <cell r="E3880" t="str">
            <v>Memo: Renewables</v>
          </cell>
          <cell r="F3880" t="str">
            <v>TES</v>
          </cell>
          <cell r="G3880" t="str">
            <v>Total energy supply</v>
          </cell>
          <cell r="H3880">
            <v>2011</v>
          </cell>
          <cell r="I3880">
            <v>2011</v>
          </cell>
          <cell r="J3880">
            <v>5864.5973000000004</v>
          </cell>
        </row>
        <row r="3881">
          <cell r="A3881" t="str">
            <v>JordanMemo: Renewables2012</v>
          </cell>
          <cell r="B3881" t="str">
            <v>TJ</v>
          </cell>
          <cell r="C3881" t="str">
            <v>Jordan</v>
          </cell>
          <cell r="D3881" t="str">
            <v>MRENEW</v>
          </cell>
          <cell r="E3881" t="str">
            <v>Memo: Renewables</v>
          </cell>
          <cell r="F3881" t="str">
            <v>TES</v>
          </cell>
          <cell r="G3881" t="str">
            <v>Total energy supply</v>
          </cell>
          <cell r="H3881">
            <v>2012</v>
          </cell>
          <cell r="I3881">
            <v>2012</v>
          </cell>
          <cell r="J3881">
            <v>6310.0057999999999</v>
          </cell>
        </row>
        <row r="3882">
          <cell r="A3882" t="str">
            <v>JordanMemo: Renewables2013</v>
          </cell>
          <cell r="B3882" t="str">
            <v>TJ</v>
          </cell>
          <cell r="C3882" t="str">
            <v>Jordan</v>
          </cell>
          <cell r="D3882" t="str">
            <v>MRENEW</v>
          </cell>
          <cell r="E3882" t="str">
            <v>Memo: Renewables</v>
          </cell>
          <cell r="F3882" t="str">
            <v>TES</v>
          </cell>
          <cell r="G3882" t="str">
            <v>Total energy supply</v>
          </cell>
          <cell r="H3882">
            <v>2013</v>
          </cell>
          <cell r="I3882">
            <v>2013</v>
          </cell>
          <cell r="J3882">
            <v>6470.4021000000002</v>
          </cell>
        </row>
        <row r="3883">
          <cell r="A3883" t="str">
            <v>JordanMemo: Renewables2014</v>
          </cell>
          <cell r="B3883" t="str">
            <v>TJ</v>
          </cell>
          <cell r="C3883" t="str">
            <v>Jordan</v>
          </cell>
          <cell r="D3883" t="str">
            <v>MRENEW</v>
          </cell>
          <cell r="E3883" t="str">
            <v>Memo: Renewables</v>
          </cell>
          <cell r="F3883" t="str">
            <v>TES</v>
          </cell>
          <cell r="G3883" t="str">
            <v>Total energy supply</v>
          </cell>
          <cell r="H3883">
            <v>2014</v>
          </cell>
          <cell r="I3883">
            <v>2014</v>
          </cell>
          <cell r="J3883">
            <v>6771.6046999999999</v>
          </cell>
        </row>
        <row r="3884">
          <cell r="A3884" t="str">
            <v>JordanMemo: Renewables2015</v>
          </cell>
          <cell r="B3884" t="str">
            <v>TJ</v>
          </cell>
          <cell r="C3884" t="str">
            <v>Jordan</v>
          </cell>
          <cell r="D3884" t="str">
            <v>MRENEW</v>
          </cell>
          <cell r="E3884" t="str">
            <v>Memo: Renewables</v>
          </cell>
          <cell r="F3884" t="str">
            <v>TES</v>
          </cell>
          <cell r="G3884" t="str">
            <v>Total energy supply</v>
          </cell>
          <cell r="H3884">
            <v>2015</v>
          </cell>
          <cell r="I3884">
            <v>2015</v>
          </cell>
          <cell r="J3884">
            <v>7446.6048000000001</v>
          </cell>
        </row>
        <row r="3885">
          <cell r="A3885" t="str">
            <v>JordanMemo: Renewables2016</v>
          </cell>
          <cell r="B3885" t="str">
            <v>TJ</v>
          </cell>
          <cell r="C3885" t="str">
            <v>Jordan</v>
          </cell>
          <cell r="D3885" t="str">
            <v>MRENEW</v>
          </cell>
          <cell r="E3885" t="str">
            <v>Memo: Renewables</v>
          </cell>
          <cell r="F3885" t="str">
            <v>TES</v>
          </cell>
          <cell r="G3885" t="str">
            <v>Total energy supply</v>
          </cell>
          <cell r="H3885">
            <v>2016</v>
          </cell>
          <cell r="I3885">
            <v>2016</v>
          </cell>
          <cell r="J3885">
            <v>13219.3981</v>
          </cell>
        </row>
        <row r="3886">
          <cell r="A3886" t="str">
            <v>JordanMemo: Renewables2017</v>
          </cell>
          <cell r="B3886" t="str">
            <v>TJ</v>
          </cell>
          <cell r="C3886" t="str">
            <v>Jordan</v>
          </cell>
          <cell r="D3886" t="str">
            <v>MRENEW</v>
          </cell>
          <cell r="E3886" t="str">
            <v>Memo: Renewables</v>
          </cell>
          <cell r="F3886" t="str">
            <v>TES</v>
          </cell>
          <cell r="G3886" t="str">
            <v>Total energy supply</v>
          </cell>
          <cell r="H3886">
            <v>2017</v>
          </cell>
          <cell r="I3886">
            <v>2017</v>
          </cell>
          <cell r="J3886">
            <v>15580.711499999999</v>
          </cell>
        </row>
        <row r="3887">
          <cell r="A3887" t="str">
            <v>JordanMemo: Renewables2018</v>
          </cell>
          <cell r="B3887" t="str">
            <v>TJ</v>
          </cell>
          <cell r="C3887" t="str">
            <v>Jordan</v>
          </cell>
          <cell r="D3887" t="str">
            <v>MRENEW</v>
          </cell>
          <cell r="E3887" t="str">
            <v>Memo: Renewables</v>
          </cell>
          <cell r="F3887" t="str">
            <v>TES</v>
          </cell>
          <cell r="G3887" t="str">
            <v>Total energy supply</v>
          </cell>
          <cell r="H3887">
            <v>2018</v>
          </cell>
          <cell r="I3887">
            <v>2018</v>
          </cell>
          <cell r="J3887">
            <v>20970.751700000001</v>
          </cell>
        </row>
        <row r="3888">
          <cell r="A3888" t="str">
            <v>JordanMemo: Renewables2019</v>
          </cell>
          <cell r="B3888" t="str">
            <v>TJ</v>
          </cell>
          <cell r="C3888" t="str">
            <v>Jordan</v>
          </cell>
          <cell r="D3888" t="str">
            <v>MRENEW</v>
          </cell>
          <cell r="E3888" t="str">
            <v>Memo: Renewables</v>
          </cell>
          <cell r="F3888" t="str">
            <v>TES</v>
          </cell>
          <cell r="G3888" t="str">
            <v>Total energy supply</v>
          </cell>
          <cell r="H3888">
            <v>2019</v>
          </cell>
          <cell r="I3888">
            <v>2019</v>
          </cell>
          <cell r="J3888">
            <v>23915.424500000001</v>
          </cell>
        </row>
        <row r="3889">
          <cell r="A3889" t="str">
            <v>JordanMemo: Renewables2020</v>
          </cell>
          <cell r="B3889" t="str">
            <v>TJ</v>
          </cell>
          <cell r="C3889" t="str">
            <v>Jordan</v>
          </cell>
          <cell r="D3889" t="str">
            <v>MRENEW</v>
          </cell>
          <cell r="E3889" t="str">
            <v>Memo: Renewables</v>
          </cell>
          <cell r="F3889" t="str">
            <v>TES</v>
          </cell>
          <cell r="G3889" t="str">
            <v>Total energy supply</v>
          </cell>
          <cell r="H3889">
            <v>2020</v>
          </cell>
          <cell r="I3889">
            <v>2020</v>
          </cell>
          <cell r="K3889" t="str">
            <v>L</v>
          </cell>
          <cell r="L3889" t="str">
            <v>Missing value; data exist but were not collected</v>
          </cell>
        </row>
        <row r="3890">
          <cell r="A3890" t="str">
            <v>KazakhstanPrimary solid biofuels2005</v>
          </cell>
          <cell r="B3890" t="str">
            <v>TJ</v>
          </cell>
          <cell r="C3890" t="str">
            <v>Kazakhstan</v>
          </cell>
          <cell r="D3890" t="str">
            <v>PRIMSBIO</v>
          </cell>
          <cell r="E3890" t="str">
            <v>Primary solid biofuels</v>
          </cell>
          <cell r="F3890" t="str">
            <v>TES</v>
          </cell>
          <cell r="G3890" t="str">
            <v>Total energy supply</v>
          </cell>
          <cell r="H3890">
            <v>2005</v>
          </cell>
          <cell r="I3890">
            <v>2005</v>
          </cell>
          <cell r="J3890">
            <v>479.99990000000003</v>
          </cell>
        </row>
        <row r="3891">
          <cell r="A3891" t="str">
            <v>KazakhstanPrimary solid biofuels2006</v>
          </cell>
          <cell r="B3891" t="str">
            <v>TJ</v>
          </cell>
          <cell r="C3891" t="str">
            <v>Kazakhstan</v>
          </cell>
          <cell r="D3891" t="str">
            <v>PRIMSBIO</v>
          </cell>
          <cell r="E3891" t="str">
            <v>Primary solid biofuels</v>
          </cell>
          <cell r="F3891" t="str">
            <v>TES</v>
          </cell>
          <cell r="G3891" t="str">
            <v>Total energy supply</v>
          </cell>
          <cell r="H3891">
            <v>2006</v>
          </cell>
          <cell r="I3891">
            <v>2006</v>
          </cell>
          <cell r="J3891">
            <v>855.99959999999999</v>
          </cell>
        </row>
        <row r="3892">
          <cell r="A3892" t="str">
            <v>KazakhstanPrimary solid biofuels2007</v>
          </cell>
          <cell r="B3892" t="str">
            <v>TJ</v>
          </cell>
          <cell r="C3892" t="str">
            <v>Kazakhstan</v>
          </cell>
          <cell r="D3892" t="str">
            <v>PRIMSBIO</v>
          </cell>
          <cell r="E3892" t="str">
            <v>Primary solid biofuels</v>
          </cell>
          <cell r="F3892" t="str">
            <v>TES</v>
          </cell>
          <cell r="G3892" t="str">
            <v>Total energy supply</v>
          </cell>
          <cell r="H3892">
            <v>2007</v>
          </cell>
          <cell r="I3892">
            <v>2007</v>
          </cell>
          <cell r="J3892">
            <v>1074.9985999999999</v>
          </cell>
        </row>
        <row r="3893">
          <cell r="A3893" t="str">
            <v>KazakhstanPrimary solid biofuels2008</v>
          </cell>
          <cell r="B3893" t="str">
            <v>TJ</v>
          </cell>
          <cell r="C3893" t="str">
            <v>Kazakhstan</v>
          </cell>
          <cell r="D3893" t="str">
            <v>PRIMSBIO</v>
          </cell>
          <cell r="E3893" t="str">
            <v>Primary solid biofuels</v>
          </cell>
          <cell r="F3893" t="str">
            <v>TES</v>
          </cell>
          <cell r="G3893" t="str">
            <v>Total energy supply</v>
          </cell>
          <cell r="H3893">
            <v>2008</v>
          </cell>
          <cell r="I3893">
            <v>2008</v>
          </cell>
          <cell r="J3893">
            <v>2924.9989999999998</v>
          </cell>
        </row>
        <row r="3894">
          <cell r="A3894" t="str">
            <v>KazakhstanPrimary solid biofuels2009</v>
          </cell>
          <cell r="B3894" t="str">
            <v>TJ</v>
          </cell>
          <cell r="C3894" t="str">
            <v>Kazakhstan</v>
          </cell>
          <cell r="D3894" t="str">
            <v>PRIMSBIO</v>
          </cell>
          <cell r="E3894" t="str">
            <v>Primary solid biofuels</v>
          </cell>
          <cell r="F3894" t="str">
            <v>TES</v>
          </cell>
          <cell r="G3894" t="str">
            <v>Total energy supply</v>
          </cell>
          <cell r="H3894">
            <v>2009</v>
          </cell>
          <cell r="I3894">
            <v>2009</v>
          </cell>
          <cell r="J3894">
            <v>2786.0014000000001</v>
          </cell>
        </row>
        <row r="3895">
          <cell r="A3895" t="str">
            <v>KazakhstanPrimary solid biofuels2010</v>
          </cell>
          <cell r="B3895" t="str">
            <v>TJ</v>
          </cell>
          <cell r="C3895" t="str">
            <v>Kazakhstan</v>
          </cell>
          <cell r="D3895" t="str">
            <v>PRIMSBIO</v>
          </cell>
          <cell r="E3895" t="str">
            <v>Primary solid biofuels</v>
          </cell>
          <cell r="F3895" t="str">
            <v>TES</v>
          </cell>
          <cell r="G3895" t="str">
            <v>Total energy supply</v>
          </cell>
          <cell r="H3895">
            <v>2010</v>
          </cell>
          <cell r="I3895">
            <v>2010</v>
          </cell>
          <cell r="J3895">
            <v>2110.0007000000001</v>
          </cell>
        </row>
        <row r="3896">
          <cell r="A3896" t="str">
            <v>KazakhstanPrimary solid biofuels2011</v>
          </cell>
          <cell r="B3896" t="str">
            <v>TJ</v>
          </cell>
          <cell r="C3896" t="str">
            <v>Kazakhstan</v>
          </cell>
          <cell r="D3896" t="str">
            <v>PRIMSBIO</v>
          </cell>
          <cell r="E3896" t="str">
            <v>Primary solid biofuels</v>
          </cell>
          <cell r="F3896" t="str">
            <v>TES</v>
          </cell>
          <cell r="G3896" t="str">
            <v>Total energy supply</v>
          </cell>
          <cell r="H3896">
            <v>2011</v>
          </cell>
          <cell r="I3896">
            <v>2011</v>
          </cell>
          <cell r="J3896">
            <v>3290</v>
          </cell>
        </row>
        <row r="3897">
          <cell r="A3897" t="str">
            <v>KazakhstanPrimary solid biofuels2012</v>
          </cell>
          <cell r="B3897" t="str">
            <v>TJ</v>
          </cell>
          <cell r="C3897" t="str">
            <v>Kazakhstan</v>
          </cell>
          <cell r="D3897" t="str">
            <v>PRIMSBIO</v>
          </cell>
          <cell r="E3897" t="str">
            <v>Primary solid biofuels</v>
          </cell>
          <cell r="F3897" t="str">
            <v>TES</v>
          </cell>
          <cell r="G3897" t="str">
            <v>Total energy supply</v>
          </cell>
          <cell r="H3897">
            <v>2012</v>
          </cell>
          <cell r="I3897">
            <v>2012</v>
          </cell>
          <cell r="J3897">
            <v>2489.9987999999998</v>
          </cell>
        </row>
        <row r="3898">
          <cell r="A3898" t="str">
            <v>KazakhstanPrimary solid biofuels2013</v>
          </cell>
          <cell r="B3898" t="str">
            <v>TJ</v>
          </cell>
          <cell r="C3898" t="str">
            <v>Kazakhstan</v>
          </cell>
          <cell r="D3898" t="str">
            <v>PRIMSBIO</v>
          </cell>
          <cell r="E3898" t="str">
            <v>Primary solid biofuels</v>
          </cell>
          <cell r="F3898" t="str">
            <v>TES</v>
          </cell>
          <cell r="G3898" t="str">
            <v>Total energy supply</v>
          </cell>
          <cell r="H3898">
            <v>2013</v>
          </cell>
          <cell r="I3898">
            <v>2013</v>
          </cell>
          <cell r="J3898">
            <v>2761.9985000000001</v>
          </cell>
        </row>
        <row r="3899">
          <cell r="A3899" t="str">
            <v>KazakhstanPrimary solid biofuels2014</v>
          </cell>
          <cell r="B3899" t="str">
            <v>TJ</v>
          </cell>
          <cell r="C3899" t="str">
            <v>Kazakhstan</v>
          </cell>
          <cell r="D3899" t="str">
            <v>PRIMSBIO</v>
          </cell>
          <cell r="E3899" t="str">
            <v>Primary solid biofuels</v>
          </cell>
          <cell r="F3899" t="str">
            <v>TES</v>
          </cell>
          <cell r="G3899" t="str">
            <v>Total energy supply</v>
          </cell>
          <cell r="H3899">
            <v>2014</v>
          </cell>
          <cell r="I3899">
            <v>2014</v>
          </cell>
          <cell r="J3899">
            <v>1305.7415000000001</v>
          </cell>
        </row>
        <row r="3900">
          <cell r="A3900" t="str">
            <v>KazakhstanPrimary solid biofuels2015</v>
          </cell>
          <cell r="B3900" t="str">
            <v>TJ</v>
          </cell>
          <cell r="C3900" t="str">
            <v>Kazakhstan</v>
          </cell>
          <cell r="D3900" t="str">
            <v>PRIMSBIO</v>
          </cell>
          <cell r="E3900" t="str">
            <v>Primary solid biofuels</v>
          </cell>
          <cell r="F3900" t="str">
            <v>TES</v>
          </cell>
          <cell r="G3900" t="str">
            <v>Total energy supply</v>
          </cell>
          <cell r="H3900">
            <v>2015</v>
          </cell>
          <cell r="I3900">
            <v>2015</v>
          </cell>
          <cell r="J3900">
            <v>1154.3300999999999</v>
          </cell>
        </row>
        <row r="3901">
          <cell r="A3901" t="str">
            <v>KazakhstanPrimary solid biofuels2016</v>
          </cell>
          <cell r="B3901" t="str">
            <v>TJ</v>
          </cell>
          <cell r="C3901" t="str">
            <v>Kazakhstan</v>
          </cell>
          <cell r="D3901" t="str">
            <v>PRIMSBIO</v>
          </cell>
          <cell r="E3901" t="str">
            <v>Primary solid biofuels</v>
          </cell>
          <cell r="F3901" t="str">
            <v>TES</v>
          </cell>
          <cell r="G3901" t="str">
            <v>Total energy supply</v>
          </cell>
          <cell r="H3901">
            <v>2016</v>
          </cell>
          <cell r="I3901">
            <v>2016</v>
          </cell>
          <cell r="J3901">
            <v>1296.6226999999999</v>
          </cell>
        </row>
        <row r="3902">
          <cell r="A3902" t="str">
            <v>KazakhstanPrimary solid biofuels2017</v>
          </cell>
          <cell r="B3902" t="str">
            <v>TJ</v>
          </cell>
          <cell r="C3902" t="str">
            <v>Kazakhstan</v>
          </cell>
          <cell r="D3902" t="str">
            <v>PRIMSBIO</v>
          </cell>
          <cell r="E3902" t="str">
            <v>Primary solid biofuels</v>
          </cell>
          <cell r="F3902" t="str">
            <v>TES</v>
          </cell>
          <cell r="G3902" t="str">
            <v>Total energy supply</v>
          </cell>
          <cell r="H3902">
            <v>2017</v>
          </cell>
          <cell r="I3902">
            <v>2017</v>
          </cell>
          <cell r="J3902">
            <v>1792.7668000000001</v>
          </cell>
        </row>
        <row r="3903">
          <cell r="A3903" t="str">
            <v>KazakhstanPrimary solid biofuels2018</v>
          </cell>
          <cell r="B3903" t="str">
            <v>TJ</v>
          </cell>
          <cell r="C3903" t="str">
            <v>Kazakhstan</v>
          </cell>
          <cell r="D3903" t="str">
            <v>PRIMSBIO</v>
          </cell>
          <cell r="E3903" t="str">
            <v>Primary solid biofuels</v>
          </cell>
          <cell r="F3903" t="str">
            <v>TES</v>
          </cell>
          <cell r="G3903" t="str">
            <v>Total energy supply</v>
          </cell>
          <cell r="H3903">
            <v>2018</v>
          </cell>
          <cell r="I3903">
            <v>2018</v>
          </cell>
          <cell r="J3903">
            <v>2101.828</v>
          </cell>
        </row>
        <row r="3904">
          <cell r="A3904" t="str">
            <v>KazakhstanPrimary solid biofuels2019</v>
          </cell>
          <cell r="B3904" t="str">
            <v>TJ</v>
          </cell>
          <cell r="C3904" t="str">
            <v>Kazakhstan</v>
          </cell>
          <cell r="D3904" t="str">
            <v>PRIMSBIO</v>
          </cell>
          <cell r="E3904" t="str">
            <v>Primary solid biofuels</v>
          </cell>
          <cell r="F3904" t="str">
            <v>TES</v>
          </cell>
          <cell r="G3904" t="str">
            <v>Total energy supply</v>
          </cell>
          <cell r="H3904">
            <v>2019</v>
          </cell>
          <cell r="I3904">
            <v>2019</v>
          </cell>
          <cell r="J3904">
            <v>2558.654</v>
          </cell>
        </row>
        <row r="3905">
          <cell r="A3905" t="str">
            <v>KazakhstanPrimary solid biofuels2020</v>
          </cell>
          <cell r="B3905" t="str">
            <v>TJ</v>
          </cell>
          <cell r="C3905" t="str">
            <v>Kazakhstan</v>
          </cell>
          <cell r="D3905" t="str">
            <v>PRIMSBIO</v>
          </cell>
          <cell r="E3905" t="str">
            <v>Primary solid biofuels</v>
          </cell>
          <cell r="F3905" t="str">
            <v>TES</v>
          </cell>
          <cell r="G3905" t="str">
            <v>Total energy supply</v>
          </cell>
          <cell r="H3905">
            <v>2020</v>
          </cell>
          <cell r="I3905">
            <v>2020</v>
          </cell>
          <cell r="K3905" t="str">
            <v>L</v>
          </cell>
          <cell r="L3905" t="str">
            <v>Missing value; data exist but were not collected</v>
          </cell>
        </row>
        <row r="3906">
          <cell r="A3906" t="str">
            <v>KazakhstanTotal2005</v>
          </cell>
          <cell r="B3906" t="str">
            <v>TJ</v>
          </cell>
          <cell r="C3906" t="str">
            <v>Kazakhstan</v>
          </cell>
          <cell r="D3906" t="str">
            <v>TOTAL</v>
          </cell>
          <cell r="E3906" t="str">
            <v>Total</v>
          </cell>
          <cell r="F3906" t="str">
            <v>TES</v>
          </cell>
          <cell r="G3906" t="str">
            <v>Total energy supply</v>
          </cell>
          <cell r="H3906">
            <v>2005</v>
          </cell>
          <cell r="I3906">
            <v>2005</v>
          </cell>
          <cell r="J3906">
            <v>2130319.4449999998</v>
          </cell>
        </row>
        <row r="3907">
          <cell r="A3907" t="str">
            <v>KazakhstanTotal2006</v>
          </cell>
          <cell r="B3907" t="str">
            <v>TJ</v>
          </cell>
          <cell r="C3907" t="str">
            <v>Kazakhstan</v>
          </cell>
          <cell r="D3907" t="str">
            <v>TOTAL</v>
          </cell>
          <cell r="E3907" t="str">
            <v>Total</v>
          </cell>
          <cell r="F3907" t="str">
            <v>TES</v>
          </cell>
          <cell r="G3907" t="str">
            <v>Total energy supply</v>
          </cell>
          <cell r="H3907">
            <v>2006</v>
          </cell>
          <cell r="I3907">
            <v>2006</v>
          </cell>
          <cell r="J3907">
            <v>2537557.2599999998</v>
          </cell>
        </row>
        <row r="3908">
          <cell r="A3908" t="str">
            <v>KazakhstanTotal2007</v>
          </cell>
          <cell r="B3908" t="str">
            <v>TJ</v>
          </cell>
          <cell r="C3908" t="str">
            <v>Kazakhstan</v>
          </cell>
          <cell r="D3908" t="str">
            <v>TOTAL</v>
          </cell>
          <cell r="E3908" t="str">
            <v>Total</v>
          </cell>
          <cell r="F3908" t="str">
            <v>TES</v>
          </cell>
          <cell r="G3908" t="str">
            <v>Total energy supply</v>
          </cell>
          <cell r="H3908">
            <v>2007</v>
          </cell>
          <cell r="I3908">
            <v>2007</v>
          </cell>
          <cell r="J3908">
            <v>2767125.7880000002</v>
          </cell>
        </row>
        <row r="3909">
          <cell r="A3909" t="str">
            <v>KazakhstanTotal2008</v>
          </cell>
          <cell r="B3909" t="str">
            <v>TJ</v>
          </cell>
          <cell r="C3909" t="str">
            <v>Kazakhstan</v>
          </cell>
          <cell r="D3909" t="str">
            <v>TOTAL</v>
          </cell>
          <cell r="E3909" t="str">
            <v>Total</v>
          </cell>
          <cell r="F3909" t="str">
            <v>TES</v>
          </cell>
          <cell r="G3909" t="str">
            <v>Total energy supply</v>
          </cell>
          <cell r="H3909">
            <v>2008</v>
          </cell>
          <cell r="I3909">
            <v>2008</v>
          </cell>
          <cell r="J3909">
            <v>2925226.5580000002</v>
          </cell>
        </row>
        <row r="3910">
          <cell r="A3910" t="str">
            <v>KazakhstanTotal2009</v>
          </cell>
          <cell r="B3910" t="str">
            <v>TJ</v>
          </cell>
          <cell r="C3910" t="str">
            <v>Kazakhstan</v>
          </cell>
          <cell r="D3910" t="str">
            <v>TOTAL</v>
          </cell>
          <cell r="E3910" t="str">
            <v>Total</v>
          </cell>
          <cell r="F3910" t="str">
            <v>TES</v>
          </cell>
          <cell r="G3910" t="str">
            <v>Total energy supply</v>
          </cell>
          <cell r="H3910">
            <v>2009</v>
          </cell>
          <cell r="I3910">
            <v>2009</v>
          </cell>
          <cell r="J3910">
            <v>2657770.378</v>
          </cell>
        </row>
        <row r="3911">
          <cell r="A3911" t="str">
            <v>KazakhstanTotal2010</v>
          </cell>
          <cell r="B3911" t="str">
            <v>TJ</v>
          </cell>
          <cell r="C3911" t="str">
            <v>Kazakhstan</v>
          </cell>
          <cell r="D3911" t="str">
            <v>TOTAL</v>
          </cell>
          <cell r="E3911" t="str">
            <v>Total</v>
          </cell>
          <cell r="F3911" t="str">
            <v>TES</v>
          </cell>
          <cell r="G3911" t="str">
            <v>Total energy supply</v>
          </cell>
          <cell r="H3911">
            <v>2010</v>
          </cell>
          <cell r="I3911">
            <v>2010</v>
          </cell>
          <cell r="J3911">
            <v>2894206.335</v>
          </cell>
        </row>
        <row r="3912">
          <cell r="A3912" t="str">
            <v>KazakhstanTotal2011</v>
          </cell>
          <cell r="B3912" t="str">
            <v>TJ</v>
          </cell>
          <cell r="C3912" t="str">
            <v>Kazakhstan</v>
          </cell>
          <cell r="D3912" t="str">
            <v>TOTAL</v>
          </cell>
          <cell r="E3912" t="str">
            <v>Total</v>
          </cell>
          <cell r="F3912" t="str">
            <v>TES</v>
          </cell>
          <cell r="G3912" t="str">
            <v>Total energy supply</v>
          </cell>
          <cell r="H3912">
            <v>2011</v>
          </cell>
          <cell r="I3912">
            <v>2011</v>
          </cell>
          <cell r="J3912">
            <v>3238204.943</v>
          </cell>
        </row>
        <row r="3913">
          <cell r="A3913" t="str">
            <v>KazakhstanTotal2012</v>
          </cell>
          <cell r="B3913" t="str">
            <v>TJ</v>
          </cell>
          <cell r="C3913" t="str">
            <v>Kazakhstan</v>
          </cell>
          <cell r="D3913" t="str">
            <v>TOTAL</v>
          </cell>
          <cell r="E3913" t="str">
            <v>Total</v>
          </cell>
          <cell r="F3913" t="str">
            <v>TES</v>
          </cell>
          <cell r="G3913" t="str">
            <v>Total energy supply</v>
          </cell>
          <cell r="H3913">
            <v>2012</v>
          </cell>
          <cell r="I3913">
            <v>2012</v>
          </cell>
          <cell r="J3913">
            <v>3094099.5989999999</v>
          </cell>
        </row>
        <row r="3914">
          <cell r="A3914" t="str">
            <v>KazakhstanTotal2013</v>
          </cell>
          <cell r="B3914" t="str">
            <v>TJ</v>
          </cell>
          <cell r="C3914" t="str">
            <v>Kazakhstan</v>
          </cell>
          <cell r="D3914" t="str">
            <v>TOTAL</v>
          </cell>
          <cell r="E3914" t="str">
            <v>Total</v>
          </cell>
          <cell r="F3914" t="str">
            <v>TES</v>
          </cell>
          <cell r="G3914" t="str">
            <v>Total energy supply</v>
          </cell>
          <cell r="H3914">
            <v>2013</v>
          </cell>
          <cell r="I3914">
            <v>2013</v>
          </cell>
          <cell r="J3914">
            <v>3414907.5049999999</v>
          </cell>
        </row>
        <row r="3915">
          <cell r="A3915" t="str">
            <v>KazakhstanTotal2014</v>
          </cell>
          <cell r="B3915" t="str">
            <v>TJ</v>
          </cell>
          <cell r="C3915" t="str">
            <v>Kazakhstan</v>
          </cell>
          <cell r="D3915" t="str">
            <v>TOTAL</v>
          </cell>
          <cell r="E3915" t="str">
            <v>Total</v>
          </cell>
          <cell r="F3915" t="str">
            <v>TES</v>
          </cell>
          <cell r="G3915" t="str">
            <v>Total energy supply</v>
          </cell>
          <cell r="H3915">
            <v>2014</v>
          </cell>
          <cell r="I3915">
            <v>2014</v>
          </cell>
          <cell r="J3915">
            <v>2727516.906</v>
          </cell>
        </row>
        <row r="3916">
          <cell r="A3916" t="str">
            <v>KazakhstanTotal2015</v>
          </cell>
          <cell r="B3916" t="str">
            <v>TJ</v>
          </cell>
          <cell r="C3916" t="str">
            <v>Kazakhstan</v>
          </cell>
          <cell r="D3916" t="str">
            <v>TOTAL</v>
          </cell>
          <cell r="E3916" t="str">
            <v>Total</v>
          </cell>
          <cell r="F3916" t="str">
            <v>TES</v>
          </cell>
          <cell r="G3916" t="str">
            <v>Total energy supply</v>
          </cell>
          <cell r="H3916">
            <v>2015</v>
          </cell>
          <cell r="I3916">
            <v>2015</v>
          </cell>
          <cell r="J3916">
            <v>2293227.997</v>
          </cell>
        </row>
        <row r="3917">
          <cell r="A3917" t="str">
            <v>KazakhstanTotal2016</v>
          </cell>
          <cell r="B3917" t="str">
            <v>TJ</v>
          </cell>
          <cell r="C3917" t="str">
            <v>Kazakhstan</v>
          </cell>
          <cell r="D3917" t="str">
            <v>TOTAL</v>
          </cell>
          <cell r="E3917" t="str">
            <v>Total</v>
          </cell>
          <cell r="F3917" t="str">
            <v>TES</v>
          </cell>
          <cell r="G3917" t="str">
            <v>Total energy supply</v>
          </cell>
          <cell r="H3917">
            <v>2016</v>
          </cell>
          <cell r="I3917">
            <v>2016</v>
          </cell>
          <cell r="J3917">
            <v>2681285.9380000001</v>
          </cell>
        </row>
        <row r="3918">
          <cell r="A3918" t="str">
            <v>KazakhstanTotal2017</v>
          </cell>
          <cell r="B3918" t="str">
            <v>TJ</v>
          </cell>
          <cell r="C3918" t="str">
            <v>Kazakhstan</v>
          </cell>
          <cell r="D3918" t="str">
            <v>TOTAL</v>
          </cell>
          <cell r="E3918" t="str">
            <v>Total</v>
          </cell>
          <cell r="F3918" t="str">
            <v>TES</v>
          </cell>
          <cell r="G3918" t="str">
            <v>Total energy supply</v>
          </cell>
          <cell r="H3918">
            <v>2017</v>
          </cell>
          <cell r="I3918">
            <v>2017</v>
          </cell>
          <cell r="J3918">
            <v>2726162.3470000001</v>
          </cell>
        </row>
        <row r="3919">
          <cell r="A3919" t="str">
            <v>KazakhstanTotal2018</v>
          </cell>
          <cell r="B3919" t="str">
            <v>TJ</v>
          </cell>
          <cell r="C3919" t="str">
            <v>Kazakhstan</v>
          </cell>
          <cell r="D3919" t="str">
            <v>TOTAL</v>
          </cell>
          <cell r="E3919" t="str">
            <v>Total</v>
          </cell>
          <cell r="F3919" t="str">
            <v>TES</v>
          </cell>
          <cell r="G3919" t="str">
            <v>Total energy supply</v>
          </cell>
          <cell r="H3919">
            <v>2018</v>
          </cell>
          <cell r="I3919">
            <v>2018</v>
          </cell>
          <cell r="J3919">
            <v>3105323.753</v>
          </cell>
        </row>
        <row r="3920">
          <cell r="A3920" t="str">
            <v>KazakhstanTotal2019</v>
          </cell>
          <cell r="B3920" t="str">
            <v>TJ</v>
          </cell>
          <cell r="C3920" t="str">
            <v>Kazakhstan</v>
          </cell>
          <cell r="D3920" t="str">
            <v>TOTAL</v>
          </cell>
          <cell r="E3920" t="str">
            <v>Total</v>
          </cell>
          <cell r="F3920" t="str">
            <v>TES</v>
          </cell>
          <cell r="G3920" t="str">
            <v>Total energy supply</v>
          </cell>
          <cell r="H3920">
            <v>2019</v>
          </cell>
          <cell r="I3920">
            <v>2019</v>
          </cell>
          <cell r="J3920">
            <v>3059715.0729999999</v>
          </cell>
        </row>
        <row r="3921">
          <cell r="A3921" t="str">
            <v>KazakhstanTotal2020</v>
          </cell>
          <cell r="B3921" t="str">
            <v>TJ</v>
          </cell>
          <cell r="C3921" t="str">
            <v>Kazakhstan</v>
          </cell>
          <cell r="D3921" t="str">
            <v>TOTAL</v>
          </cell>
          <cell r="E3921" t="str">
            <v>Total</v>
          </cell>
          <cell r="F3921" t="str">
            <v>TES</v>
          </cell>
          <cell r="G3921" t="str">
            <v>Total energy supply</v>
          </cell>
          <cell r="H3921">
            <v>2020</v>
          </cell>
          <cell r="I3921">
            <v>2020</v>
          </cell>
          <cell r="K3921" t="str">
            <v>L</v>
          </cell>
          <cell r="L3921" t="str">
            <v>Missing value; data exist but were not collected</v>
          </cell>
        </row>
        <row r="3922">
          <cell r="A3922" t="str">
            <v>KazakhstanMemo: Renewables2005</v>
          </cell>
          <cell r="B3922" t="str">
            <v>TJ</v>
          </cell>
          <cell r="C3922" t="str">
            <v>Kazakhstan</v>
          </cell>
          <cell r="D3922" t="str">
            <v>MRENEW</v>
          </cell>
          <cell r="E3922" t="str">
            <v>Memo: Renewables</v>
          </cell>
          <cell r="F3922" t="str">
            <v>TES</v>
          </cell>
          <cell r="G3922" t="str">
            <v>Total energy supply</v>
          </cell>
          <cell r="H3922">
            <v>2005</v>
          </cell>
          <cell r="I3922">
            <v>2005</v>
          </cell>
          <cell r="J3922">
            <v>28761.599399999999</v>
          </cell>
        </row>
        <row r="3923">
          <cell r="A3923" t="str">
            <v>KazakhstanMemo: Renewables2006</v>
          </cell>
          <cell r="B3923" t="str">
            <v>TJ</v>
          </cell>
          <cell r="C3923" t="str">
            <v>Kazakhstan</v>
          </cell>
          <cell r="D3923" t="str">
            <v>MRENEW</v>
          </cell>
          <cell r="E3923" t="str">
            <v>Memo: Renewables</v>
          </cell>
          <cell r="F3923" t="str">
            <v>TES</v>
          </cell>
          <cell r="G3923" t="str">
            <v>Total energy supply</v>
          </cell>
          <cell r="H3923">
            <v>2006</v>
          </cell>
          <cell r="I3923">
            <v>2006</v>
          </cell>
          <cell r="J3923">
            <v>28820.800800000001</v>
          </cell>
        </row>
        <row r="3924">
          <cell r="A3924" t="str">
            <v>KazakhstanMemo: Renewables2007</v>
          </cell>
          <cell r="B3924" t="str">
            <v>TJ</v>
          </cell>
          <cell r="C3924" t="str">
            <v>Kazakhstan</v>
          </cell>
          <cell r="D3924" t="str">
            <v>MRENEW</v>
          </cell>
          <cell r="E3924" t="str">
            <v>Memo: Renewables</v>
          </cell>
          <cell r="F3924" t="str">
            <v>TES</v>
          </cell>
          <cell r="G3924" t="str">
            <v>Total energy supply</v>
          </cell>
          <cell r="H3924">
            <v>2007</v>
          </cell>
          <cell r="I3924">
            <v>2007</v>
          </cell>
          <cell r="J3924">
            <v>30490.597099999999</v>
          </cell>
        </row>
        <row r="3925">
          <cell r="A3925" t="str">
            <v>KazakhstanMemo: Renewables2008</v>
          </cell>
          <cell r="B3925" t="str">
            <v>TJ</v>
          </cell>
          <cell r="C3925" t="str">
            <v>Kazakhstan</v>
          </cell>
          <cell r="D3925" t="str">
            <v>MRENEW</v>
          </cell>
          <cell r="E3925" t="str">
            <v>Memo: Renewables</v>
          </cell>
          <cell r="F3925" t="str">
            <v>TES</v>
          </cell>
          <cell r="G3925" t="str">
            <v>Total energy supply</v>
          </cell>
          <cell r="H3925">
            <v>2008</v>
          </cell>
          <cell r="I3925">
            <v>2008</v>
          </cell>
          <cell r="J3925">
            <v>29780.997299999999</v>
          </cell>
        </row>
        <row r="3926">
          <cell r="A3926" t="str">
            <v>KazakhstanMemo: Renewables2009</v>
          </cell>
          <cell r="B3926" t="str">
            <v>TJ</v>
          </cell>
          <cell r="C3926" t="str">
            <v>Kazakhstan</v>
          </cell>
          <cell r="D3926" t="str">
            <v>MRENEW</v>
          </cell>
          <cell r="E3926" t="str">
            <v>Memo: Renewables</v>
          </cell>
          <cell r="F3926" t="str">
            <v>TES</v>
          </cell>
          <cell r="G3926" t="str">
            <v>Total energy supply</v>
          </cell>
          <cell r="H3926">
            <v>2009</v>
          </cell>
          <cell r="I3926">
            <v>2009</v>
          </cell>
          <cell r="J3926">
            <v>27550.400000000001</v>
          </cell>
        </row>
        <row r="3927">
          <cell r="A3927" t="str">
            <v>KazakhstanMemo: Renewables2010</v>
          </cell>
          <cell r="B3927" t="str">
            <v>TJ</v>
          </cell>
          <cell r="C3927" t="str">
            <v>Kazakhstan</v>
          </cell>
          <cell r="D3927" t="str">
            <v>MRENEW</v>
          </cell>
          <cell r="E3927" t="str">
            <v>Memo: Renewables</v>
          </cell>
          <cell r="F3927" t="str">
            <v>TES</v>
          </cell>
          <cell r="G3927" t="str">
            <v>Total energy supply</v>
          </cell>
          <cell r="H3927">
            <v>2010</v>
          </cell>
          <cell r="I3927">
            <v>2010</v>
          </cell>
          <cell r="J3927">
            <v>30989.198899999999</v>
          </cell>
        </row>
        <row r="3928">
          <cell r="A3928" t="str">
            <v>KazakhstanMemo: Renewables2011</v>
          </cell>
          <cell r="B3928" t="str">
            <v>TJ</v>
          </cell>
          <cell r="C3928" t="str">
            <v>Kazakhstan</v>
          </cell>
          <cell r="D3928" t="str">
            <v>MRENEW</v>
          </cell>
          <cell r="E3928" t="str">
            <v>Memo: Renewables</v>
          </cell>
          <cell r="F3928" t="str">
            <v>TES</v>
          </cell>
          <cell r="G3928" t="str">
            <v>Total energy supply</v>
          </cell>
          <cell r="H3928">
            <v>2011</v>
          </cell>
          <cell r="I3928">
            <v>2011</v>
          </cell>
          <cell r="J3928">
            <v>31668.800299999999</v>
          </cell>
        </row>
        <row r="3929">
          <cell r="A3929" t="str">
            <v>KazakhstanMemo: Renewables2012</v>
          </cell>
          <cell r="B3929" t="str">
            <v>TJ</v>
          </cell>
          <cell r="C3929" t="str">
            <v>Kazakhstan</v>
          </cell>
          <cell r="D3929" t="str">
            <v>MRENEW</v>
          </cell>
          <cell r="E3929" t="str">
            <v>Memo: Renewables</v>
          </cell>
          <cell r="F3929" t="str">
            <v>TES</v>
          </cell>
          <cell r="G3929" t="str">
            <v>Total energy supply</v>
          </cell>
          <cell r="H3929">
            <v>2012</v>
          </cell>
          <cell r="I3929">
            <v>2012</v>
          </cell>
          <cell r="J3929">
            <v>29994.000700000001</v>
          </cell>
        </row>
        <row r="3930">
          <cell r="A3930" t="str">
            <v>KazakhstanMemo: Renewables2013</v>
          </cell>
          <cell r="B3930" t="str">
            <v>TJ</v>
          </cell>
          <cell r="C3930" t="str">
            <v>Kazakhstan</v>
          </cell>
          <cell r="D3930" t="str">
            <v>MRENEW</v>
          </cell>
          <cell r="E3930" t="str">
            <v>Memo: Renewables</v>
          </cell>
          <cell r="F3930" t="str">
            <v>TES</v>
          </cell>
          <cell r="G3930" t="str">
            <v>Total energy supply</v>
          </cell>
          <cell r="H3930">
            <v>2013</v>
          </cell>
          <cell r="I3930">
            <v>2013</v>
          </cell>
          <cell r="J3930">
            <v>30611.595600000001</v>
          </cell>
        </row>
        <row r="3931">
          <cell r="A3931" t="str">
            <v>KazakhstanMemo: Renewables2014</v>
          </cell>
          <cell r="B3931" t="str">
            <v>TJ</v>
          </cell>
          <cell r="C3931" t="str">
            <v>Kazakhstan</v>
          </cell>
          <cell r="D3931" t="str">
            <v>MRENEW</v>
          </cell>
          <cell r="E3931" t="str">
            <v>Memo: Renewables</v>
          </cell>
          <cell r="F3931" t="str">
            <v>TES</v>
          </cell>
          <cell r="G3931" t="str">
            <v>Total energy supply</v>
          </cell>
          <cell r="H3931">
            <v>2014</v>
          </cell>
          <cell r="I3931">
            <v>2014</v>
          </cell>
          <cell r="J3931">
            <v>31468.7592</v>
          </cell>
        </row>
        <row r="3932">
          <cell r="A3932" t="str">
            <v>KazakhstanMemo: Renewables2015</v>
          </cell>
          <cell r="B3932" t="str">
            <v>TJ</v>
          </cell>
          <cell r="C3932" t="str">
            <v>Kazakhstan</v>
          </cell>
          <cell r="D3932" t="str">
            <v>MRENEW</v>
          </cell>
          <cell r="E3932" t="str">
            <v>Memo: Renewables</v>
          </cell>
          <cell r="F3932" t="str">
            <v>TES</v>
          </cell>
          <cell r="G3932" t="str">
            <v>Total energy supply</v>
          </cell>
          <cell r="H3932">
            <v>2015</v>
          </cell>
          <cell r="I3932">
            <v>2015</v>
          </cell>
          <cell r="J3932">
            <v>37884.469100000002</v>
          </cell>
        </row>
        <row r="3933">
          <cell r="A3933" t="str">
            <v>KazakhstanMemo: Renewables2016</v>
          </cell>
          <cell r="B3933" t="str">
            <v>TJ</v>
          </cell>
          <cell r="C3933" t="str">
            <v>Kazakhstan</v>
          </cell>
          <cell r="D3933" t="str">
            <v>MRENEW</v>
          </cell>
          <cell r="E3933" t="str">
            <v>Memo: Renewables</v>
          </cell>
          <cell r="F3933" t="str">
            <v>TES</v>
          </cell>
          <cell r="G3933" t="str">
            <v>Total energy supply</v>
          </cell>
          <cell r="H3933">
            <v>2016</v>
          </cell>
          <cell r="I3933">
            <v>2016</v>
          </cell>
          <cell r="J3933">
            <v>48119.968399999998</v>
          </cell>
        </row>
        <row r="3934">
          <cell r="A3934" t="str">
            <v>KazakhstanMemo: Renewables2017</v>
          </cell>
          <cell r="B3934" t="str">
            <v>TJ</v>
          </cell>
          <cell r="C3934" t="str">
            <v>Kazakhstan</v>
          </cell>
          <cell r="D3934" t="str">
            <v>MRENEW</v>
          </cell>
          <cell r="E3934" t="str">
            <v>Memo: Renewables</v>
          </cell>
          <cell r="F3934" t="str">
            <v>TES</v>
          </cell>
          <cell r="G3934" t="str">
            <v>Total energy supply</v>
          </cell>
          <cell r="H3934">
            <v>2017</v>
          </cell>
          <cell r="I3934">
            <v>2017</v>
          </cell>
          <cell r="J3934">
            <v>46651.481800000001</v>
          </cell>
        </row>
        <row r="3935">
          <cell r="A3935" t="str">
            <v>KazakhstanMemo: Renewables2018</v>
          </cell>
          <cell r="B3935" t="str">
            <v>TJ</v>
          </cell>
          <cell r="C3935" t="str">
            <v>Kazakhstan</v>
          </cell>
          <cell r="D3935" t="str">
            <v>MRENEW</v>
          </cell>
          <cell r="E3935" t="str">
            <v>Memo: Renewables</v>
          </cell>
          <cell r="F3935" t="str">
            <v>TES</v>
          </cell>
          <cell r="G3935" t="str">
            <v>Total energy supply</v>
          </cell>
          <cell r="H3935">
            <v>2018</v>
          </cell>
          <cell r="I3935">
            <v>2018</v>
          </cell>
          <cell r="J3935">
            <v>43621.984499999999</v>
          </cell>
        </row>
        <row r="3936">
          <cell r="A3936" t="str">
            <v>KazakhstanMemo: Renewables2019</v>
          </cell>
          <cell r="B3936" t="str">
            <v>TJ</v>
          </cell>
          <cell r="C3936" t="str">
            <v>Kazakhstan</v>
          </cell>
          <cell r="D3936" t="str">
            <v>MRENEW</v>
          </cell>
          <cell r="E3936" t="str">
            <v>Memo: Renewables</v>
          </cell>
          <cell r="F3936" t="str">
            <v>TES</v>
          </cell>
          <cell r="G3936" t="str">
            <v>Total energy supply</v>
          </cell>
          <cell r="H3936">
            <v>2019</v>
          </cell>
          <cell r="I3936">
            <v>2019</v>
          </cell>
          <cell r="J3936">
            <v>44808.460800000001</v>
          </cell>
        </row>
        <row r="3937">
          <cell r="A3937" t="str">
            <v>KazakhstanMemo: Renewables2020</v>
          </cell>
          <cell r="B3937" t="str">
            <v>TJ</v>
          </cell>
          <cell r="C3937" t="str">
            <v>Kazakhstan</v>
          </cell>
          <cell r="D3937" t="str">
            <v>MRENEW</v>
          </cell>
          <cell r="E3937" t="str">
            <v>Memo: Renewables</v>
          </cell>
          <cell r="F3937" t="str">
            <v>TES</v>
          </cell>
          <cell r="G3937" t="str">
            <v>Total energy supply</v>
          </cell>
          <cell r="H3937">
            <v>2020</v>
          </cell>
          <cell r="I3937">
            <v>2020</v>
          </cell>
          <cell r="K3937" t="str">
            <v>L</v>
          </cell>
          <cell r="L3937" t="str">
            <v>Missing value; data exist but were not collected</v>
          </cell>
        </row>
        <row r="3938">
          <cell r="A3938" t="str">
            <v>KenyaPrimary solid biofuels2005</v>
          </cell>
          <cell r="B3938" t="str">
            <v>TJ</v>
          </cell>
          <cell r="C3938" t="str">
            <v>Kenya</v>
          </cell>
          <cell r="D3938" t="str">
            <v>PRIMSBIO</v>
          </cell>
          <cell r="E3938" t="str">
            <v>Primary solid biofuels</v>
          </cell>
          <cell r="F3938" t="str">
            <v>TES</v>
          </cell>
          <cell r="G3938" t="str">
            <v>Total energy supply</v>
          </cell>
          <cell r="H3938">
            <v>2005</v>
          </cell>
          <cell r="I3938">
            <v>2005</v>
          </cell>
          <cell r="J3938">
            <v>525356.00060000003</v>
          </cell>
        </row>
        <row r="3939">
          <cell r="A3939" t="str">
            <v>KenyaPrimary solid biofuels2006</v>
          </cell>
          <cell r="B3939" t="str">
            <v>TJ</v>
          </cell>
          <cell r="C3939" t="str">
            <v>Kenya</v>
          </cell>
          <cell r="D3939" t="str">
            <v>PRIMSBIO</v>
          </cell>
          <cell r="E3939" t="str">
            <v>Primary solid biofuels</v>
          </cell>
          <cell r="F3939" t="str">
            <v>TES</v>
          </cell>
          <cell r="G3939" t="str">
            <v>Total energy supply</v>
          </cell>
          <cell r="H3939">
            <v>2006</v>
          </cell>
          <cell r="I3939">
            <v>2006</v>
          </cell>
          <cell r="J3939">
            <v>539932.00139999995</v>
          </cell>
        </row>
        <row r="3940">
          <cell r="A3940" t="str">
            <v>KenyaPrimary solid biofuels2007</v>
          </cell>
          <cell r="B3940" t="str">
            <v>TJ</v>
          </cell>
          <cell r="C3940" t="str">
            <v>Kenya</v>
          </cell>
          <cell r="D3940" t="str">
            <v>PRIMSBIO</v>
          </cell>
          <cell r="E3940" t="str">
            <v>Primary solid biofuels</v>
          </cell>
          <cell r="F3940" t="str">
            <v>TES</v>
          </cell>
          <cell r="G3940" t="str">
            <v>Total energy supply</v>
          </cell>
          <cell r="H3940">
            <v>2007</v>
          </cell>
          <cell r="I3940">
            <v>2007</v>
          </cell>
          <cell r="J3940">
            <v>555148.00069999998</v>
          </cell>
        </row>
        <row r="3941">
          <cell r="A3941" t="str">
            <v>KenyaPrimary solid biofuels2008</v>
          </cell>
          <cell r="B3941" t="str">
            <v>TJ</v>
          </cell>
          <cell r="C3941" t="str">
            <v>Kenya</v>
          </cell>
          <cell r="D3941" t="str">
            <v>PRIMSBIO</v>
          </cell>
          <cell r="E3941" t="str">
            <v>Primary solid biofuels</v>
          </cell>
          <cell r="F3941" t="str">
            <v>TES</v>
          </cell>
          <cell r="G3941" t="str">
            <v>Total energy supply</v>
          </cell>
          <cell r="H3941">
            <v>2008</v>
          </cell>
          <cell r="I3941">
            <v>2008</v>
          </cell>
          <cell r="J3941">
            <v>570478.99890000001</v>
          </cell>
        </row>
        <row r="3942">
          <cell r="A3942" t="str">
            <v>KenyaPrimary solid biofuels2009</v>
          </cell>
          <cell r="B3942" t="str">
            <v>TJ</v>
          </cell>
          <cell r="C3942" t="str">
            <v>Kenya</v>
          </cell>
          <cell r="D3942" t="str">
            <v>PRIMSBIO</v>
          </cell>
          <cell r="E3942" t="str">
            <v>Primary solid biofuels</v>
          </cell>
          <cell r="F3942" t="str">
            <v>TES</v>
          </cell>
          <cell r="G3942" t="str">
            <v>Total energy supply</v>
          </cell>
          <cell r="H3942">
            <v>2009</v>
          </cell>
          <cell r="I3942">
            <v>2009</v>
          </cell>
          <cell r="J3942">
            <v>587687.99879999994</v>
          </cell>
        </row>
        <row r="3943">
          <cell r="A3943" t="str">
            <v>KenyaPrimary solid biofuels2010</v>
          </cell>
          <cell r="B3943" t="str">
            <v>TJ</v>
          </cell>
          <cell r="C3943" t="str">
            <v>Kenya</v>
          </cell>
          <cell r="D3943" t="str">
            <v>PRIMSBIO</v>
          </cell>
          <cell r="E3943" t="str">
            <v>Primary solid biofuels</v>
          </cell>
          <cell r="F3943" t="str">
            <v>TES</v>
          </cell>
          <cell r="G3943" t="str">
            <v>Total energy supply</v>
          </cell>
          <cell r="H3943">
            <v>2010</v>
          </cell>
          <cell r="I3943">
            <v>2010</v>
          </cell>
          <cell r="J3943">
            <v>603548.99970000004</v>
          </cell>
        </row>
        <row r="3944">
          <cell r="A3944" t="str">
            <v>KenyaPrimary solid biofuels2011</v>
          </cell>
          <cell r="B3944" t="str">
            <v>TJ</v>
          </cell>
          <cell r="C3944" t="str">
            <v>Kenya</v>
          </cell>
          <cell r="D3944" t="str">
            <v>PRIMSBIO</v>
          </cell>
          <cell r="E3944" t="str">
            <v>Primary solid biofuels</v>
          </cell>
          <cell r="F3944" t="str">
            <v>TES</v>
          </cell>
          <cell r="G3944" t="str">
            <v>Total energy supply</v>
          </cell>
          <cell r="H3944">
            <v>2011</v>
          </cell>
          <cell r="I3944">
            <v>2011</v>
          </cell>
          <cell r="J3944">
            <v>619944.00190000003</v>
          </cell>
        </row>
        <row r="3945">
          <cell r="A3945" t="str">
            <v>KenyaPrimary solid biofuels2012</v>
          </cell>
          <cell r="B3945" t="str">
            <v>TJ</v>
          </cell>
          <cell r="C3945" t="str">
            <v>Kenya</v>
          </cell>
          <cell r="D3945" t="str">
            <v>PRIMSBIO</v>
          </cell>
          <cell r="E3945" t="str">
            <v>Primary solid biofuels</v>
          </cell>
          <cell r="F3945" t="str">
            <v>TES</v>
          </cell>
          <cell r="G3945" t="str">
            <v>Total energy supply</v>
          </cell>
          <cell r="H3945">
            <v>2012</v>
          </cell>
          <cell r="I3945">
            <v>2012</v>
          </cell>
          <cell r="J3945">
            <v>636535.00080000004</v>
          </cell>
        </row>
        <row r="3946">
          <cell r="A3946" t="str">
            <v>KenyaPrimary solid biofuels2013</v>
          </cell>
          <cell r="B3946" t="str">
            <v>TJ</v>
          </cell>
          <cell r="C3946" t="str">
            <v>Kenya</v>
          </cell>
          <cell r="D3946" t="str">
            <v>PRIMSBIO</v>
          </cell>
          <cell r="E3946" t="str">
            <v>Primary solid biofuels</v>
          </cell>
          <cell r="F3946" t="str">
            <v>TES</v>
          </cell>
          <cell r="G3946" t="str">
            <v>Total energy supply</v>
          </cell>
          <cell r="H3946">
            <v>2013</v>
          </cell>
          <cell r="I3946">
            <v>2013</v>
          </cell>
          <cell r="J3946">
            <v>653274.99950000003</v>
          </cell>
        </row>
        <row r="3947">
          <cell r="A3947" t="str">
            <v>KenyaPrimary solid biofuels2014</v>
          </cell>
          <cell r="B3947" t="str">
            <v>TJ</v>
          </cell>
          <cell r="C3947" t="str">
            <v>Kenya</v>
          </cell>
          <cell r="D3947" t="str">
            <v>PRIMSBIO</v>
          </cell>
          <cell r="E3947" t="str">
            <v>Primary solid biofuels</v>
          </cell>
          <cell r="F3947" t="str">
            <v>TES</v>
          </cell>
          <cell r="G3947" t="str">
            <v>Total energy supply</v>
          </cell>
          <cell r="H3947">
            <v>2014</v>
          </cell>
          <cell r="I3947">
            <v>2014</v>
          </cell>
          <cell r="J3947">
            <v>669300.99809999997</v>
          </cell>
        </row>
        <row r="3948">
          <cell r="A3948" t="str">
            <v>KenyaPrimary solid biofuels2015</v>
          </cell>
          <cell r="B3948" t="str">
            <v>TJ</v>
          </cell>
          <cell r="C3948" t="str">
            <v>Kenya</v>
          </cell>
          <cell r="D3948" t="str">
            <v>PRIMSBIO</v>
          </cell>
          <cell r="E3948" t="str">
            <v>Primary solid biofuels</v>
          </cell>
          <cell r="F3948" t="str">
            <v>TES</v>
          </cell>
          <cell r="G3948" t="str">
            <v>Total energy supply</v>
          </cell>
          <cell r="H3948">
            <v>2015</v>
          </cell>
          <cell r="I3948">
            <v>2015</v>
          </cell>
          <cell r="J3948">
            <v>686246.99990000005</v>
          </cell>
        </row>
        <row r="3949">
          <cell r="A3949" t="str">
            <v>KenyaPrimary solid biofuels2016</v>
          </cell>
          <cell r="B3949" t="str">
            <v>TJ</v>
          </cell>
          <cell r="C3949" t="str">
            <v>Kenya</v>
          </cell>
          <cell r="D3949" t="str">
            <v>PRIMSBIO</v>
          </cell>
          <cell r="E3949" t="str">
            <v>Primary solid biofuels</v>
          </cell>
          <cell r="F3949" t="str">
            <v>TES</v>
          </cell>
          <cell r="G3949" t="str">
            <v>Total energy supply</v>
          </cell>
          <cell r="H3949">
            <v>2016</v>
          </cell>
          <cell r="I3949">
            <v>2016</v>
          </cell>
          <cell r="J3949">
            <v>702810.99809999997</v>
          </cell>
        </row>
        <row r="3950">
          <cell r="A3950" t="str">
            <v>KenyaPrimary solid biofuels2017</v>
          </cell>
          <cell r="B3950" t="str">
            <v>TJ</v>
          </cell>
          <cell r="C3950" t="str">
            <v>Kenya</v>
          </cell>
          <cell r="D3950" t="str">
            <v>PRIMSBIO</v>
          </cell>
          <cell r="E3950" t="str">
            <v>Primary solid biofuels</v>
          </cell>
          <cell r="F3950" t="str">
            <v>TES</v>
          </cell>
          <cell r="G3950" t="str">
            <v>Total energy supply</v>
          </cell>
          <cell r="H3950">
            <v>2017</v>
          </cell>
          <cell r="I3950">
            <v>2017</v>
          </cell>
          <cell r="J3950">
            <v>719017.21329999994</v>
          </cell>
        </row>
        <row r="3951">
          <cell r="A3951" t="str">
            <v>KenyaPrimary solid biofuels2018</v>
          </cell>
          <cell r="B3951" t="str">
            <v>TJ</v>
          </cell>
          <cell r="C3951" t="str">
            <v>Kenya</v>
          </cell>
          <cell r="D3951" t="str">
            <v>PRIMSBIO</v>
          </cell>
          <cell r="E3951" t="str">
            <v>Primary solid biofuels</v>
          </cell>
          <cell r="F3951" t="str">
            <v>TES</v>
          </cell>
          <cell r="G3951" t="str">
            <v>Total energy supply</v>
          </cell>
          <cell r="H3951">
            <v>2018</v>
          </cell>
          <cell r="I3951">
            <v>2018</v>
          </cell>
          <cell r="J3951">
            <v>736466.90390000003</v>
          </cell>
        </row>
        <row r="3952">
          <cell r="A3952" t="str">
            <v>KenyaPrimary solid biofuels2019</v>
          </cell>
          <cell r="B3952" t="str">
            <v>TJ</v>
          </cell>
          <cell r="C3952" t="str">
            <v>Kenya</v>
          </cell>
          <cell r="D3952" t="str">
            <v>PRIMSBIO</v>
          </cell>
          <cell r="E3952" t="str">
            <v>Primary solid biofuels</v>
          </cell>
          <cell r="F3952" t="str">
            <v>TES</v>
          </cell>
          <cell r="G3952" t="str">
            <v>Total energy supply</v>
          </cell>
          <cell r="H3952">
            <v>2019</v>
          </cell>
          <cell r="I3952">
            <v>2019</v>
          </cell>
          <cell r="J3952">
            <v>753448.64430000004</v>
          </cell>
        </row>
        <row r="3953">
          <cell r="A3953" t="str">
            <v>KenyaPrimary solid biofuels2020</v>
          </cell>
          <cell r="B3953" t="str">
            <v>TJ</v>
          </cell>
          <cell r="C3953" t="str">
            <v>Kenya</v>
          </cell>
          <cell r="D3953" t="str">
            <v>PRIMSBIO</v>
          </cell>
          <cell r="E3953" t="str">
            <v>Primary solid biofuels</v>
          </cell>
          <cell r="F3953" t="str">
            <v>TES</v>
          </cell>
          <cell r="G3953" t="str">
            <v>Total energy supply</v>
          </cell>
          <cell r="H3953">
            <v>2020</v>
          </cell>
          <cell r="I3953">
            <v>2020</v>
          </cell>
          <cell r="K3953" t="str">
            <v>L</v>
          </cell>
          <cell r="L3953" t="str">
            <v>Missing value; data exist but were not collected</v>
          </cell>
        </row>
        <row r="3954">
          <cell r="A3954" t="str">
            <v>KenyaTotal2005</v>
          </cell>
          <cell r="B3954" t="str">
            <v>TJ</v>
          </cell>
          <cell r="C3954" t="str">
            <v>Kenya</v>
          </cell>
          <cell r="D3954" t="str">
            <v>TOTAL</v>
          </cell>
          <cell r="E3954" t="str">
            <v>Total</v>
          </cell>
          <cell r="F3954" t="str">
            <v>TES</v>
          </cell>
          <cell r="G3954" t="str">
            <v>Total energy supply</v>
          </cell>
          <cell r="H3954">
            <v>2005</v>
          </cell>
          <cell r="I3954">
            <v>2005</v>
          </cell>
          <cell r="J3954">
            <v>673999.06920000003</v>
          </cell>
        </row>
        <row r="3955">
          <cell r="A3955" t="str">
            <v>KenyaTotal2006</v>
          </cell>
          <cell r="B3955" t="str">
            <v>TJ</v>
          </cell>
          <cell r="C3955" t="str">
            <v>Kenya</v>
          </cell>
          <cell r="D3955" t="str">
            <v>TOTAL</v>
          </cell>
          <cell r="E3955" t="str">
            <v>Total</v>
          </cell>
          <cell r="F3955" t="str">
            <v>TES</v>
          </cell>
          <cell r="G3955" t="str">
            <v>Total energy supply</v>
          </cell>
          <cell r="H3955">
            <v>2006</v>
          </cell>
          <cell r="I3955">
            <v>2006</v>
          </cell>
          <cell r="J3955">
            <v>703425.03839999996</v>
          </cell>
        </row>
        <row r="3956">
          <cell r="A3956" t="str">
            <v>KenyaTotal2007</v>
          </cell>
          <cell r="B3956" t="str">
            <v>TJ</v>
          </cell>
          <cell r="C3956" t="str">
            <v>Kenya</v>
          </cell>
          <cell r="D3956" t="str">
            <v>TOTAL</v>
          </cell>
          <cell r="E3956" t="str">
            <v>Total</v>
          </cell>
          <cell r="F3956" t="str">
            <v>TES</v>
          </cell>
          <cell r="G3956" t="str">
            <v>Total energy supply</v>
          </cell>
          <cell r="H3956">
            <v>2007</v>
          </cell>
          <cell r="I3956">
            <v>2007</v>
          </cell>
          <cell r="J3956">
            <v>719666.74930000002</v>
          </cell>
        </row>
        <row r="3957">
          <cell r="A3957" t="str">
            <v>KenyaTotal2008</v>
          </cell>
          <cell r="B3957" t="str">
            <v>TJ</v>
          </cell>
          <cell r="C3957" t="str">
            <v>Kenya</v>
          </cell>
          <cell r="D3957" t="str">
            <v>TOTAL</v>
          </cell>
          <cell r="E3957" t="str">
            <v>Total</v>
          </cell>
          <cell r="F3957" t="str">
            <v>TES</v>
          </cell>
          <cell r="G3957" t="str">
            <v>Total energy supply</v>
          </cell>
          <cell r="H3957">
            <v>2008</v>
          </cell>
          <cell r="I3957">
            <v>2008</v>
          </cell>
          <cell r="J3957">
            <v>745903.39430000004</v>
          </cell>
        </row>
        <row r="3958">
          <cell r="A3958" t="str">
            <v>KenyaTotal2009</v>
          </cell>
          <cell r="B3958" t="str">
            <v>TJ</v>
          </cell>
          <cell r="C3958" t="str">
            <v>Kenya</v>
          </cell>
          <cell r="D3958" t="str">
            <v>TOTAL</v>
          </cell>
          <cell r="E3958" t="str">
            <v>Total</v>
          </cell>
          <cell r="F3958" t="str">
            <v>TES</v>
          </cell>
          <cell r="G3958" t="str">
            <v>Total energy supply</v>
          </cell>
          <cell r="H3958">
            <v>2009</v>
          </cell>
          <cell r="I3958">
            <v>2009</v>
          </cell>
          <cell r="J3958">
            <v>790586.68649999995</v>
          </cell>
        </row>
        <row r="3959">
          <cell r="A3959" t="str">
            <v>KenyaTotal2010</v>
          </cell>
          <cell r="B3959" t="str">
            <v>TJ</v>
          </cell>
          <cell r="C3959" t="str">
            <v>Kenya</v>
          </cell>
          <cell r="D3959" t="str">
            <v>TOTAL</v>
          </cell>
          <cell r="E3959" t="str">
            <v>Total</v>
          </cell>
          <cell r="F3959" t="str">
            <v>TES</v>
          </cell>
          <cell r="G3959" t="str">
            <v>Total energy supply</v>
          </cell>
          <cell r="H3959">
            <v>2010</v>
          </cell>
          <cell r="I3959">
            <v>2010</v>
          </cell>
          <cell r="J3959">
            <v>825357.25249999994</v>
          </cell>
        </row>
        <row r="3960">
          <cell r="A3960" t="str">
            <v>KenyaTotal2011</v>
          </cell>
          <cell r="B3960" t="str">
            <v>TJ</v>
          </cell>
          <cell r="C3960" t="str">
            <v>Kenya</v>
          </cell>
          <cell r="D3960" t="str">
            <v>TOTAL</v>
          </cell>
          <cell r="E3960" t="str">
            <v>Total</v>
          </cell>
          <cell r="F3960" t="str">
            <v>TES</v>
          </cell>
          <cell r="G3960" t="str">
            <v>Total energy supply</v>
          </cell>
          <cell r="H3960">
            <v>2011</v>
          </cell>
          <cell r="I3960">
            <v>2011</v>
          </cell>
          <cell r="J3960">
            <v>842493.34340000001</v>
          </cell>
        </row>
        <row r="3961">
          <cell r="A3961" t="str">
            <v>KenyaTotal2012</v>
          </cell>
          <cell r="B3961" t="str">
            <v>TJ</v>
          </cell>
          <cell r="C3961" t="str">
            <v>Kenya</v>
          </cell>
          <cell r="D3961" t="str">
            <v>TOTAL</v>
          </cell>
          <cell r="E3961" t="str">
            <v>Total</v>
          </cell>
          <cell r="F3961" t="str">
            <v>TES</v>
          </cell>
          <cell r="G3961" t="str">
            <v>Total energy supply</v>
          </cell>
          <cell r="H3961">
            <v>2012</v>
          </cell>
          <cell r="I3961">
            <v>2012</v>
          </cell>
          <cell r="J3961">
            <v>853142.0882</v>
          </cell>
        </row>
        <row r="3962">
          <cell r="A3962" t="str">
            <v>KenyaTotal2013</v>
          </cell>
          <cell r="B3962" t="str">
            <v>TJ</v>
          </cell>
          <cell r="C3962" t="str">
            <v>Kenya</v>
          </cell>
          <cell r="D3962" t="str">
            <v>TOTAL</v>
          </cell>
          <cell r="E3962" t="str">
            <v>Total</v>
          </cell>
          <cell r="F3962" t="str">
            <v>TES</v>
          </cell>
          <cell r="G3962" t="str">
            <v>Total energy supply</v>
          </cell>
          <cell r="H3962">
            <v>2013</v>
          </cell>
          <cell r="I3962">
            <v>2013</v>
          </cell>
          <cell r="J3962">
            <v>906295.38150000002</v>
          </cell>
        </row>
        <row r="3963">
          <cell r="A3963" t="str">
            <v>KenyaTotal2014</v>
          </cell>
          <cell r="B3963" t="str">
            <v>TJ</v>
          </cell>
          <cell r="C3963" t="str">
            <v>Kenya</v>
          </cell>
          <cell r="D3963" t="str">
            <v>TOTAL</v>
          </cell>
          <cell r="E3963" t="str">
            <v>Total</v>
          </cell>
          <cell r="F3963" t="str">
            <v>TES</v>
          </cell>
          <cell r="G3963" t="str">
            <v>Total energy supply</v>
          </cell>
          <cell r="H3963">
            <v>2014</v>
          </cell>
          <cell r="I3963">
            <v>2014</v>
          </cell>
          <cell r="J3963">
            <v>1002027.401</v>
          </cell>
        </row>
        <row r="3964">
          <cell r="A3964" t="str">
            <v>KenyaTotal2015</v>
          </cell>
          <cell r="B3964" t="str">
            <v>TJ</v>
          </cell>
          <cell r="C3964" t="str">
            <v>Kenya</v>
          </cell>
          <cell r="D3964" t="str">
            <v>TOTAL</v>
          </cell>
          <cell r="E3964" t="str">
            <v>Total</v>
          </cell>
          <cell r="F3964" t="str">
            <v>TES</v>
          </cell>
          <cell r="G3964" t="str">
            <v>Total energy supply</v>
          </cell>
          <cell r="H3964">
            <v>2015</v>
          </cell>
          <cell r="I3964">
            <v>2015</v>
          </cell>
          <cell r="J3964">
            <v>1061566.5020000001</v>
          </cell>
        </row>
        <row r="3965">
          <cell r="A3965" t="str">
            <v>KenyaTotal2016</v>
          </cell>
          <cell r="B3965" t="str">
            <v>TJ</v>
          </cell>
          <cell r="C3965" t="str">
            <v>Kenya</v>
          </cell>
          <cell r="D3965" t="str">
            <v>TOTAL</v>
          </cell>
          <cell r="E3965" t="str">
            <v>Total</v>
          </cell>
          <cell r="F3965" t="str">
            <v>TES</v>
          </cell>
          <cell r="G3965" t="str">
            <v>Total energy supply</v>
          </cell>
          <cell r="H3965">
            <v>2016</v>
          </cell>
          <cell r="I3965">
            <v>2016</v>
          </cell>
          <cell r="J3965">
            <v>1090399.7919999999</v>
          </cell>
        </row>
        <row r="3966">
          <cell r="A3966" t="str">
            <v>KenyaTotal2017</v>
          </cell>
          <cell r="B3966" t="str">
            <v>TJ</v>
          </cell>
          <cell r="C3966" t="str">
            <v>Kenya</v>
          </cell>
          <cell r="D3966" t="str">
            <v>TOTAL</v>
          </cell>
          <cell r="E3966" t="str">
            <v>Total</v>
          </cell>
          <cell r="F3966" t="str">
            <v>TES</v>
          </cell>
          <cell r="G3966" t="str">
            <v>Total energy supply</v>
          </cell>
          <cell r="H3966">
            <v>2017</v>
          </cell>
          <cell r="I3966">
            <v>2017</v>
          </cell>
          <cell r="J3966">
            <v>1130172.5249999999</v>
          </cell>
        </row>
        <row r="3967">
          <cell r="A3967" t="str">
            <v>KenyaTotal2018</v>
          </cell>
          <cell r="B3967" t="str">
            <v>TJ</v>
          </cell>
          <cell r="C3967" t="str">
            <v>Kenya</v>
          </cell>
          <cell r="D3967" t="str">
            <v>TOTAL</v>
          </cell>
          <cell r="E3967" t="str">
            <v>Total</v>
          </cell>
          <cell r="F3967" t="str">
            <v>TES</v>
          </cell>
          <cell r="G3967" t="str">
            <v>Total energy supply</v>
          </cell>
          <cell r="H3967">
            <v>2018</v>
          </cell>
          <cell r="I3967">
            <v>2018</v>
          </cell>
          <cell r="J3967">
            <v>1136996.8659999999</v>
          </cell>
        </row>
        <row r="3968">
          <cell r="A3968" t="str">
            <v>KenyaTotal2019</v>
          </cell>
          <cell r="B3968" t="str">
            <v>TJ</v>
          </cell>
          <cell r="C3968" t="str">
            <v>Kenya</v>
          </cell>
          <cell r="D3968" t="str">
            <v>TOTAL</v>
          </cell>
          <cell r="E3968" t="str">
            <v>Total</v>
          </cell>
          <cell r="F3968" t="str">
            <v>TES</v>
          </cell>
          <cell r="G3968" t="str">
            <v>Total energy supply</v>
          </cell>
          <cell r="H3968">
            <v>2019</v>
          </cell>
          <cell r="I3968">
            <v>2019</v>
          </cell>
          <cell r="J3968">
            <v>1209061.01</v>
          </cell>
        </row>
        <row r="3969">
          <cell r="A3969" t="str">
            <v>KenyaTotal2020</v>
          </cell>
          <cell r="B3969" t="str">
            <v>TJ</v>
          </cell>
          <cell r="C3969" t="str">
            <v>Kenya</v>
          </cell>
          <cell r="D3969" t="str">
            <v>TOTAL</v>
          </cell>
          <cell r="E3969" t="str">
            <v>Total</v>
          </cell>
          <cell r="F3969" t="str">
            <v>TES</v>
          </cell>
          <cell r="G3969" t="str">
            <v>Total energy supply</v>
          </cell>
          <cell r="H3969">
            <v>2020</v>
          </cell>
          <cell r="I3969">
            <v>2020</v>
          </cell>
          <cell r="K3969" t="str">
            <v>L</v>
          </cell>
          <cell r="L3969" t="str">
            <v>Missing value; data exist but were not collected</v>
          </cell>
        </row>
        <row r="3970">
          <cell r="A3970" t="str">
            <v>KenyaMemo: Renewables2005</v>
          </cell>
          <cell r="B3970" t="str">
            <v>TJ</v>
          </cell>
          <cell r="C3970" t="str">
            <v>Kenya</v>
          </cell>
          <cell r="D3970" t="str">
            <v>MRENEW</v>
          </cell>
          <cell r="E3970" t="str">
            <v>Memo: Renewables</v>
          </cell>
          <cell r="F3970" t="str">
            <v>TES</v>
          </cell>
          <cell r="G3970" t="str">
            <v>Total energy supply</v>
          </cell>
          <cell r="H3970">
            <v>2005</v>
          </cell>
          <cell r="I3970">
            <v>2005</v>
          </cell>
          <cell r="J3970">
            <v>572357.60349999997</v>
          </cell>
        </row>
        <row r="3971">
          <cell r="A3971" t="str">
            <v>KenyaMemo: Renewables2006</v>
          </cell>
          <cell r="B3971" t="str">
            <v>TJ</v>
          </cell>
          <cell r="C3971" t="str">
            <v>Kenya</v>
          </cell>
          <cell r="D3971" t="str">
            <v>MRENEW</v>
          </cell>
          <cell r="E3971" t="str">
            <v>Memo: Renewables</v>
          </cell>
          <cell r="F3971" t="str">
            <v>TES</v>
          </cell>
          <cell r="G3971" t="str">
            <v>Total energy supply</v>
          </cell>
          <cell r="H3971">
            <v>2006</v>
          </cell>
          <cell r="I3971">
            <v>2006</v>
          </cell>
          <cell r="J3971">
            <v>588164.80409999995</v>
          </cell>
        </row>
        <row r="3972">
          <cell r="A3972" t="str">
            <v>KenyaMemo: Renewables2007</v>
          </cell>
          <cell r="B3972" t="str">
            <v>TJ</v>
          </cell>
          <cell r="C3972" t="str">
            <v>Kenya</v>
          </cell>
          <cell r="D3972" t="str">
            <v>MRENEW</v>
          </cell>
          <cell r="E3972" t="str">
            <v>Memo: Renewables</v>
          </cell>
          <cell r="F3972" t="str">
            <v>TES</v>
          </cell>
          <cell r="G3972" t="str">
            <v>Total energy supply</v>
          </cell>
          <cell r="H3972">
            <v>2007</v>
          </cell>
          <cell r="I3972">
            <v>2007</v>
          </cell>
          <cell r="J3972">
            <v>604424.79870000004</v>
          </cell>
        </row>
        <row r="3973">
          <cell r="A3973" t="str">
            <v>KenyaMemo: Renewables2008</v>
          </cell>
          <cell r="B3973" t="str">
            <v>TJ</v>
          </cell>
          <cell r="C3973" t="str">
            <v>Kenya</v>
          </cell>
          <cell r="D3973" t="str">
            <v>MRENEW</v>
          </cell>
          <cell r="E3973" t="str">
            <v>Memo: Renewables</v>
          </cell>
          <cell r="F3973" t="str">
            <v>TES</v>
          </cell>
          <cell r="G3973" t="str">
            <v>Total energy supply</v>
          </cell>
          <cell r="H3973">
            <v>2008</v>
          </cell>
          <cell r="I3973">
            <v>2008</v>
          </cell>
          <cell r="J3973">
            <v>623179.39769999997</v>
          </cell>
        </row>
        <row r="3974">
          <cell r="A3974" t="str">
            <v>KenyaMemo: Renewables2009</v>
          </cell>
          <cell r="B3974" t="str">
            <v>TJ</v>
          </cell>
          <cell r="C3974" t="str">
            <v>Kenya</v>
          </cell>
          <cell r="D3974" t="str">
            <v>MRENEW</v>
          </cell>
          <cell r="E3974" t="str">
            <v>Memo: Renewables</v>
          </cell>
          <cell r="F3974" t="str">
            <v>TES</v>
          </cell>
          <cell r="G3974" t="str">
            <v>Total energy supply</v>
          </cell>
          <cell r="H3974">
            <v>2009</v>
          </cell>
          <cell r="I3974">
            <v>2009</v>
          </cell>
          <cell r="J3974">
            <v>643761.60179999995</v>
          </cell>
        </row>
        <row r="3975">
          <cell r="A3975" t="str">
            <v>KenyaMemo: Renewables2010</v>
          </cell>
          <cell r="B3975" t="str">
            <v>TJ</v>
          </cell>
          <cell r="C3975" t="str">
            <v>Kenya</v>
          </cell>
          <cell r="D3975" t="str">
            <v>MRENEW</v>
          </cell>
          <cell r="E3975" t="str">
            <v>Memo: Renewables</v>
          </cell>
          <cell r="F3975" t="str">
            <v>TES</v>
          </cell>
          <cell r="G3975" t="str">
            <v>Total energy supply</v>
          </cell>
          <cell r="H3975">
            <v>2010</v>
          </cell>
          <cell r="I3975">
            <v>2010</v>
          </cell>
          <cell r="J3975">
            <v>668269.80180000002</v>
          </cell>
        </row>
        <row r="3976">
          <cell r="A3976" t="str">
            <v>KenyaMemo: Renewables2011</v>
          </cell>
          <cell r="B3976" t="str">
            <v>TJ</v>
          </cell>
          <cell r="C3976" t="str">
            <v>Kenya</v>
          </cell>
          <cell r="D3976" t="str">
            <v>MRENEW</v>
          </cell>
          <cell r="E3976" t="str">
            <v>Memo: Renewables</v>
          </cell>
          <cell r="F3976" t="str">
            <v>TES</v>
          </cell>
          <cell r="G3976" t="str">
            <v>Total energy supply</v>
          </cell>
          <cell r="H3976">
            <v>2011</v>
          </cell>
          <cell r="I3976">
            <v>2011</v>
          </cell>
          <cell r="J3976">
            <v>686371.20550000004</v>
          </cell>
        </row>
        <row r="3977">
          <cell r="A3977" t="str">
            <v>KenyaMemo: Renewables2012</v>
          </cell>
          <cell r="B3977" t="str">
            <v>TJ</v>
          </cell>
          <cell r="C3977" t="str">
            <v>Kenya</v>
          </cell>
          <cell r="D3977" t="str">
            <v>MRENEW</v>
          </cell>
          <cell r="E3977" t="str">
            <v>Memo: Renewables</v>
          </cell>
          <cell r="F3977" t="str">
            <v>TES</v>
          </cell>
          <cell r="G3977" t="str">
            <v>Total energy supply</v>
          </cell>
          <cell r="H3977">
            <v>2012</v>
          </cell>
          <cell r="I3977">
            <v>2012</v>
          </cell>
          <cell r="J3977">
            <v>709672.60230000003</v>
          </cell>
        </row>
        <row r="3978">
          <cell r="A3978" t="str">
            <v>KenyaMemo: Renewables2013</v>
          </cell>
          <cell r="B3978" t="str">
            <v>TJ</v>
          </cell>
          <cell r="C3978" t="str">
            <v>Kenya</v>
          </cell>
          <cell r="D3978" t="str">
            <v>MRENEW</v>
          </cell>
          <cell r="E3978" t="str">
            <v>Memo: Renewables</v>
          </cell>
          <cell r="F3978" t="str">
            <v>TES</v>
          </cell>
          <cell r="G3978" t="str">
            <v>Total energy supply</v>
          </cell>
          <cell r="H3978">
            <v>2013</v>
          </cell>
          <cell r="I3978">
            <v>2013</v>
          </cell>
          <cell r="J3978">
            <v>739890.9987</v>
          </cell>
        </row>
        <row r="3979">
          <cell r="A3979" t="str">
            <v>KenyaMemo: Renewables2014</v>
          </cell>
          <cell r="B3979" t="str">
            <v>TJ</v>
          </cell>
          <cell r="C3979" t="str">
            <v>Kenya</v>
          </cell>
          <cell r="D3979" t="str">
            <v>MRENEW</v>
          </cell>
          <cell r="E3979" t="str">
            <v>Memo: Renewables</v>
          </cell>
          <cell r="F3979" t="str">
            <v>TES</v>
          </cell>
          <cell r="G3979" t="str">
            <v>Total energy supply</v>
          </cell>
          <cell r="H3979">
            <v>2014</v>
          </cell>
          <cell r="I3979">
            <v>2014</v>
          </cell>
          <cell r="J3979">
            <v>827654.19790000003</v>
          </cell>
        </row>
        <row r="3980">
          <cell r="A3980" t="str">
            <v>KenyaMemo: Renewables2015</v>
          </cell>
          <cell r="B3980" t="str">
            <v>TJ</v>
          </cell>
          <cell r="C3980" t="str">
            <v>Kenya</v>
          </cell>
          <cell r="D3980" t="str">
            <v>MRENEW</v>
          </cell>
          <cell r="E3980" t="str">
            <v>Memo: Renewables</v>
          </cell>
          <cell r="F3980" t="str">
            <v>TES</v>
          </cell>
          <cell r="G3980" t="str">
            <v>Total energy supply</v>
          </cell>
          <cell r="H3980">
            <v>2015</v>
          </cell>
          <cell r="I3980">
            <v>2015</v>
          </cell>
          <cell r="J3980">
            <v>861513.39800000004</v>
          </cell>
        </row>
        <row r="3981">
          <cell r="A3981" t="str">
            <v>KenyaMemo: Renewables2016</v>
          </cell>
          <cell r="B3981" t="str">
            <v>TJ</v>
          </cell>
          <cell r="C3981" t="str">
            <v>Kenya</v>
          </cell>
          <cell r="D3981" t="str">
            <v>MRENEW</v>
          </cell>
          <cell r="E3981" t="str">
            <v>Memo: Renewables</v>
          </cell>
          <cell r="F3981" t="str">
            <v>TES</v>
          </cell>
          <cell r="G3981" t="str">
            <v>Total energy supply</v>
          </cell>
          <cell r="H3981">
            <v>2016</v>
          </cell>
          <cell r="I3981">
            <v>2016</v>
          </cell>
          <cell r="J3981">
            <v>866633.39800000004</v>
          </cell>
        </row>
        <row r="3982">
          <cell r="A3982" t="str">
            <v>KenyaMemo: Renewables2017</v>
          </cell>
          <cell r="B3982" t="str">
            <v>TJ</v>
          </cell>
          <cell r="C3982" t="str">
            <v>Kenya</v>
          </cell>
          <cell r="D3982" t="str">
            <v>MRENEW</v>
          </cell>
          <cell r="E3982" t="str">
            <v>Memo: Renewables</v>
          </cell>
          <cell r="F3982" t="str">
            <v>TES</v>
          </cell>
          <cell r="G3982" t="str">
            <v>Total energy supply</v>
          </cell>
          <cell r="H3982">
            <v>2017</v>
          </cell>
          <cell r="I3982">
            <v>2017</v>
          </cell>
          <cell r="J3982">
            <v>904158.95790000004</v>
          </cell>
        </row>
        <row r="3983">
          <cell r="A3983" t="str">
            <v>KenyaMemo: Renewables2018</v>
          </cell>
          <cell r="B3983" t="str">
            <v>TJ</v>
          </cell>
          <cell r="C3983" t="str">
            <v>Kenya</v>
          </cell>
          <cell r="D3983" t="str">
            <v>MRENEW</v>
          </cell>
          <cell r="E3983" t="str">
            <v>Memo: Renewables</v>
          </cell>
          <cell r="F3983" t="str">
            <v>TES</v>
          </cell>
          <cell r="G3983" t="str">
            <v>Total energy supply</v>
          </cell>
          <cell r="H3983">
            <v>2018</v>
          </cell>
          <cell r="I3983">
            <v>2018</v>
          </cell>
          <cell r="J3983">
            <v>924893.29359999998</v>
          </cell>
        </row>
        <row r="3984">
          <cell r="A3984" t="str">
            <v>KenyaMemo: Renewables2019</v>
          </cell>
          <cell r="B3984" t="str">
            <v>TJ</v>
          </cell>
          <cell r="C3984" t="str">
            <v>Kenya</v>
          </cell>
          <cell r="D3984" t="str">
            <v>MRENEW</v>
          </cell>
          <cell r="E3984" t="str">
            <v>Memo: Renewables</v>
          </cell>
          <cell r="F3984" t="str">
            <v>TES</v>
          </cell>
          <cell r="G3984" t="str">
            <v>Total energy supply</v>
          </cell>
          <cell r="H3984">
            <v>2019</v>
          </cell>
          <cell r="I3984">
            <v>2019</v>
          </cell>
          <cell r="J3984">
            <v>945396.60589999997</v>
          </cell>
        </row>
        <row r="3985">
          <cell r="A3985" t="str">
            <v>KenyaMemo: Renewables2020</v>
          </cell>
          <cell r="B3985" t="str">
            <v>TJ</v>
          </cell>
          <cell r="C3985" t="str">
            <v>Kenya</v>
          </cell>
          <cell r="D3985" t="str">
            <v>MRENEW</v>
          </cell>
          <cell r="E3985" t="str">
            <v>Memo: Renewables</v>
          </cell>
          <cell r="F3985" t="str">
            <v>TES</v>
          </cell>
          <cell r="G3985" t="str">
            <v>Total energy supply</v>
          </cell>
          <cell r="H3985">
            <v>2020</v>
          </cell>
          <cell r="I3985">
            <v>2020</v>
          </cell>
          <cell r="K3985" t="str">
            <v>L</v>
          </cell>
          <cell r="L3985" t="str">
            <v>Missing value; data exist but were not collected</v>
          </cell>
        </row>
        <row r="3986">
          <cell r="A3986" t="str">
            <v>KoreaPrimary solid biofuels2005</v>
          </cell>
          <cell r="B3986" t="str">
            <v>TJ</v>
          </cell>
          <cell r="C3986" t="str">
            <v>Korea</v>
          </cell>
          <cell r="D3986" t="str">
            <v>PRIMSBIO</v>
          </cell>
          <cell r="E3986" t="str">
            <v>Primary solid biofuels</v>
          </cell>
          <cell r="F3986" t="str">
            <v>TES</v>
          </cell>
          <cell r="G3986" t="str">
            <v>Total energy supply</v>
          </cell>
          <cell r="H3986">
            <v>2005</v>
          </cell>
          <cell r="I3986">
            <v>2005</v>
          </cell>
          <cell r="J3986">
            <v>13320.9992</v>
          </cell>
        </row>
        <row r="3987">
          <cell r="A3987" t="str">
            <v>KoreaPrimary solid biofuels2006</v>
          </cell>
          <cell r="B3987" t="str">
            <v>TJ</v>
          </cell>
          <cell r="C3987" t="str">
            <v>Korea</v>
          </cell>
          <cell r="D3987" t="str">
            <v>PRIMSBIO</v>
          </cell>
          <cell r="E3987" t="str">
            <v>Primary solid biofuels</v>
          </cell>
          <cell r="F3987" t="str">
            <v>TES</v>
          </cell>
          <cell r="G3987" t="str">
            <v>Total energy supply</v>
          </cell>
          <cell r="H3987">
            <v>2006</v>
          </cell>
          <cell r="I3987">
            <v>2006</v>
          </cell>
          <cell r="J3987">
            <v>13183.9987</v>
          </cell>
        </row>
        <row r="3988">
          <cell r="A3988" t="str">
            <v>KoreaPrimary solid biofuels2007</v>
          </cell>
          <cell r="B3988" t="str">
            <v>TJ</v>
          </cell>
          <cell r="C3988" t="str">
            <v>Korea</v>
          </cell>
          <cell r="D3988" t="str">
            <v>PRIMSBIO</v>
          </cell>
          <cell r="E3988" t="str">
            <v>Primary solid biofuels</v>
          </cell>
          <cell r="F3988" t="str">
            <v>TES</v>
          </cell>
          <cell r="G3988" t="str">
            <v>Total energy supply</v>
          </cell>
          <cell r="H3988">
            <v>2007</v>
          </cell>
          <cell r="I3988">
            <v>2007</v>
          </cell>
          <cell r="J3988">
            <v>12951.9998</v>
          </cell>
        </row>
        <row r="3989">
          <cell r="A3989" t="str">
            <v>KoreaPrimary solid biofuels2008</v>
          </cell>
          <cell r="B3989" t="str">
            <v>TJ</v>
          </cell>
          <cell r="C3989" t="str">
            <v>Korea</v>
          </cell>
          <cell r="D3989" t="str">
            <v>PRIMSBIO</v>
          </cell>
          <cell r="E3989" t="str">
            <v>Primary solid biofuels</v>
          </cell>
          <cell r="F3989" t="str">
            <v>TES</v>
          </cell>
          <cell r="G3989" t="str">
            <v>Total energy supply</v>
          </cell>
          <cell r="H3989">
            <v>2008</v>
          </cell>
          <cell r="I3989">
            <v>2008</v>
          </cell>
          <cell r="J3989">
            <v>12240.000899999999</v>
          </cell>
        </row>
        <row r="3990">
          <cell r="A3990" t="str">
            <v>KoreaPrimary solid biofuels2009</v>
          </cell>
          <cell r="B3990" t="str">
            <v>TJ</v>
          </cell>
          <cell r="C3990" t="str">
            <v>Korea</v>
          </cell>
          <cell r="D3990" t="str">
            <v>PRIMSBIO</v>
          </cell>
          <cell r="E3990" t="str">
            <v>Primary solid biofuels</v>
          </cell>
          <cell r="F3990" t="str">
            <v>TES</v>
          </cell>
          <cell r="G3990" t="str">
            <v>Total energy supply</v>
          </cell>
          <cell r="H3990">
            <v>2009</v>
          </cell>
          <cell r="I3990">
            <v>2009</v>
          </cell>
          <cell r="J3990">
            <v>13376.001200000001</v>
          </cell>
        </row>
        <row r="3991">
          <cell r="A3991" t="str">
            <v>KoreaPrimary solid biofuels2010</v>
          </cell>
          <cell r="B3991" t="str">
            <v>TJ</v>
          </cell>
          <cell r="C3991" t="str">
            <v>Korea</v>
          </cell>
          <cell r="D3991" t="str">
            <v>PRIMSBIO</v>
          </cell>
          <cell r="E3991" t="str">
            <v>Primary solid biofuels</v>
          </cell>
          <cell r="F3991" t="str">
            <v>TES</v>
          </cell>
          <cell r="G3991" t="str">
            <v>Total energy supply</v>
          </cell>
          <cell r="H3991">
            <v>2010</v>
          </cell>
          <cell r="I3991">
            <v>2010</v>
          </cell>
          <cell r="J3991">
            <v>14534.999599999999</v>
          </cell>
        </row>
        <row r="3992">
          <cell r="A3992" t="str">
            <v>KoreaPrimary solid biofuels2011</v>
          </cell>
          <cell r="B3992" t="str">
            <v>TJ</v>
          </cell>
          <cell r="C3992" t="str">
            <v>Korea</v>
          </cell>
          <cell r="D3992" t="str">
            <v>PRIMSBIO</v>
          </cell>
          <cell r="E3992" t="str">
            <v>Primary solid biofuels</v>
          </cell>
          <cell r="F3992" t="str">
            <v>TES</v>
          </cell>
          <cell r="G3992" t="str">
            <v>Total energy supply</v>
          </cell>
          <cell r="H3992">
            <v>2011</v>
          </cell>
          <cell r="I3992">
            <v>2011</v>
          </cell>
          <cell r="J3992">
            <v>17245.998599999999</v>
          </cell>
        </row>
        <row r="3993">
          <cell r="A3993" t="str">
            <v>KoreaPrimary solid biofuels2012</v>
          </cell>
          <cell r="B3993" t="str">
            <v>TJ</v>
          </cell>
          <cell r="C3993" t="str">
            <v>Korea</v>
          </cell>
          <cell r="D3993" t="str">
            <v>PRIMSBIO</v>
          </cell>
          <cell r="E3993" t="str">
            <v>Primary solid biofuels</v>
          </cell>
          <cell r="F3993" t="str">
            <v>TES</v>
          </cell>
          <cell r="G3993" t="str">
            <v>Total energy supply</v>
          </cell>
          <cell r="H3993">
            <v>2012</v>
          </cell>
          <cell r="I3993">
            <v>2012</v>
          </cell>
          <cell r="J3993">
            <v>31456.002</v>
          </cell>
        </row>
        <row r="3994">
          <cell r="A3994" t="str">
            <v>KoreaPrimary solid biofuels2013</v>
          </cell>
          <cell r="B3994" t="str">
            <v>TJ</v>
          </cell>
          <cell r="C3994" t="str">
            <v>Korea</v>
          </cell>
          <cell r="D3994" t="str">
            <v>PRIMSBIO</v>
          </cell>
          <cell r="E3994" t="str">
            <v>Primary solid biofuels</v>
          </cell>
          <cell r="F3994" t="str">
            <v>TES</v>
          </cell>
          <cell r="G3994" t="str">
            <v>Total energy supply</v>
          </cell>
          <cell r="H3994">
            <v>2013</v>
          </cell>
          <cell r="I3994">
            <v>2013</v>
          </cell>
          <cell r="J3994">
            <v>39880.999100000001</v>
          </cell>
        </row>
        <row r="3995">
          <cell r="A3995" t="str">
            <v>KoreaPrimary solid biofuels2014</v>
          </cell>
          <cell r="B3995" t="str">
            <v>TJ</v>
          </cell>
          <cell r="C3995" t="str">
            <v>Korea</v>
          </cell>
          <cell r="D3995" t="str">
            <v>PRIMSBIO</v>
          </cell>
          <cell r="E3995" t="str">
            <v>Primary solid biofuels</v>
          </cell>
          <cell r="F3995" t="str">
            <v>TES</v>
          </cell>
          <cell r="G3995" t="str">
            <v>Total energy supply</v>
          </cell>
          <cell r="H3995">
            <v>2014</v>
          </cell>
          <cell r="I3995">
            <v>2014</v>
          </cell>
          <cell r="J3995">
            <v>87846.998000000007</v>
          </cell>
        </row>
        <row r="3996">
          <cell r="A3996" t="str">
            <v>KoreaPrimary solid biofuels2015</v>
          </cell>
          <cell r="B3996" t="str">
            <v>TJ</v>
          </cell>
          <cell r="C3996" t="str">
            <v>Korea</v>
          </cell>
          <cell r="D3996" t="str">
            <v>PRIMSBIO</v>
          </cell>
          <cell r="E3996" t="str">
            <v>Primary solid biofuels</v>
          </cell>
          <cell r="F3996" t="str">
            <v>TES</v>
          </cell>
          <cell r="G3996" t="str">
            <v>Total energy supply</v>
          </cell>
          <cell r="H3996">
            <v>2015</v>
          </cell>
          <cell r="I3996">
            <v>2015</v>
          </cell>
          <cell r="J3996">
            <v>78694</v>
          </cell>
        </row>
        <row r="3997">
          <cell r="A3997" t="str">
            <v>KoreaPrimary solid biofuels2016</v>
          </cell>
          <cell r="B3997" t="str">
            <v>TJ</v>
          </cell>
          <cell r="C3997" t="str">
            <v>Korea</v>
          </cell>
          <cell r="D3997" t="str">
            <v>PRIMSBIO</v>
          </cell>
          <cell r="E3997" t="str">
            <v>Primary solid biofuels</v>
          </cell>
          <cell r="F3997" t="str">
            <v>TES</v>
          </cell>
          <cell r="G3997" t="str">
            <v>Total energy supply</v>
          </cell>
          <cell r="H3997">
            <v>2016</v>
          </cell>
          <cell r="I3997">
            <v>2016</v>
          </cell>
          <cell r="J3997">
            <v>77468.0003</v>
          </cell>
        </row>
        <row r="3998">
          <cell r="A3998" t="str">
            <v>KoreaPrimary solid biofuels2017</v>
          </cell>
          <cell r="B3998" t="str">
            <v>TJ</v>
          </cell>
          <cell r="C3998" t="str">
            <v>Korea</v>
          </cell>
          <cell r="D3998" t="str">
            <v>PRIMSBIO</v>
          </cell>
          <cell r="E3998" t="str">
            <v>Primary solid biofuels</v>
          </cell>
          <cell r="F3998" t="str">
            <v>TES</v>
          </cell>
          <cell r="G3998" t="str">
            <v>Total energy supply</v>
          </cell>
          <cell r="H3998">
            <v>2017</v>
          </cell>
          <cell r="I3998">
            <v>2017</v>
          </cell>
          <cell r="J3998">
            <v>85110.756699999998</v>
          </cell>
        </row>
        <row r="3999">
          <cell r="A3999" t="str">
            <v>KoreaPrimary solid biofuels2018</v>
          </cell>
          <cell r="B3999" t="str">
            <v>TJ</v>
          </cell>
          <cell r="C3999" t="str">
            <v>Korea</v>
          </cell>
          <cell r="D3999" t="str">
            <v>PRIMSBIO</v>
          </cell>
          <cell r="E3999" t="str">
            <v>Primary solid biofuels</v>
          </cell>
          <cell r="F3999" t="str">
            <v>TES</v>
          </cell>
          <cell r="G3999" t="str">
            <v>Total energy supply</v>
          </cell>
          <cell r="H3999">
            <v>2018</v>
          </cell>
          <cell r="I3999">
            <v>2018</v>
          </cell>
          <cell r="J3999">
            <v>96638.180999999997</v>
          </cell>
        </row>
        <row r="4000">
          <cell r="A4000" t="str">
            <v>KoreaPrimary solid biofuels2019</v>
          </cell>
          <cell r="B4000" t="str">
            <v>TJ</v>
          </cell>
          <cell r="C4000" t="str">
            <v>Korea</v>
          </cell>
          <cell r="D4000" t="str">
            <v>PRIMSBIO</v>
          </cell>
          <cell r="E4000" t="str">
            <v>Primary solid biofuels</v>
          </cell>
          <cell r="F4000" t="str">
            <v>TES</v>
          </cell>
          <cell r="G4000" t="str">
            <v>Total energy supply</v>
          </cell>
          <cell r="H4000">
            <v>2019</v>
          </cell>
          <cell r="I4000">
            <v>2019</v>
          </cell>
          <cell r="J4000">
            <v>83960.843699999998</v>
          </cell>
        </row>
        <row r="4001">
          <cell r="A4001" t="str">
            <v>KoreaPrimary solid biofuels2020</v>
          </cell>
          <cell r="B4001" t="str">
            <v>TJ</v>
          </cell>
          <cell r="C4001" t="str">
            <v>Korea</v>
          </cell>
          <cell r="D4001" t="str">
            <v>PRIMSBIO</v>
          </cell>
          <cell r="E4001" t="str">
            <v>Primary solid biofuels</v>
          </cell>
          <cell r="F4001" t="str">
            <v>TES</v>
          </cell>
          <cell r="G4001" t="str">
            <v>Total energy supply</v>
          </cell>
          <cell r="H4001">
            <v>2020</v>
          </cell>
          <cell r="I4001">
            <v>2020</v>
          </cell>
          <cell r="J4001">
            <v>84105.736300000004</v>
          </cell>
        </row>
        <row r="4002">
          <cell r="A4002" t="str">
            <v>KoreaTotal2005</v>
          </cell>
          <cell r="B4002" t="str">
            <v>TJ</v>
          </cell>
          <cell r="C4002" t="str">
            <v>Korea</v>
          </cell>
          <cell r="D4002" t="str">
            <v>TOTAL</v>
          </cell>
          <cell r="E4002" t="str">
            <v>Total</v>
          </cell>
          <cell r="F4002" t="str">
            <v>TES</v>
          </cell>
          <cell r="G4002" t="str">
            <v>Total energy supply</v>
          </cell>
          <cell r="H4002">
            <v>2005</v>
          </cell>
          <cell r="I4002">
            <v>2005</v>
          </cell>
          <cell r="J4002">
            <v>8804390.909</v>
          </cell>
        </row>
        <row r="4003">
          <cell r="A4003" t="str">
            <v>KoreaTotal2006</v>
          </cell>
          <cell r="B4003" t="str">
            <v>TJ</v>
          </cell>
          <cell r="C4003" t="str">
            <v>Korea</v>
          </cell>
          <cell r="D4003" t="str">
            <v>TOTAL</v>
          </cell>
          <cell r="E4003" t="str">
            <v>Total</v>
          </cell>
          <cell r="F4003" t="str">
            <v>TES</v>
          </cell>
          <cell r="G4003" t="str">
            <v>Total energy supply</v>
          </cell>
          <cell r="H4003">
            <v>2006</v>
          </cell>
          <cell r="I4003">
            <v>2006</v>
          </cell>
          <cell r="J4003">
            <v>8948736.4959999993</v>
          </cell>
        </row>
        <row r="4004">
          <cell r="A4004" t="str">
            <v>KoreaTotal2007</v>
          </cell>
          <cell r="B4004" t="str">
            <v>TJ</v>
          </cell>
          <cell r="C4004" t="str">
            <v>Korea</v>
          </cell>
          <cell r="D4004" t="str">
            <v>TOTAL</v>
          </cell>
          <cell r="E4004" t="str">
            <v>Total</v>
          </cell>
          <cell r="F4004" t="str">
            <v>TES</v>
          </cell>
          <cell r="G4004" t="str">
            <v>Total energy supply</v>
          </cell>
          <cell r="H4004">
            <v>2007</v>
          </cell>
          <cell r="I4004">
            <v>2007</v>
          </cell>
          <cell r="J4004">
            <v>9304864.0370000005</v>
          </cell>
        </row>
        <row r="4005">
          <cell r="A4005" t="str">
            <v>KoreaTotal2008</v>
          </cell>
          <cell r="B4005" t="str">
            <v>TJ</v>
          </cell>
          <cell r="C4005" t="str">
            <v>Korea</v>
          </cell>
          <cell r="D4005" t="str">
            <v>TOTAL</v>
          </cell>
          <cell r="E4005" t="str">
            <v>Total</v>
          </cell>
          <cell r="F4005" t="str">
            <v>TES</v>
          </cell>
          <cell r="G4005" t="str">
            <v>Total energy supply</v>
          </cell>
          <cell r="H4005">
            <v>2008</v>
          </cell>
          <cell r="I4005">
            <v>2008</v>
          </cell>
          <cell r="J4005">
            <v>9508846.8300000001</v>
          </cell>
        </row>
        <row r="4006">
          <cell r="A4006" t="str">
            <v>KoreaTotal2009</v>
          </cell>
          <cell r="B4006" t="str">
            <v>TJ</v>
          </cell>
          <cell r="C4006" t="str">
            <v>Korea</v>
          </cell>
          <cell r="D4006" t="str">
            <v>TOTAL</v>
          </cell>
          <cell r="E4006" t="str">
            <v>Total</v>
          </cell>
          <cell r="F4006" t="str">
            <v>TES</v>
          </cell>
          <cell r="G4006" t="str">
            <v>Total energy supply</v>
          </cell>
          <cell r="H4006">
            <v>2009</v>
          </cell>
          <cell r="I4006">
            <v>2009</v>
          </cell>
          <cell r="J4006">
            <v>9599181.0050000008</v>
          </cell>
        </row>
        <row r="4007">
          <cell r="A4007" t="str">
            <v>KoreaTotal2010</v>
          </cell>
          <cell r="B4007" t="str">
            <v>TJ</v>
          </cell>
          <cell r="C4007" t="str">
            <v>Korea</v>
          </cell>
          <cell r="D4007" t="str">
            <v>TOTAL</v>
          </cell>
          <cell r="E4007" t="str">
            <v>Total</v>
          </cell>
          <cell r="F4007" t="str">
            <v>TES</v>
          </cell>
          <cell r="G4007" t="str">
            <v>Total energy supply</v>
          </cell>
          <cell r="H4007">
            <v>2010</v>
          </cell>
          <cell r="I4007">
            <v>2010</v>
          </cell>
          <cell r="J4007">
            <v>10468225.23</v>
          </cell>
        </row>
        <row r="4008">
          <cell r="A4008" t="str">
            <v>KoreaTotal2011</v>
          </cell>
          <cell r="B4008" t="str">
            <v>TJ</v>
          </cell>
          <cell r="C4008" t="str">
            <v>Korea</v>
          </cell>
          <cell r="D4008" t="str">
            <v>TOTAL</v>
          </cell>
          <cell r="E4008" t="str">
            <v>Total</v>
          </cell>
          <cell r="F4008" t="str">
            <v>TES</v>
          </cell>
          <cell r="G4008" t="str">
            <v>Total energy supply</v>
          </cell>
          <cell r="H4008">
            <v>2011</v>
          </cell>
          <cell r="I4008">
            <v>2011</v>
          </cell>
          <cell r="J4008">
            <v>10906784.720000001</v>
          </cell>
        </row>
        <row r="4009">
          <cell r="A4009" t="str">
            <v>KoreaTotal2012</v>
          </cell>
          <cell r="B4009" t="str">
            <v>TJ</v>
          </cell>
          <cell r="C4009" t="str">
            <v>Korea</v>
          </cell>
          <cell r="D4009" t="str">
            <v>TOTAL</v>
          </cell>
          <cell r="E4009" t="str">
            <v>Total</v>
          </cell>
          <cell r="F4009" t="str">
            <v>TES</v>
          </cell>
          <cell r="G4009" t="str">
            <v>Total energy supply</v>
          </cell>
          <cell r="H4009">
            <v>2012</v>
          </cell>
          <cell r="I4009">
            <v>2012</v>
          </cell>
          <cell r="J4009">
            <v>11031439.42</v>
          </cell>
        </row>
        <row r="4010">
          <cell r="A4010" t="str">
            <v>KoreaTotal2013</v>
          </cell>
          <cell r="B4010" t="str">
            <v>TJ</v>
          </cell>
          <cell r="C4010" t="str">
            <v>Korea</v>
          </cell>
          <cell r="D4010" t="str">
            <v>TOTAL</v>
          </cell>
          <cell r="E4010" t="str">
            <v>Total</v>
          </cell>
          <cell r="F4010" t="str">
            <v>TES</v>
          </cell>
          <cell r="G4010" t="str">
            <v>Total energy supply</v>
          </cell>
          <cell r="H4010">
            <v>2013</v>
          </cell>
          <cell r="I4010">
            <v>2013</v>
          </cell>
          <cell r="J4010">
            <v>11046261.49</v>
          </cell>
        </row>
        <row r="4011">
          <cell r="A4011" t="str">
            <v>KoreaTotal2014</v>
          </cell>
          <cell r="B4011" t="str">
            <v>TJ</v>
          </cell>
          <cell r="C4011" t="str">
            <v>Korea</v>
          </cell>
          <cell r="D4011" t="str">
            <v>TOTAL</v>
          </cell>
          <cell r="E4011" t="str">
            <v>Total</v>
          </cell>
          <cell r="F4011" t="str">
            <v>TES</v>
          </cell>
          <cell r="G4011" t="str">
            <v>Total energy supply</v>
          </cell>
          <cell r="H4011">
            <v>2014</v>
          </cell>
          <cell r="I4011">
            <v>2014</v>
          </cell>
          <cell r="J4011">
            <v>11238762</v>
          </cell>
        </row>
        <row r="4012">
          <cell r="A4012" t="str">
            <v>KoreaTotal2015</v>
          </cell>
          <cell r="B4012" t="str">
            <v>TJ</v>
          </cell>
          <cell r="C4012" t="str">
            <v>Korea</v>
          </cell>
          <cell r="D4012" t="str">
            <v>TOTAL</v>
          </cell>
          <cell r="E4012" t="str">
            <v>Total</v>
          </cell>
          <cell r="F4012" t="str">
            <v>TES</v>
          </cell>
          <cell r="G4012" t="str">
            <v>Total energy supply</v>
          </cell>
          <cell r="H4012">
            <v>2015</v>
          </cell>
          <cell r="I4012">
            <v>2015</v>
          </cell>
          <cell r="J4012">
            <v>11416538.529999999</v>
          </cell>
        </row>
        <row r="4013">
          <cell r="A4013" t="str">
            <v>KoreaTotal2016</v>
          </cell>
          <cell r="B4013" t="str">
            <v>TJ</v>
          </cell>
          <cell r="C4013" t="str">
            <v>Korea</v>
          </cell>
          <cell r="D4013" t="str">
            <v>TOTAL</v>
          </cell>
          <cell r="E4013" t="str">
            <v>Total</v>
          </cell>
          <cell r="F4013" t="str">
            <v>TES</v>
          </cell>
          <cell r="G4013" t="str">
            <v>Total energy supply</v>
          </cell>
          <cell r="H4013">
            <v>2016</v>
          </cell>
          <cell r="I4013">
            <v>2016</v>
          </cell>
          <cell r="J4013">
            <v>11824009.810000001</v>
          </cell>
        </row>
        <row r="4014">
          <cell r="A4014" t="str">
            <v>KoreaTotal2017</v>
          </cell>
          <cell r="B4014" t="str">
            <v>TJ</v>
          </cell>
          <cell r="C4014" t="str">
            <v>Korea</v>
          </cell>
          <cell r="D4014" t="str">
            <v>TOTAL</v>
          </cell>
          <cell r="E4014" t="str">
            <v>Total</v>
          </cell>
          <cell r="F4014" t="str">
            <v>TES</v>
          </cell>
          <cell r="G4014" t="str">
            <v>Total energy supply</v>
          </cell>
          <cell r="H4014">
            <v>2017</v>
          </cell>
          <cell r="I4014">
            <v>2017</v>
          </cell>
          <cell r="J4014">
            <v>11817364.449999999</v>
          </cell>
        </row>
        <row r="4015">
          <cell r="A4015" t="str">
            <v>KoreaTotal2018</v>
          </cell>
          <cell r="B4015" t="str">
            <v>TJ</v>
          </cell>
          <cell r="C4015" t="str">
            <v>Korea</v>
          </cell>
          <cell r="D4015" t="str">
            <v>TOTAL</v>
          </cell>
          <cell r="E4015" t="str">
            <v>Total</v>
          </cell>
          <cell r="F4015" t="str">
            <v>TES</v>
          </cell>
          <cell r="G4015" t="str">
            <v>Total energy supply</v>
          </cell>
          <cell r="H4015">
            <v>2018</v>
          </cell>
          <cell r="I4015">
            <v>2018</v>
          </cell>
          <cell r="J4015">
            <v>11809157.32</v>
          </cell>
        </row>
        <row r="4016">
          <cell r="A4016" t="str">
            <v>KoreaTotal2019</v>
          </cell>
          <cell r="B4016" t="str">
            <v>TJ</v>
          </cell>
          <cell r="C4016" t="str">
            <v>Korea</v>
          </cell>
          <cell r="D4016" t="str">
            <v>TOTAL</v>
          </cell>
          <cell r="E4016" t="str">
            <v>Total</v>
          </cell>
          <cell r="F4016" t="str">
            <v>TES</v>
          </cell>
          <cell r="G4016" t="str">
            <v>Total energy supply</v>
          </cell>
          <cell r="H4016">
            <v>2019</v>
          </cell>
          <cell r="I4016">
            <v>2019</v>
          </cell>
          <cell r="J4016">
            <v>11730840.93</v>
          </cell>
        </row>
        <row r="4017">
          <cell r="A4017" t="str">
            <v>KoreaTotal2020</v>
          </cell>
          <cell r="B4017" t="str">
            <v>TJ</v>
          </cell>
          <cell r="C4017" t="str">
            <v>Korea</v>
          </cell>
          <cell r="D4017" t="str">
            <v>TOTAL</v>
          </cell>
          <cell r="E4017" t="str">
            <v>Total</v>
          </cell>
          <cell r="F4017" t="str">
            <v>TES</v>
          </cell>
          <cell r="G4017" t="str">
            <v>Total energy supply</v>
          </cell>
          <cell r="H4017">
            <v>2020</v>
          </cell>
          <cell r="I4017">
            <v>2020</v>
          </cell>
          <cell r="J4017">
            <v>11552178.35</v>
          </cell>
        </row>
        <row r="4018">
          <cell r="A4018" t="str">
            <v>KoreaMemo: Renewables2005</v>
          </cell>
          <cell r="B4018" t="str">
            <v>TJ</v>
          </cell>
          <cell r="C4018" t="str">
            <v>Korea</v>
          </cell>
          <cell r="D4018" t="str">
            <v>MRENEW</v>
          </cell>
          <cell r="E4018" t="str">
            <v>Memo: Renewables</v>
          </cell>
          <cell r="F4018" t="str">
            <v>TES</v>
          </cell>
          <cell r="G4018" t="str">
            <v>Total energy supply</v>
          </cell>
          <cell r="H4018">
            <v>2005</v>
          </cell>
          <cell r="I4018">
            <v>2005</v>
          </cell>
          <cell r="J4018">
            <v>45183.326000000001</v>
          </cell>
        </row>
        <row r="4019">
          <cell r="A4019" t="str">
            <v>KoreaMemo: Renewables2006</v>
          </cell>
          <cell r="B4019" t="str">
            <v>TJ</v>
          </cell>
          <cell r="C4019" t="str">
            <v>Korea</v>
          </cell>
          <cell r="D4019" t="str">
            <v>MRENEW</v>
          </cell>
          <cell r="E4019" t="str">
            <v>Memo: Renewables</v>
          </cell>
          <cell r="F4019" t="str">
            <v>TES</v>
          </cell>
          <cell r="G4019" t="str">
            <v>Total energy supply</v>
          </cell>
          <cell r="H4019">
            <v>2006</v>
          </cell>
          <cell r="I4019">
            <v>2006</v>
          </cell>
          <cell r="J4019">
            <v>49354.036099999998</v>
          </cell>
        </row>
        <row r="4020">
          <cell r="A4020" t="str">
            <v>KoreaMemo: Renewables2007</v>
          </cell>
          <cell r="B4020" t="str">
            <v>TJ</v>
          </cell>
          <cell r="C4020" t="str">
            <v>Korea</v>
          </cell>
          <cell r="D4020" t="str">
            <v>MRENEW</v>
          </cell>
          <cell r="E4020" t="str">
            <v>Memo: Renewables</v>
          </cell>
          <cell r="F4020" t="str">
            <v>TES</v>
          </cell>
          <cell r="G4020" t="str">
            <v>Total energy supply</v>
          </cell>
          <cell r="H4020">
            <v>2007</v>
          </cell>
          <cell r="I4020">
            <v>2007</v>
          </cell>
          <cell r="J4020">
            <v>55347.469599999997</v>
          </cell>
        </row>
        <row r="4021">
          <cell r="A4021" t="str">
            <v>KoreaMemo: Renewables2008</v>
          </cell>
          <cell r="B4021" t="str">
            <v>TJ</v>
          </cell>
          <cell r="C4021" t="str">
            <v>Korea</v>
          </cell>
          <cell r="D4021" t="str">
            <v>MRENEW</v>
          </cell>
          <cell r="E4021" t="str">
            <v>Memo: Renewables</v>
          </cell>
          <cell r="F4021" t="str">
            <v>TES</v>
          </cell>
          <cell r="G4021" t="str">
            <v>Total energy supply</v>
          </cell>
          <cell r="H4021">
            <v>2008</v>
          </cell>
          <cell r="I4021">
            <v>2008</v>
          </cell>
          <cell r="J4021">
            <v>57071.5645</v>
          </cell>
        </row>
        <row r="4022">
          <cell r="A4022" t="str">
            <v>KoreaMemo: Renewables2009</v>
          </cell>
          <cell r="B4022" t="str">
            <v>TJ</v>
          </cell>
          <cell r="C4022" t="str">
            <v>Korea</v>
          </cell>
          <cell r="D4022" t="str">
            <v>MRENEW</v>
          </cell>
          <cell r="E4022" t="str">
            <v>Memo: Renewables</v>
          </cell>
          <cell r="F4022" t="str">
            <v>TES</v>
          </cell>
          <cell r="G4022" t="str">
            <v>Total energy supply</v>
          </cell>
          <cell r="H4022">
            <v>2009</v>
          </cell>
          <cell r="I4022">
            <v>2009</v>
          </cell>
          <cell r="J4022">
            <v>63715.664400000001</v>
          </cell>
        </row>
        <row r="4023">
          <cell r="A4023" t="str">
            <v>KoreaMemo: Renewables2010</v>
          </cell>
          <cell r="B4023" t="str">
            <v>TJ</v>
          </cell>
          <cell r="C4023" t="str">
            <v>Korea</v>
          </cell>
          <cell r="D4023" t="str">
            <v>MRENEW</v>
          </cell>
          <cell r="E4023" t="str">
            <v>Memo: Renewables</v>
          </cell>
          <cell r="F4023" t="str">
            <v>TES</v>
          </cell>
          <cell r="G4023" t="str">
            <v>Total energy supply</v>
          </cell>
          <cell r="H4023">
            <v>2010</v>
          </cell>
          <cell r="I4023">
            <v>2010</v>
          </cell>
          <cell r="J4023">
            <v>75857.907800000001</v>
          </cell>
        </row>
        <row r="4024">
          <cell r="A4024" t="str">
            <v>KoreaMemo: Renewables2011</v>
          </cell>
          <cell r="B4024" t="str">
            <v>TJ</v>
          </cell>
          <cell r="C4024" t="str">
            <v>Korea</v>
          </cell>
          <cell r="D4024" t="str">
            <v>MRENEW</v>
          </cell>
          <cell r="E4024" t="str">
            <v>Memo: Renewables</v>
          </cell>
          <cell r="F4024" t="str">
            <v>TES</v>
          </cell>
          <cell r="G4024" t="str">
            <v>Total energy supply</v>
          </cell>
          <cell r="H4024">
            <v>2011</v>
          </cell>
          <cell r="I4024">
            <v>2011</v>
          </cell>
          <cell r="J4024">
            <v>81223.693899999998</v>
          </cell>
        </row>
        <row r="4025">
          <cell r="A4025" t="str">
            <v>KoreaMemo: Renewables2012</v>
          </cell>
          <cell r="B4025" t="str">
            <v>TJ</v>
          </cell>
          <cell r="C4025" t="str">
            <v>Korea</v>
          </cell>
          <cell r="D4025" t="str">
            <v>MRENEW</v>
          </cell>
          <cell r="E4025" t="str">
            <v>Memo: Renewables</v>
          </cell>
          <cell r="F4025" t="str">
            <v>TES</v>
          </cell>
          <cell r="G4025" t="str">
            <v>Total energy supply</v>
          </cell>
          <cell r="H4025">
            <v>2012</v>
          </cell>
          <cell r="I4025">
            <v>2012</v>
          </cell>
          <cell r="J4025">
            <v>95279.882599999997</v>
          </cell>
        </row>
        <row r="4026">
          <cell r="A4026" t="str">
            <v>KoreaMemo: Renewables2013</v>
          </cell>
          <cell r="B4026" t="str">
            <v>TJ</v>
          </cell>
          <cell r="C4026" t="str">
            <v>Korea</v>
          </cell>
          <cell r="D4026" t="str">
            <v>MRENEW</v>
          </cell>
          <cell r="E4026" t="str">
            <v>Memo: Renewables</v>
          </cell>
          <cell r="F4026" t="str">
            <v>TES</v>
          </cell>
          <cell r="G4026" t="str">
            <v>Total energy supply</v>
          </cell>
          <cell r="H4026">
            <v>2013</v>
          </cell>
          <cell r="I4026">
            <v>2013</v>
          </cell>
          <cell r="J4026">
            <v>111115.0929</v>
          </cell>
        </row>
        <row r="4027">
          <cell r="A4027" t="str">
            <v>KoreaMemo: Renewables2014</v>
          </cell>
          <cell r="B4027" t="str">
            <v>TJ</v>
          </cell>
          <cell r="C4027" t="str">
            <v>Korea</v>
          </cell>
          <cell r="D4027" t="str">
            <v>MRENEW</v>
          </cell>
          <cell r="E4027" t="str">
            <v>Memo: Renewables</v>
          </cell>
          <cell r="F4027" t="str">
            <v>TES</v>
          </cell>
          <cell r="G4027" t="str">
            <v>Total energy supply</v>
          </cell>
          <cell r="H4027">
            <v>2014</v>
          </cell>
          <cell r="I4027">
            <v>2014</v>
          </cell>
          <cell r="J4027">
            <v>164740.3726</v>
          </cell>
        </row>
        <row r="4028">
          <cell r="A4028" t="str">
            <v>KoreaMemo: Renewables2015</v>
          </cell>
          <cell r="B4028" t="str">
            <v>TJ</v>
          </cell>
          <cell r="C4028" t="str">
            <v>Korea</v>
          </cell>
          <cell r="D4028" t="str">
            <v>MRENEW</v>
          </cell>
          <cell r="E4028" t="str">
            <v>Memo: Renewables</v>
          </cell>
          <cell r="F4028" t="str">
            <v>TES</v>
          </cell>
          <cell r="G4028" t="str">
            <v>Total energy supply</v>
          </cell>
          <cell r="H4028">
            <v>2015</v>
          </cell>
          <cell r="I4028">
            <v>2015</v>
          </cell>
          <cell r="J4028">
            <v>168478.15919999999</v>
          </cell>
        </row>
        <row r="4029">
          <cell r="A4029" t="str">
            <v>KoreaMemo: Renewables2016</v>
          </cell>
          <cell r="B4029" t="str">
            <v>TJ</v>
          </cell>
          <cell r="C4029" t="str">
            <v>Korea</v>
          </cell>
          <cell r="D4029" t="str">
            <v>MRENEW</v>
          </cell>
          <cell r="E4029" t="str">
            <v>Memo: Renewables</v>
          </cell>
          <cell r="F4029" t="str">
            <v>TES</v>
          </cell>
          <cell r="G4029" t="str">
            <v>Total energy supply</v>
          </cell>
          <cell r="H4029">
            <v>2016</v>
          </cell>
          <cell r="I4029">
            <v>2016</v>
          </cell>
          <cell r="J4029">
            <v>180003.38130000001</v>
          </cell>
        </row>
        <row r="4030">
          <cell r="A4030" t="str">
            <v>KoreaMemo: Renewables2017</v>
          </cell>
          <cell r="B4030" t="str">
            <v>TJ</v>
          </cell>
          <cell r="C4030" t="str">
            <v>Korea</v>
          </cell>
          <cell r="D4030" t="str">
            <v>MRENEW</v>
          </cell>
          <cell r="E4030" t="str">
            <v>Memo: Renewables</v>
          </cell>
          <cell r="F4030" t="str">
            <v>TES</v>
          </cell>
          <cell r="G4030" t="str">
            <v>Total energy supply</v>
          </cell>
          <cell r="H4030">
            <v>2017</v>
          </cell>
          <cell r="I4030">
            <v>2017</v>
          </cell>
          <cell r="J4030">
            <v>197564.2482</v>
          </cell>
        </row>
        <row r="4031">
          <cell r="A4031" t="str">
            <v>KoreaMemo: Renewables2018</v>
          </cell>
          <cell r="B4031" t="str">
            <v>TJ</v>
          </cell>
          <cell r="C4031" t="str">
            <v>Korea</v>
          </cell>
          <cell r="D4031" t="str">
            <v>MRENEW</v>
          </cell>
          <cell r="E4031" t="str">
            <v>Memo: Renewables</v>
          </cell>
          <cell r="F4031" t="str">
            <v>TES</v>
          </cell>
          <cell r="G4031" t="str">
            <v>Total energy supply</v>
          </cell>
          <cell r="H4031">
            <v>2018</v>
          </cell>
          <cell r="I4031">
            <v>2018</v>
          </cell>
          <cell r="J4031">
            <v>229678.6329</v>
          </cell>
        </row>
        <row r="4032">
          <cell r="A4032" t="str">
            <v>KoreaMemo: Renewables2019</v>
          </cell>
          <cell r="B4032" t="str">
            <v>TJ</v>
          </cell>
          <cell r="C4032" t="str">
            <v>Korea</v>
          </cell>
          <cell r="D4032" t="str">
            <v>MRENEW</v>
          </cell>
          <cell r="E4032" t="str">
            <v>Memo: Renewables</v>
          </cell>
          <cell r="F4032" t="str">
            <v>TES</v>
          </cell>
          <cell r="G4032" t="str">
            <v>Total energy supply</v>
          </cell>
          <cell r="H4032">
            <v>2019</v>
          </cell>
          <cell r="I4032">
            <v>2019</v>
          </cell>
          <cell r="J4032">
            <v>234667.9754</v>
          </cell>
        </row>
        <row r="4033">
          <cell r="A4033" t="str">
            <v>KoreaMemo: Renewables2020</v>
          </cell>
          <cell r="B4033" t="str">
            <v>TJ</v>
          </cell>
          <cell r="C4033" t="str">
            <v>Korea</v>
          </cell>
          <cell r="D4033" t="str">
            <v>MRENEW</v>
          </cell>
          <cell r="E4033" t="str">
            <v>Memo: Renewables</v>
          </cell>
          <cell r="F4033" t="str">
            <v>TES</v>
          </cell>
          <cell r="G4033" t="str">
            <v>Total energy supply</v>
          </cell>
          <cell r="H4033">
            <v>2020</v>
          </cell>
          <cell r="I4033">
            <v>2020</v>
          </cell>
          <cell r="J4033">
            <v>260019.6691</v>
          </cell>
        </row>
        <row r="4034">
          <cell r="A4034" t="str">
            <v>KosovoPrimary solid biofuels2005</v>
          </cell>
          <cell r="B4034" t="str">
            <v>TJ</v>
          </cell>
          <cell r="C4034" t="str">
            <v>Kosovo</v>
          </cell>
          <cell r="D4034" t="str">
            <v>PRIMSBIO</v>
          </cell>
          <cell r="E4034" t="str">
            <v>Primary solid biofuels</v>
          </cell>
          <cell r="F4034" t="str">
            <v>TES</v>
          </cell>
          <cell r="G4034" t="str">
            <v>Total energy supply</v>
          </cell>
          <cell r="H4034">
            <v>2005</v>
          </cell>
          <cell r="I4034">
            <v>2005</v>
          </cell>
          <cell r="J4034">
            <v>9056.9987999999994</v>
          </cell>
        </row>
        <row r="4035">
          <cell r="A4035" t="str">
            <v>KosovoPrimary solid biofuels2006</v>
          </cell>
          <cell r="B4035" t="str">
            <v>TJ</v>
          </cell>
          <cell r="C4035" t="str">
            <v>Kosovo</v>
          </cell>
          <cell r="D4035" t="str">
            <v>PRIMSBIO</v>
          </cell>
          <cell r="E4035" t="str">
            <v>Primary solid biofuels</v>
          </cell>
          <cell r="F4035" t="str">
            <v>TES</v>
          </cell>
          <cell r="G4035" t="str">
            <v>Total energy supply</v>
          </cell>
          <cell r="H4035">
            <v>2006</v>
          </cell>
          <cell r="I4035">
            <v>2006</v>
          </cell>
          <cell r="J4035">
            <v>9056.9987999999994</v>
          </cell>
        </row>
        <row r="4036">
          <cell r="A4036" t="str">
            <v>KosovoPrimary solid biofuels2007</v>
          </cell>
          <cell r="B4036" t="str">
            <v>TJ</v>
          </cell>
          <cell r="C4036" t="str">
            <v>Kosovo</v>
          </cell>
          <cell r="D4036" t="str">
            <v>PRIMSBIO</v>
          </cell>
          <cell r="E4036" t="str">
            <v>Primary solid biofuels</v>
          </cell>
          <cell r="F4036" t="str">
            <v>TES</v>
          </cell>
          <cell r="G4036" t="str">
            <v>Total energy supply</v>
          </cell>
          <cell r="H4036">
            <v>2007</v>
          </cell>
          <cell r="I4036">
            <v>2007</v>
          </cell>
          <cell r="J4036">
            <v>9056.9987999999994</v>
          </cell>
        </row>
        <row r="4037">
          <cell r="A4037" t="str">
            <v>KosovoPrimary solid biofuels2008</v>
          </cell>
          <cell r="B4037" t="str">
            <v>TJ</v>
          </cell>
          <cell r="C4037" t="str">
            <v>Kosovo</v>
          </cell>
          <cell r="D4037" t="str">
            <v>PRIMSBIO</v>
          </cell>
          <cell r="E4037" t="str">
            <v>Primary solid biofuels</v>
          </cell>
          <cell r="F4037" t="str">
            <v>TES</v>
          </cell>
          <cell r="G4037" t="str">
            <v>Total energy supply</v>
          </cell>
          <cell r="H4037">
            <v>2008</v>
          </cell>
          <cell r="I4037">
            <v>2008</v>
          </cell>
          <cell r="J4037">
            <v>9760.0002000000004</v>
          </cell>
        </row>
        <row r="4038">
          <cell r="A4038" t="str">
            <v>KosovoPrimary solid biofuels2009</v>
          </cell>
          <cell r="B4038" t="str">
            <v>TJ</v>
          </cell>
          <cell r="C4038" t="str">
            <v>Kosovo</v>
          </cell>
          <cell r="D4038" t="str">
            <v>PRIMSBIO</v>
          </cell>
          <cell r="E4038" t="str">
            <v>Primary solid biofuels</v>
          </cell>
          <cell r="F4038" t="str">
            <v>TES</v>
          </cell>
          <cell r="G4038" t="str">
            <v>Total energy supply</v>
          </cell>
          <cell r="H4038">
            <v>2009</v>
          </cell>
          <cell r="I4038">
            <v>2009</v>
          </cell>
          <cell r="J4038">
            <v>9827.9979999999996</v>
          </cell>
        </row>
        <row r="4039">
          <cell r="A4039" t="str">
            <v>KosovoPrimary solid biofuels2010</v>
          </cell>
          <cell r="B4039" t="str">
            <v>TJ</v>
          </cell>
          <cell r="C4039" t="str">
            <v>Kosovo</v>
          </cell>
          <cell r="D4039" t="str">
            <v>PRIMSBIO</v>
          </cell>
          <cell r="E4039" t="str">
            <v>Primary solid biofuels</v>
          </cell>
          <cell r="F4039" t="str">
            <v>TES</v>
          </cell>
          <cell r="G4039" t="str">
            <v>Total energy supply</v>
          </cell>
          <cell r="H4039">
            <v>2010</v>
          </cell>
          <cell r="I4039">
            <v>2010</v>
          </cell>
          <cell r="J4039">
            <v>9896</v>
          </cell>
        </row>
        <row r="4040">
          <cell r="A4040" t="str">
            <v>KosovoPrimary solid biofuels2011</v>
          </cell>
          <cell r="B4040" t="str">
            <v>TJ</v>
          </cell>
          <cell r="C4040" t="str">
            <v>Kosovo</v>
          </cell>
          <cell r="D4040" t="str">
            <v>PRIMSBIO</v>
          </cell>
          <cell r="E4040" t="str">
            <v>Primary solid biofuels</v>
          </cell>
          <cell r="F4040" t="str">
            <v>TES</v>
          </cell>
          <cell r="G4040" t="str">
            <v>Total energy supply</v>
          </cell>
          <cell r="H4040">
            <v>2011</v>
          </cell>
          <cell r="I4040">
            <v>2011</v>
          </cell>
          <cell r="J4040">
            <v>10128.999599999999</v>
          </cell>
        </row>
        <row r="4041">
          <cell r="A4041" t="str">
            <v>KosovoPrimary solid biofuels2012</v>
          </cell>
          <cell r="B4041" t="str">
            <v>TJ</v>
          </cell>
          <cell r="C4041" t="str">
            <v>Kosovo</v>
          </cell>
          <cell r="D4041" t="str">
            <v>PRIMSBIO</v>
          </cell>
          <cell r="E4041" t="str">
            <v>Primary solid biofuels</v>
          </cell>
          <cell r="F4041" t="str">
            <v>TES</v>
          </cell>
          <cell r="G4041" t="str">
            <v>Total energy supply</v>
          </cell>
          <cell r="H4041">
            <v>2012</v>
          </cell>
          <cell r="I4041">
            <v>2012</v>
          </cell>
          <cell r="J4041">
            <v>10361.9992</v>
          </cell>
        </row>
        <row r="4042">
          <cell r="A4042" t="str">
            <v>KosovoPrimary solid biofuels2013</v>
          </cell>
          <cell r="B4042" t="str">
            <v>TJ</v>
          </cell>
          <cell r="C4042" t="str">
            <v>Kosovo</v>
          </cell>
          <cell r="D4042" t="str">
            <v>PRIMSBIO</v>
          </cell>
          <cell r="E4042" t="str">
            <v>Primary solid biofuels</v>
          </cell>
          <cell r="F4042" t="str">
            <v>TES</v>
          </cell>
          <cell r="G4042" t="str">
            <v>Total energy supply</v>
          </cell>
          <cell r="H4042">
            <v>2013</v>
          </cell>
          <cell r="I4042">
            <v>2013</v>
          </cell>
          <cell r="J4042">
            <v>10368.999599999999</v>
          </cell>
        </row>
        <row r="4043">
          <cell r="A4043" t="str">
            <v>KosovoPrimary solid biofuels2014</v>
          </cell>
          <cell r="B4043" t="str">
            <v>TJ</v>
          </cell>
          <cell r="C4043" t="str">
            <v>Kosovo</v>
          </cell>
          <cell r="D4043" t="str">
            <v>PRIMSBIO</v>
          </cell>
          <cell r="E4043" t="str">
            <v>Primary solid biofuels</v>
          </cell>
          <cell r="F4043" t="str">
            <v>TES</v>
          </cell>
          <cell r="G4043" t="str">
            <v>Total energy supply</v>
          </cell>
          <cell r="H4043">
            <v>2014</v>
          </cell>
          <cell r="I4043">
            <v>2014</v>
          </cell>
          <cell r="J4043">
            <v>10521.0013</v>
          </cell>
        </row>
        <row r="4044">
          <cell r="A4044" t="str">
            <v>KosovoPrimary solid biofuels2015</v>
          </cell>
          <cell r="B4044" t="str">
            <v>TJ</v>
          </cell>
          <cell r="C4044" t="str">
            <v>Kosovo</v>
          </cell>
          <cell r="D4044" t="str">
            <v>PRIMSBIO</v>
          </cell>
          <cell r="E4044" t="str">
            <v>Primary solid biofuels</v>
          </cell>
          <cell r="F4044" t="str">
            <v>TES</v>
          </cell>
          <cell r="G4044" t="str">
            <v>Total energy supply</v>
          </cell>
          <cell r="H4044">
            <v>2015</v>
          </cell>
          <cell r="I4044">
            <v>2015</v>
          </cell>
          <cell r="J4044">
            <v>11028.001899999999</v>
          </cell>
        </row>
        <row r="4045">
          <cell r="A4045" t="str">
            <v>KosovoPrimary solid biofuels2016</v>
          </cell>
          <cell r="B4045" t="str">
            <v>TJ</v>
          </cell>
          <cell r="C4045" t="str">
            <v>Kosovo</v>
          </cell>
          <cell r="D4045" t="str">
            <v>PRIMSBIO</v>
          </cell>
          <cell r="E4045" t="str">
            <v>Primary solid biofuels</v>
          </cell>
          <cell r="F4045" t="str">
            <v>TES</v>
          </cell>
          <cell r="G4045" t="str">
            <v>Total energy supply</v>
          </cell>
          <cell r="H4045">
            <v>2016</v>
          </cell>
          <cell r="I4045">
            <v>2016</v>
          </cell>
          <cell r="J4045">
            <v>15318.998799999999</v>
          </cell>
        </row>
        <row r="4046">
          <cell r="A4046" t="str">
            <v>KosovoPrimary solid biofuels2017</v>
          </cell>
          <cell r="B4046" t="str">
            <v>TJ</v>
          </cell>
          <cell r="C4046" t="str">
            <v>Kosovo</v>
          </cell>
          <cell r="D4046" t="str">
            <v>PRIMSBIO</v>
          </cell>
          <cell r="E4046" t="str">
            <v>Primary solid biofuels</v>
          </cell>
          <cell r="F4046" t="str">
            <v>TES</v>
          </cell>
          <cell r="G4046" t="str">
            <v>Total energy supply</v>
          </cell>
          <cell r="H4046">
            <v>2017</v>
          </cell>
          <cell r="I4046">
            <v>2017</v>
          </cell>
          <cell r="J4046">
            <v>15536.410900000001</v>
          </cell>
        </row>
        <row r="4047">
          <cell r="A4047" t="str">
            <v>KosovoPrimary solid biofuels2018</v>
          </cell>
          <cell r="B4047" t="str">
            <v>TJ</v>
          </cell>
          <cell r="C4047" t="str">
            <v>Kosovo</v>
          </cell>
          <cell r="D4047" t="str">
            <v>PRIMSBIO</v>
          </cell>
          <cell r="E4047" t="str">
            <v>Primary solid biofuels</v>
          </cell>
          <cell r="F4047" t="str">
            <v>TES</v>
          </cell>
          <cell r="G4047" t="str">
            <v>Total energy supply</v>
          </cell>
          <cell r="H4047">
            <v>2018</v>
          </cell>
          <cell r="I4047">
            <v>2018</v>
          </cell>
          <cell r="J4047">
            <v>15797.319799999999</v>
          </cell>
        </row>
        <row r="4048">
          <cell r="A4048" t="str">
            <v>KosovoPrimary solid biofuels2019</v>
          </cell>
          <cell r="B4048" t="str">
            <v>TJ</v>
          </cell>
          <cell r="C4048" t="str">
            <v>Kosovo</v>
          </cell>
          <cell r="D4048" t="str">
            <v>PRIMSBIO</v>
          </cell>
          <cell r="E4048" t="str">
            <v>Primary solid biofuels</v>
          </cell>
          <cell r="F4048" t="str">
            <v>TES</v>
          </cell>
          <cell r="G4048" t="str">
            <v>Total energy supply</v>
          </cell>
          <cell r="H4048">
            <v>2019</v>
          </cell>
          <cell r="I4048">
            <v>2019</v>
          </cell>
          <cell r="J4048">
            <v>15699.587299999999</v>
          </cell>
        </row>
        <row r="4049">
          <cell r="A4049" t="str">
            <v>KosovoPrimary solid biofuels2020</v>
          </cell>
          <cell r="B4049" t="str">
            <v>TJ</v>
          </cell>
          <cell r="C4049" t="str">
            <v>Kosovo</v>
          </cell>
          <cell r="D4049" t="str">
            <v>PRIMSBIO</v>
          </cell>
          <cell r="E4049" t="str">
            <v>Primary solid biofuels</v>
          </cell>
          <cell r="F4049" t="str">
            <v>TES</v>
          </cell>
          <cell r="G4049" t="str">
            <v>Total energy supply</v>
          </cell>
          <cell r="H4049">
            <v>2020</v>
          </cell>
          <cell r="I4049">
            <v>2020</v>
          </cell>
          <cell r="J4049">
            <v>16243.7122</v>
          </cell>
        </row>
        <row r="4050">
          <cell r="A4050" t="str">
            <v>KosovoTotal2005</v>
          </cell>
          <cell r="B4050" t="str">
            <v>TJ</v>
          </cell>
          <cell r="C4050" t="str">
            <v>Kosovo</v>
          </cell>
          <cell r="D4050" t="str">
            <v>TOTAL</v>
          </cell>
          <cell r="E4050" t="str">
            <v>Total</v>
          </cell>
          <cell r="F4050" t="str">
            <v>TES</v>
          </cell>
          <cell r="G4050" t="str">
            <v>Total energy supply</v>
          </cell>
          <cell r="H4050">
            <v>2005</v>
          </cell>
          <cell r="I4050">
            <v>2005</v>
          </cell>
          <cell r="J4050">
            <v>81513.060400000002</v>
          </cell>
        </row>
        <row r="4051">
          <cell r="A4051" t="str">
            <v>KosovoTotal2006</v>
          </cell>
          <cell r="B4051" t="str">
            <v>TJ</v>
          </cell>
          <cell r="C4051" t="str">
            <v>Kosovo</v>
          </cell>
          <cell r="D4051" t="str">
            <v>TOTAL</v>
          </cell>
          <cell r="E4051" t="str">
            <v>Total</v>
          </cell>
          <cell r="F4051" t="str">
            <v>TES</v>
          </cell>
          <cell r="G4051" t="str">
            <v>Total energy supply</v>
          </cell>
          <cell r="H4051">
            <v>2006</v>
          </cell>
          <cell r="I4051">
            <v>2006</v>
          </cell>
          <cell r="J4051">
            <v>82372.129000000001</v>
          </cell>
        </row>
        <row r="4052">
          <cell r="A4052" t="str">
            <v>KosovoTotal2007</v>
          </cell>
          <cell r="B4052" t="str">
            <v>TJ</v>
          </cell>
          <cell r="C4052" t="str">
            <v>Kosovo</v>
          </cell>
          <cell r="D4052" t="str">
            <v>TOTAL</v>
          </cell>
          <cell r="E4052" t="str">
            <v>Total</v>
          </cell>
          <cell r="F4052" t="str">
            <v>TES</v>
          </cell>
          <cell r="G4052" t="str">
            <v>Total energy supply</v>
          </cell>
          <cell r="H4052">
            <v>2007</v>
          </cell>
          <cell r="I4052">
            <v>2007</v>
          </cell>
          <cell r="J4052">
            <v>85659.491299999994</v>
          </cell>
        </row>
        <row r="4053">
          <cell r="A4053" t="str">
            <v>KosovoTotal2008</v>
          </cell>
          <cell r="B4053" t="str">
            <v>TJ</v>
          </cell>
          <cell r="C4053" t="str">
            <v>Kosovo</v>
          </cell>
          <cell r="D4053" t="str">
            <v>TOTAL</v>
          </cell>
          <cell r="E4053" t="str">
            <v>Total</v>
          </cell>
          <cell r="F4053" t="str">
            <v>TES</v>
          </cell>
          <cell r="G4053" t="str">
            <v>Total energy supply</v>
          </cell>
          <cell r="H4053">
            <v>2008</v>
          </cell>
          <cell r="I4053">
            <v>2008</v>
          </cell>
          <cell r="J4053">
            <v>92768.1878</v>
          </cell>
        </row>
        <row r="4054">
          <cell r="A4054" t="str">
            <v>KosovoTotal2009</v>
          </cell>
          <cell r="B4054" t="str">
            <v>TJ</v>
          </cell>
          <cell r="C4054" t="str">
            <v>Kosovo</v>
          </cell>
          <cell r="D4054" t="str">
            <v>TOTAL</v>
          </cell>
          <cell r="E4054" t="str">
            <v>Total</v>
          </cell>
          <cell r="F4054" t="str">
            <v>TES</v>
          </cell>
          <cell r="G4054" t="str">
            <v>Total energy supply</v>
          </cell>
          <cell r="H4054">
            <v>2009</v>
          </cell>
          <cell r="I4054">
            <v>2009</v>
          </cell>
          <cell r="J4054">
            <v>102092.10769999999</v>
          </cell>
        </row>
        <row r="4055">
          <cell r="A4055" t="str">
            <v>KosovoTotal2010</v>
          </cell>
          <cell r="B4055" t="str">
            <v>TJ</v>
          </cell>
          <cell r="C4055" t="str">
            <v>Kosovo</v>
          </cell>
          <cell r="D4055" t="str">
            <v>TOTAL</v>
          </cell>
          <cell r="E4055" t="str">
            <v>Total</v>
          </cell>
          <cell r="F4055" t="str">
            <v>TES</v>
          </cell>
          <cell r="G4055" t="str">
            <v>Total energy supply</v>
          </cell>
          <cell r="H4055">
            <v>2010</v>
          </cell>
          <cell r="I4055">
            <v>2010</v>
          </cell>
          <cell r="J4055">
            <v>104706.7769</v>
          </cell>
        </row>
        <row r="4056">
          <cell r="A4056" t="str">
            <v>KosovoTotal2011</v>
          </cell>
          <cell r="B4056" t="str">
            <v>TJ</v>
          </cell>
          <cell r="C4056" t="str">
            <v>Kosovo</v>
          </cell>
          <cell r="D4056" t="str">
            <v>TOTAL</v>
          </cell>
          <cell r="E4056" t="str">
            <v>Total</v>
          </cell>
          <cell r="F4056" t="str">
            <v>TES</v>
          </cell>
          <cell r="G4056" t="str">
            <v>Total energy supply</v>
          </cell>
          <cell r="H4056">
            <v>2011</v>
          </cell>
          <cell r="I4056">
            <v>2011</v>
          </cell>
          <cell r="J4056">
            <v>105704.0601</v>
          </cell>
        </row>
        <row r="4057">
          <cell r="A4057" t="str">
            <v>KosovoTotal2012</v>
          </cell>
          <cell r="B4057" t="str">
            <v>TJ</v>
          </cell>
          <cell r="C4057" t="str">
            <v>Kosovo</v>
          </cell>
          <cell r="D4057" t="str">
            <v>TOTAL</v>
          </cell>
          <cell r="E4057" t="str">
            <v>Total</v>
          </cell>
          <cell r="F4057" t="str">
            <v>TES</v>
          </cell>
          <cell r="G4057" t="str">
            <v>Total energy supply</v>
          </cell>
          <cell r="H4057">
            <v>2012</v>
          </cell>
          <cell r="I4057">
            <v>2012</v>
          </cell>
          <cell r="J4057">
            <v>99043.573000000004</v>
          </cell>
        </row>
        <row r="4058">
          <cell r="A4058" t="str">
            <v>KosovoTotal2013</v>
          </cell>
          <cell r="B4058" t="str">
            <v>TJ</v>
          </cell>
          <cell r="C4058" t="str">
            <v>Kosovo</v>
          </cell>
          <cell r="D4058" t="str">
            <v>TOTAL</v>
          </cell>
          <cell r="E4058" t="str">
            <v>Total</v>
          </cell>
          <cell r="F4058" t="str">
            <v>TES</v>
          </cell>
          <cell r="G4058" t="str">
            <v>Total energy supply</v>
          </cell>
          <cell r="H4058">
            <v>2013</v>
          </cell>
          <cell r="I4058">
            <v>2013</v>
          </cell>
          <cell r="J4058">
            <v>98588.848800000007</v>
          </cell>
        </row>
        <row r="4059">
          <cell r="A4059" t="str">
            <v>KosovoTotal2014</v>
          </cell>
          <cell r="B4059" t="str">
            <v>TJ</v>
          </cell>
          <cell r="C4059" t="str">
            <v>Kosovo</v>
          </cell>
          <cell r="D4059" t="str">
            <v>TOTAL</v>
          </cell>
          <cell r="E4059" t="str">
            <v>Total</v>
          </cell>
          <cell r="F4059" t="str">
            <v>TES</v>
          </cell>
          <cell r="G4059" t="str">
            <v>Total energy supply</v>
          </cell>
          <cell r="H4059">
            <v>2014</v>
          </cell>
          <cell r="I4059">
            <v>2014</v>
          </cell>
          <cell r="J4059">
            <v>92715.170400000003</v>
          </cell>
        </row>
        <row r="4060">
          <cell r="A4060" t="str">
            <v>KosovoTotal2015</v>
          </cell>
          <cell r="B4060" t="str">
            <v>TJ</v>
          </cell>
          <cell r="C4060" t="str">
            <v>Kosovo</v>
          </cell>
          <cell r="D4060" t="str">
            <v>TOTAL</v>
          </cell>
          <cell r="E4060" t="str">
            <v>Total</v>
          </cell>
          <cell r="F4060" t="str">
            <v>TES</v>
          </cell>
          <cell r="G4060" t="str">
            <v>Total energy supply</v>
          </cell>
          <cell r="H4060">
            <v>2015</v>
          </cell>
          <cell r="I4060">
            <v>2015</v>
          </cell>
          <cell r="J4060">
            <v>105491.29519999999</v>
          </cell>
        </row>
        <row r="4061">
          <cell r="A4061" t="str">
            <v>KosovoTotal2016</v>
          </cell>
          <cell r="B4061" t="str">
            <v>TJ</v>
          </cell>
          <cell r="C4061" t="str">
            <v>Kosovo</v>
          </cell>
          <cell r="D4061" t="str">
            <v>TOTAL</v>
          </cell>
          <cell r="E4061" t="str">
            <v>Total</v>
          </cell>
          <cell r="F4061" t="str">
            <v>TES</v>
          </cell>
          <cell r="G4061" t="str">
            <v>Total energy supply</v>
          </cell>
          <cell r="H4061">
            <v>2016</v>
          </cell>
          <cell r="I4061">
            <v>2016</v>
          </cell>
          <cell r="J4061">
            <v>112992.33259999999</v>
          </cell>
        </row>
        <row r="4062">
          <cell r="A4062" t="str">
            <v>KosovoTotal2017</v>
          </cell>
          <cell r="B4062" t="str">
            <v>TJ</v>
          </cell>
          <cell r="C4062" t="str">
            <v>Kosovo</v>
          </cell>
          <cell r="D4062" t="str">
            <v>TOTAL</v>
          </cell>
          <cell r="E4062" t="str">
            <v>Total</v>
          </cell>
          <cell r="F4062" t="str">
            <v>TES</v>
          </cell>
          <cell r="G4062" t="str">
            <v>Total energy supply</v>
          </cell>
          <cell r="H4062">
            <v>2017</v>
          </cell>
          <cell r="I4062">
            <v>2017</v>
          </cell>
          <cell r="J4062">
            <v>107267.9345</v>
          </cell>
        </row>
        <row r="4063">
          <cell r="A4063" t="str">
            <v>KosovoTotal2018</v>
          </cell>
          <cell r="B4063" t="str">
            <v>TJ</v>
          </cell>
          <cell r="C4063" t="str">
            <v>Kosovo</v>
          </cell>
          <cell r="D4063" t="str">
            <v>TOTAL</v>
          </cell>
          <cell r="E4063" t="str">
            <v>Total</v>
          </cell>
          <cell r="F4063" t="str">
            <v>TES</v>
          </cell>
          <cell r="G4063" t="str">
            <v>Total energy supply</v>
          </cell>
          <cell r="H4063">
            <v>2018</v>
          </cell>
          <cell r="I4063">
            <v>2018</v>
          </cell>
          <cell r="J4063">
            <v>108073.76790000001</v>
          </cell>
        </row>
        <row r="4064">
          <cell r="A4064" t="str">
            <v>KosovoTotal2019</v>
          </cell>
          <cell r="B4064" t="str">
            <v>TJ</v>
          </cell>
          <cell r="C4064" t="str">
            <v>Kosovo</v>
          </cell>
          <cell r="D4064" t="str">
            <v>TOTAL</v>
          </cell>
          <cell r="E4064" t="str">
            <v>Total</v>
          </cell>
          <cell r="F4064" t="str">
            <v>TES</v>
          </cell>
          <cell r="G4064" t="str">
            <v>Total energy supply</v>
          </cell>
          <cell r="H4064">
            <v>2019</v>
          </cell>
          <cell r="I4064">
            <v>2019</v>
          </cell>
          <cell r="J4064">
            <v>111614.13860000001</v>
          </cell>
        </row>
        <row r="4065">
          <cell r="A4065" t="str">
            <v>KosovoTotal2020</v>
          </cell>
          <cell r="B4065" t="str">
            <v>TJ</v>
          </cell>
          <cell r="C4065" t="str">
            <v>Kosovo</v>
          </cell>
          <cell r="D4065" t="str">
            <v>TOTAL</v>
          </cell>
          <cell r="E4065" t="str">
            <v>Total</v>
          </cell>
          <cell r="F4065" t="str">
            <v>TES</v>
          </cell>
          <cell r="G4065" t="str">
            <v>Total energy supply</v>
          </cell>
          <cell r="H4065">
            <v>2020</v>
          </cell>
          <cell r="I4065">
            <v>2020</v>
          </cell>
          <cell r="K4065" t="str">
            <v>L</v>
          </cell>
          <cell r="L4065" t="str">
            <v>Missing value; data exist but were not collected</v>
          </cell>
        </row>
        <row r="4066">
          <cell r="A4066" t="str">
            <v>KosovoMemo: Renewables2005</v>
          </cell>
          <cell r="B4066" t="str">
            <v>TJ</v>
          </cell>
          <cell r="C4066" t="str">
            <v>Kosovo</v>
          </cell>
          <cell r="D4066" t="str">
            <v>MRENEW</v>
          </cell>
          <cell r="E4066" t="str">
            <v>Memo: Renewables</v>
          </cell>
          <cell r="F4066" t="str">
            <v>TES</v>
          </cell>
          <cell r="G4066" t="str">
            <v>Total energy supply</v>
          </cell>
          <cell r="H4066">
            <v>2005</v>
          </cell>
          <cell r="I4066">
            <v>2005</v>
          </cell>
          <cell r="J4066">
            <v>9467.2005000000008</v>
          </cell>
        </row>
        <row r="4067">
          <cell r="A4067" t="str">
            <v>KosovoMemo: Renewables2006</v>
          </cell>
          <cell r="B4067" t="str">
            <v>TJ</v>
          </cell>
          <cell r="C4067" t="str">
            <v>Kosovo</v>
          </cell>
          <cell r="D4067" t="str">
            <v>MRENEW</v>
          </cell>
          <cell r="E4067" t="str">
            <v>Memo: Renewables</v>
          </cell>
          <cell r="F4067" t="str">
            <v>TES</v>
          </cell>
          <cell r="G4067" t="str">
            <v>Total energy supply</v>
          </cell>
          <cell r="H4067">
            <v>2006</v>
          </cell>
          <cell r="I4067">
            <v>2006</v>
          </cell>
          <cell r="J4067">
            <v>9428.5982000000004</v>
          </cell>
        </row>
        <row r="4068">
          <cell r="A4068" t="str">
            <v>KosovoMemo: Renewables2007</v>
          </cell>
          <cell r="B4068" t="str">
            <v>TJ</v>
          </cell>
          <cell r="C4068" t="str">
            <v>Kosovo</v>
          </cell>
          <cell r="D4068" t="str">
            <v>MRENEW</v>
          </cell>
          <cell r="E4068" t="str">
            <v>Memo: Renewables</v>
          </cell>
          <cell r="F4068" t="str">
            <v>TES</v>
          </cell>
          <cell r="G4068" t="str">
            <v>Total energy supply</v>
          </cell>
          <cell r="H4068">
            <v>2007</v>
          </cell>
          <cell r="I4068">
            <v>2007</v>
          </cell>
          <cell r="J4068">
            <v>9403.3978999999999</v>
          </cell>
        </row>
        <row r="4069">
          <cell r="A4069" t="str">
            <v>KosovoMemo: Renewables2008</v>
          </cell>
          <cell r="B4069" t="str">
            <v>TJ</v>
          </cell>
          <cell r="C4069" t="str">
            <v>Kosovo</v>
          </cell>
          <cell r="D4069" t="str">
            <v>MRENEW</v>
          </cell>
          <cell r="E4069" t="str">
            <v>Memo: Renewables</v>
          </cell>
          <cell r="F4069" t="str">
            <v>TES</v>
          </cell>
          <cell r="G4069" t="str">
            <v>Total energy supply</v>
          </cell>
          <cell r="H4069">
            <v>2008</v>
          </cell>
          <cell r="I4069">
            <v>2008</v>
          </cell>
          <cell r="J4069">
            <v>10042.6008</v>
          </cell>
        </row>
        <row r="4070">
          <cell r="A4070" t="str">
            <v>KosovoMemo: Renewables2009</v>
          </cell>
          <cell r="B4070" t="str">
            <v>TJ</v>
          </cell>
          <cell r="C4070" t="str">
            <v>Kosovo</v>
          </cell>
          <cell r="D4070" t="str">
            <v>MRENEW</v>
          </cell>
          <cell r="E4070" t="str">
            <v>Memo: Renewables</v>
          </cell>
          <cell r="F4070" t="str">
            <v>TES</v>
          </cell>
          <cell r="G4070" t="str">
            <v>Total energy supply</v>
          </cell>
          <cell r="H4070">
            <v>2009</v>
          </cell>
          <cell r="I4070">
            <v>2009</v>
          </cell>
          <cell r="J4070">
            <v>10268.9979</v>
          </cell>
        </row>
        <row r="4071">
          <cell r="A4071" t="str">
            <v>KosovoMemo: Renewables2010</v>
          </cell>
          <cell r="B4071" t="str">
            <v>TJ</v>
          </cell>
          <cell r="C4071" t="str">
            <v>Kosovo</v>
          </cell>
          <cell r="D4071" t="str">
            <v>MRENEW</v>
          </cell>
          <cell r="E4071" t="str">
            <v>Memo: Renewables</v>
          </cell>
          <cell r="F4071" t="str">
            <v>TES</v>
          </cell>
          <cell r="G4071" t="str">
            <v>Total energy supply</v>
          </cell>
          <cell r="H4071">
            <v>2010</v>
          </cell>
          <cell r="I4071">
            <v>2010</v>
          </cell>
          <cell r="J4071">
            <v>10471.1994</v>
          </cell>
        </row>
        <row r="4072">
          <cell r="A4072" t="str">
            <v>KosovoMemo: Renewables2011</v>
          </cell>
          <cell r="B4072" t="str">
            <v>TJ</v>
          </cell>
          <cell r="C4072" t="str">
            <v>Kosovo</v>
          </cell>
          <cell r="D4072" t="str">
            <v>MRENEW</v>
          </cell>
          <cell r="E4072" t="str">
            <v>Memo: Renewables</v>
          </cell>
          <cell r="F4072" t="str">
            <v>TES</v>
          </cell>
          <cell r="G4072" t="str">
            <v>Total energy supply</v>
          </cell>
          <cell r="H4072">
            <v>2011</v>
          </cell>
          <cell r="I4072">
            <v>2011</v>
          </cell>
          <cell r="J4072">
            <v>10516.998799999999</v>
          </cell>
        </row>
        <row r="4073">
          <cell r="A4073" t="str">
            <v>KosovoMemo: Renewables2012</v>
          </cell>
          <cell r="B4073" t="str">
            <v>TJ</v>
          </cell>
          <cell r="C4073" t="str">
            <v>Kosovo</v>
          </cell>
          <cell r="D4073" t="str">
            <v>MRENEW</v>
          </cell>
          <cell r="E4073" t="str">
            <v>Memo: Renewables</v>
          </cell>
          <cell r="F4073" t="str">
            <v>TES</v>
          </cell>
          <cell r="G4073" t="str">
            <v>Total energy supply</v>
          </cell>
          <cell r="H4073">
            <v>2012</v>
          </cell>
          <cell r="I4073">
            <v>2012</v>
          </cell>
          <cell r="J4073">
            <v>10718.597400000001</v>
          </cell>
        </row>
        <row r="4074">
          <cell r="A4074" t="str">
            <v>KosovoMemo: Renewables2013</v>
          </cell>
          <cell r="B4074" t="str">
            <v>TJ</v>
          </cell>
          <cell r="C4074" t="str">
            <v>Kosovo</v>
          </cell>
          <cell r="D4074" t="str">
            <v>MRENEW</v>
          </cell>
          <cell r="E4074" t="str">
            <v>Memo: Renewables</v>
          </cell>
          <cell r="F4074" t="str">
            <v>TES</v>
          </cell>
          <cell r="G4074" t="str">
            <v>Total energy supply</v>
          </cell>
          <cell r="H4074">
            <v>2013</v>
          </cell>
          <cell r="I4074">
            <v>2013</v>
          </cell>
          <cell r="J4074">
            <v>10895.799499999999</v>
          </cell>
        </row>
        <row r="4075">
          <cell r="A4075" t="str">
            <v>KosovoMemo: Renewables2014</v>
          </cell>
          <cell r="B4075" t="str">
            <v>TJ</v>
          </cell>
          <cell r="C4075" t="str">
            <v>Kosovo</v>
          </cell>
          <cell r="D4075" t="str">
            <v>MRENEW</v>
          </cell>
          <cell r="E4075" t="str">
            <v>Memo: Renewables</v>
          </cell>
          <cell r="F4075" t="str">
            <v>TES</v>
          </cell>
          <cell r="G4075" t="str">
            <v>Total energy supply</v>
          </cell>
          <cell r="H4075">
            <v>2014</v>
          </cell>
          <cell r="I4075">
            <v>2014</v>
          </cell>
          <cell r="J4075">
            <v>11077.6029</v>
          </cell>
        </row>
        <row r="4076">
          <cell r="A4076" t="str">
            <v>KosovoMemo: Renewables2015</v>
          </cell>
          <cell r="B4076" t="str">
            <v>TJ</v>
          </cell>
          <cell r="C4076" t="str">
            <v>Kosovo</v>
          </cell>
          <cell r="D4076" t="str">
            <v>MRENEW</v>
          </cell>
          <cell r="E4076" t="str">
            <v>Memo: Renewables</v>
          </cell>
          <cell r="F4076" t="str">
            <v>TES</v>
          </cell>
          <cell r="G4076" t="str">
            <v>Total energy supply</v>
          </cell>
          <cell r="H4076">
            <v>2015</v>
          </cell>
          <cell r="I4076">
            <v>2015</v>
          </cell>
          <cell r="J4076">
            <v>11546.001200000001</v>
          </cell>
        </row>
        <row r="4077">
          <cell r="A4077" t="str">
            <v>KosovoMemo: Renewables2016</v>
          </cell>
          <cell r="B4077" t="str">
            <v>TJ</v>
          </cell>
          <cell r="C4077" t="str">
            <v>Kosovo</v>
          </cell>
          <cell r="D4077" t="str">
            <v>MRENEW</v>
          </cell>
          <cell r="E4077" t="str">
            <v>Memo: Renewables</v>
          </cell>
          <cell r="F4077" t="str">
            <v>TES</v>
          </cell>
          <cell r="G4077" t="str">
            <v>Total energy supply</v>
          </cell>
          <cell r="H4077">
            <v>2016</v>
          </cell>
          <cell r="I4077">
            <v>2016</v>
          </cell>
          <cell r="J4077">
            <v>16214.999100000001</v>
          </cell>
        </row>
        <row r="4078">
          <cell r="A4078" t="str">
            <v>KosovoMemo: Renewables2017</v>
          </cell>
          <cell r="B4078" t="str">
            <v>TJ</v>
          </cell>
          <cell r="C4078" t="str">
            <v>Kosovo</v>
          </cell>
          <cell r="D4078" t="str">
            <v>MRENEW</v>
          </cell>
          <cell r="E4078" t="str">
            <v>Memo: Renewables</v>
          </cell>
          <cell r="F4078" t="str">
            <v>TES</v>
          </cell>
          <cell r="G4078" t="str">
            <v>Total energy supply</v>
          </cell>
          <cell r="H4078">
            <v>2017</v>
          </cell>
          <cell r="I4078">
            <v>2017</v>
          </cell>
          <cell r="J4078">
            <v>16199.1646</v>
          </cell>
        </row>
        <row r="4079">
          <cell r="A4079" t="str">
            <v>KosovoMemo: Renewables2018</v>
          </cell>
          <cell r="B4079" t="str">
            <v>TJ</v>
          </cell>
          <cell r="C4079" t="str">
            <v>Kosovo</v>
          </cell>
          <cell r="D4079" t="str">
            <v>MRENEW</v>
          </cell>
          <cell r="E4079" t="str">
            <v>Memo: Renewables</v>
          </cell>
          <cell r="F4079" t="str">
            <v>TES</v>
          </cell>
          <cell r="G4079" t="str">
            <v>Total energy supply</v>
          </cell>
          <cell r="H4079">
            <v>2018</v>
          </cell>
          <cell r="I4079">
            <v>2018</v>
          </cell>
          <cell r="J4079">
            <v>16908.4002</v>
          </cell>
        </row>
        <row r="4080">
          <cell r="A4080" t="str">
            <v>KosovoMemo: Renewables2019</v>
          </cell>
          <cell r="B4080" t="str">
            <v>TJ</v>
          </cell>
          <cell r="C4080" t="str">
            <v>Kosovo</v>
          </cell>
          <cell r="D4080" t="str">
            <v>MRENEW</v>
          </cell>
          <cell r="E4080" t="str">
            <v>Memo: Renewables</v>
          </cell>
          <cell r="F4080" t="str">
            <v>TES</v>
          </cell>
          <cell r="G4080" t="str">
            <v>Total energy supply</v>
          </cell>
          <cell r="H4080">
            <v>2019</v>
          </cell>
          <cell r="I4080">
            <v>2019</v>
          </cell>
          <cell r="J4080">
            <v>16846.000100000001</v>
          </cell>
        </row>
        <row r="4081">
          <cell r="A4081" t="str">
            <v>KosovoMemo: Renewables2020</v>
          </cell>
          <cell r="B4081" t="str">
            <v>TJ</v>
          </cell>
          <cell r="C4081" t="str">
            <v>Kosovo</v>
          </cell>
          <cell r="D4081" t="str">
            <v>MRENEW</v>
          </cell>
          <cell r="E4081" t="str">
            <v>Memo: Renewables</v>
          </cell>
          <cell r="F4081" t="str">
            <v>TES</v>
          </cell>
          <cell r="G4081" t="str">
            <v>Total energy supply</v>
          </cell>
          <cell r="H4081">
            <v>2020</v>
          </cell>
          <cell r="I4081">
            <v>2020</v>
          </cell>
          <cell r="J4081">
            <v>17433.018800000002</v>
          </cell>
        </row>
        <row r="4082">
          <cell r="A4082" t="str">
            <v>KuwaitPrimary solid biofuels2005</v>
          </cell>
          <cell r="B4082" t="str">
            <v>TJ</v>
          </cell>
          <cell r="C4082" t="str">
            <v>Kuwait</v>
          </cell>
          <cell r="D4082" t="str">
            <v>PRIMSBIO</v>
          </cell>
          <cell r="E4082" t="str">
            <v>Primary solid biofuels</v>
          </cell>
          <cell r="F4082" t="str">
            <v>TES</v>
          </cell>
          <cell r="G4082" t="str">
            <v>Total energy supply</v>
          </cell>
          <cell r="H4082">
            <v>2005</v>
          </cell>
          <cell r="I4082">
            <v>2005</v>
          </cell>
          <cell r="J4082">
            <v>0</v>
          </cell>
        </row>
        <row r="4083">
          <cell r="A4083" t="str">
            <v>KuwaitPrimary solid biofuels2006</v>
          </cell>
          <cell r="B4083" t="str">
            <v>TJ</v>
          </cell>
          <cell r="C4083" t="str">
            <v>Kuwait</v>
          </cell>
          <cell r="D4083" t="str">
            <v>PRIMSBIO</v>
          </cell>
          <cell r="E4083" t="str">
            <v>Primary solid biofuels</v>
          </cell>
          <cell r="F4083" t="str">
            <v>TES</v>
          </cell>
          <cell r="G4083" t="str">
            <v>Total energy supply</v>
          </cell>
          <cell r="H4083">
            <v>2006</v>
          </cell>
          <cell r="I4083">
            <v>2006</v>
          </cell>
          <cell r="J4083">
            <v>0</v>
          </cell>
        </row>
        <row r="4084">
          <cell r="A4084" t="str">
            <v>KuwaitPrimary solid biofuels2007</v>
          </cell>
          <cell r="B4084" t="str">
            <v>TJ</v>
          </cell>
          <cell r="C4084" t="str">
            <v>Kuwait</v>
          </cell>
          <cell r="D4084" t="str">
            <v>PRIMSBIO</v>
          </cell>
          <cell r="E4084" t="str">
            <v>Primary solid biofuels</v>
          </cell>
          <cell r="F4084" t="str">
            <v>TES</v>
          </cell>
          <cell r="G4084" t="str">
            <v>Total energy supply</v>
          </cell>
          <cell r="H4084">
            <v>2007</v>
          </cell>
          <cell r="I4084">
            <v>2007</v>
          </cell>
          <cell r="J4084">
            <v>0</v>
          </cell>
        </row>
        <row r="4085">
          <cell r="A4085" t="str">
            <v>KuwaitPrimary solid biofuels2008</v>
          </cell>
          <cell r="B4085" t="str">
            <v>TJ</v>
          </cell>
          <cell r="C4085" t="str">
            <v>Kuwait</v>
          </cell>
          <cell r="D4085" t="str">
            <v>PRIMSBIO</v>
          </cell>
          <cell r="E4085" t="str">
            <v>Primary solid biofuels</v>
          </cell>
          <cell r="F4085" t="str">
            <v>TES</v>
          </cell>
          <cell r="G4085" t="str">
            <v>Total energy supply</v>
          </cell>
          <cell r="H4085">
            <v>2008</v>
          </cell>
          <cell r="I4085">
            <v>2008</v>
          </cell>
          <cell r="J4085">
            <v>0</v>
          </cell>
        </row>
        <row r="4086">
          <cell r="A4086" t="str">
            <v>KuwaitPrimary solid biofuels2009</v>
          </cell>
          <cell r="B4086" t="str">
            <v>TJ</v>
          </cell>
          <cell r="C4086" t="str">
            <v>Kuwait</v>
          </cell>
          <cell r="D4086" t="str">
            <v>PRIMSBIO</v>
          </cell>
          <cell r="E4086" t="str">
            <v>Primary solid biofuels</v>
          </cell>
          <cell r="F4086" t="str">
            <v>TES</v>
          </cell>
          <cell r="G4086" t="str">
            <v>Total energy supply</v>
          </cell>
          <cell r="H4086">
            <v>2009</v>
          </cell>
          <cell r="I4086">
            <v>2009</v>
          </cell>
          <cell r="J4086">
            <v>0</v>
          </cell>
        </row>
        <row r="4087">
          <cell r="A4087" t="str">
            <v>KuwaitPrimary solid biofuels2010</v>
          </cell>
          <cell r="B4087" t="str">
            <v>TJ</v>
          </cell>
          <cell r="C4087" t="str">
            <v>Kuwait</v>
          </cell>
          <cell r="D4087" t="str">
            <v>PRIMSBIO</v>
          </cell>
          <cell r="E4087" t="str">
            <v>Primary solid biofuels</v>
          </cell>
          <cell r="F4087" t="str">
            <v>TES</v>
          </cell>
          <cell r="G4087" t="str">
            <v>Total energy supply</v>
          </cell>
          <cell r="H4087">
            <v>2010</v>
          </cell>
          <cell r="I4087">
            <v>2010</v>
          </cell>
          <cell r="J4087">
            <v>0</v>
          </cell>
        </row>
        <row r="4088">
          <cell r="A4088" t="str">
            <v>KuwaitPrimary solid biofuels2011</v>
          </cell>
          <cell r="B4088" t="str">
            <v>TJ</v>
          </cell>
          <cell r="C4088" t="str">
            <v>Kuwait</v>
          </cell>
          <cell r="D4088" t="str">
            <v>PRIMSBIO</v>
          </cell>
          <cell r="E4088" t="str">
            <v>Primary solid biofuels</v>
          </cell>
          <cell r="F4088" t="str">
            <v>TES</v>
          </cell>
          <cell r="G4088" t="str">
            <v>Total energy supply</v>
          </cell>
          <cell r="H4088">
            <v>2011</v>
          </cell>
          <cell r="I4088">
            <v>2011</v>
          </cell>
          <cell r="J4088">
            <v>0</v>
          </cell>
        </row>
        <row r="4089">
          <cell r="A4089" t="str">
            <v>KuwaitPrimary solid biofuels2012</v>
          </cell>
          <cell r="B4089" t="str">
            <v>TJ</v>
          </cell>
          <cell r="C4089" t="str">
            <v>Kuwait</v>
          </cell>
          <cell r="D4089" t="str">
            <v>PRIMSBIO</v>
          </cell>
          <cell r="E4089" t="str">
            <v>Primary solid biofuels</v>
          </cell>
          <cell r="F4089" t="str">
            <v>TES</v>
          </cell>
          <cell r="G4089" t="str">
            <v>Total energy supply</v>
          </cell>
          <cell r="H4089">
            <v>2012</v>
          </cell>
          <cell r="I4089">
            <v>2012</v>
          </cell>
          <cell r="J4089">
            <v>0</v>
          </cell>
        </row>
        <row r="4090">
          <cell r="A4090" t="str">
            <v>KuwaitPrimary solid biofuels2013</v>
          </cell>
          <cell r="B4090" t="str">
            <v>TJ</v>
          </cell>
          <cell r="C4090" t="str">
            <v>Kuwait</v>
          </cell>
          <cell r="D4090" t="str">
            <v>PRIMSBIO</v>
          </cell>
          <cell r="E4090" t="str">
            <v>Primary solid biofuels</v>
          </cell>
          <cell r="F4090" t="str">
            <v>TES</v>
          </cell>
          <cell r="G4090" t="str">
            <v>Total energy supply</v>
          </cell>
          <cell r="H4090">
            <v>2013</v>
          </cell>
          <cell r="I4090">
            <v>2013</v>
          </cell>
          <cell r="J4090">
            <v>0</v>
          </cell>
        </row>
        <row r="4091">
          <cell r="A4091" t="str">
            <v>KuwaitPrimary solid biofuels2014</v>
          </cell>
          <cell r="B4091" t="str">
            <v>TJ</v>
          </cell>
          <cell r="C4091" t="str">
            <v>Kuwait</v>
          </cell>
          <cell r="D4091" t="str">
            <v>PRIMSBIO</v>
          </cell>
          <cell r="E4091" t="str">
            <v>Primary solid biofuels</v>
          </cell>
          <cell r="F4091" t="str">
            <v>TES</v>
          </cell>
          <cell r="G4091" t="str">
            <v>Total energy supply</v>
          </cell>
          <cell r="H4091">
            <v>2014</v>
          </cell>
          <cell r="I4091">
            <v>2014</v>
          </cell>
          <cell r="J4091">
            <v>0</v>
          </cell>
        </row>
        <row r="4092">
          <cell r="A4092" t="str">
            <v>KuwaitPrimary solid biofuels2015</v>
          </cell>
          <cell r="B4092" t="str">
            <v>TJ</v>
          </cell>
          <cell r="C4092" t="str">
            <v>Kuwait</v>
          </cell>
          <cell r="D4092" t="str">
            <v>PRIMSBIO</v>
          </cell>
          <cell r="E4092" t="str">
            <v>Primary solid biofuels</v>
          </cell>
          <cell r="F4092" t="str">
            <v>TES</v>
          </cell>
          <cell r="G4092" t="str">
            <v>Total energy supply</v>
          </cell>
          <cell r="H4092">
            <v>2015</v>
          </cell>
          <cell r="I4092">
            <v>2015</v>
          </cell>
          <cell r="J4092">
            <v>0</v>
          </cell>
        </row>
        <row r="4093">
          <cell r="A4093" t="str">
            <v>KuwaitPrimary solid biofuels2016</v>
          </cell>
          <cell r="B4093" t="str">
            <v>TJ</v>
          </cell>
          <cell r="C4093" t="str">
            <v>Kuwait</v>
          </cell>
          <cell r="D4093" t="str">
            <v>PRIMSBIO</v>
          </cell>
          <cell r="E4093" t="str">
            <v>Primary solid biofuels</v>
          </cell>
          <cell r="F4093" t="str">
            <v>TES</v>
          </cell>
          <cell r="G4093" t="str">
            <v>Total energy supply</v>
          </cell>
          <cell r="H4093">
            <v>2016</v>
          </cell>
          <cell r="I4093">
            <v>2016</v>
          </cell>
          <cell r="J4093">
            <v>0</v>
          </cell>
        </row>
        <row r="4094">
          <cell r="A4094" t="str">
            <v>KuwaitPrimary solid biofuels2017</v>
          </cell>
          <cell r="B4094" t="str">
            <v>TJ</v>
          </cell>
          <cell r="C4094" t="str">
            <v>Kuwait</v>
          </cell>
          <cell r="D4094" t="str">
            <v>PRIMSBIO</v>
          </cell>
          <cell r="E4094" t="str">
            <v>Primary solid biofuels</v>
          </cell>
          <cell r="F4094" t="str">
            <v>TES</v>
          </cell>
          <cell r="G4094" t="str">
            <v>Total energy supply</v>
          </cell>
          <cell r="H4094">
            <v>2017</v>
          </cell>
          <cell r="I4094">
            <v>2017</v>
          </cell>
          <cell r="J4094">
            <v>0</v>
          </cell>
        </row>
        <row r="4095">
          <cell r="A4095" t="str">
            <v>KuwaitPrimary solid biofuels2018</v>
          </cell>
          <cell r="B4095" t="str">
            <v>TJ</v>
          </cell>
          <cell r="C4095" t="str">
            <v>Kuwait</v>
          </cell>
          <cell r="D4095" t="str">
            <v>PRIMSBIO</v>
          </cell>
          <cell r="E4095" t="str">
            <v>Primary solid biofuels</v>
          </cell>
          <cell r="F4095" t="str">
            <v>TES</v>
          </cell>
          <cell r="G4095" t="str">
            <v>Total energy supply</v>
          </cell>
          <cell r="H4095">
            <v>2018</v>
          </cell>
          <cell r="I4095">
            <v>2018</v>
          </cell>
          <cell r="J4095">
            <v>0</v>
          </cell>
        </row>
        <row r="4096">
          <cell r="A4096" t="str">
            <v>KuwaitPrimary solid biofuels2019</v>
          </cell>
          <cell r="B4096" t="str">
            <v>TJ</v>
          </cell>
          <cell r="C4096" t="str">
            <v>Kuwait</v>
          </cell>
          <cell r="D4096" t="str">
            <v>PRIMSBIO</v>
          </cell>
          <cell r="E4096" t="str">
            <v>Primary solid biofuels</v>
          </cell>
          <cell r="F4096" t="str">
            <v>TES</v>
          </cell>
          <cell r="G4096" t="str">
            <v>Total energy supply</v>
          </cell>
          <cell r="H4096">
            <v>2019</v>
          </cell>
          <cell r="I4096">
            <v>2019</v>
          </cell>
          <cell r="J4096">
            <v>0</v>
          </cell>
        </row>
        <row r="4097">
          <cell r="A4097" t="str">
            <v>KuwaitPrimary solid biofuels2020</v>
          </cell>
          <cell r="B4097" t="str">
            <v>TJ</v>
          </cell>
          <cell r="C4097" t="str">
            <v>Kuwait</v>
          </cell>
          <cell r="D4097" t="str">
            <v>PRIMSBIO</v>
          </cell>
          <cell r="E4097" t="str">
            <v>Primary solid biofuels</v>
          </cell>
          <cell r="F4097" t="str">
            <v>TES</v>
          </cell>
          <cell r="G4097" t="str">
            <v>Total energy supply</v>
          </cell>
          <cell r="H4097">
            <v>2020</v>
          </cell>
          <cell r="I4097">
            <v>2020</v>
          </cell>
          <cell r="K4097" t="str">
            <v>L</v>
          </cell>
          <cell r="L4097" t="str">
            <v>Missing value; data exist but were not collected</v>
          </cell>
        </row>
        <row r="4098">
          <cell r="A4098" t="str">
            <v>KuwaitTotal2005</v>
          </cell>
          <cell r="B4098" t="str">
            <v>TJ</v>
          </cell>
          <cell r="C4098" t="str">
            <v>Kuwait</v>
          </cell>
          <cell r="D4098" t="str">
            <v>TOTAL</v>
          </cell>
          <cell r="E4098" t="str">
            <v>Total</v>
          </cell>
          <cell r="F4098" t="str">
            <v>TES</v>
          </cell>
          <cell r="G4098" t="str">
            <v>Total energy supply</v>
          </cell>
          <cell r="H4098">
            <v>2005</v>
          </cell>
          <cell r="I4098">
            <v>2005</v>
          </cell>
          <cell r="J4098">
            <v>1125482.76</v>
          </cell>
        </row>
        <row r="4099">
          <cell r="A4099" t="str">
            <v>KuwaitTotal2006</v>
          </cell>
          <cell r="B4099" t="str">
            <v>TJ</v>
          </cell>
          <cell r="C4099" t="str">
            <v>Kuwait</v>
          </cell>
          <cell r="D4099" t="str">
            <v>TOTAL</v>
          </cell>
          <cell r="E4099" t="str">
            <v>Total</v>
          </cell>
          <cell r="F4099" t="str">
            <v>TES</v>
          </cell>
          <cell r="G4099" t="str">
            <v>Total energy supply</v>
          </cell>
          <cell r="H4099">
            <v>2006</v>
          </cell>
          <cell r="I4099">
            <v>2006</v>
          </cell>
          <cell r="J4099">
            <v>1034740.749</v>
          </cell>
        </row>
        <row r="4100">
          <cell r="A4100" t="str">
            <v>KuwaitTotal2007</v>
          </cell>
          <cell r="B4100" t="str">
            <v>TJ</v>
          </cell>
          <cell r="C4100" t="str">
            <v>Kuwait</v>
          </cell>
          <cell r="D4100" t="str">
            <v>TOTAL</v>
          </cell>
          <cell r="E4100" t="str">
            <v>Total</v>
          </cell>
          <cell r="F4100" t="str">
            <v>TES</v>
          </cell>
          <cell r="G4100" t="str">
            <v>Total energy supply</v>
          </cell>
          <cell r="H4100">
            <v>2007</v>
          </cell>
          <cell r="I4100">
            <v>2007</v>
          </cell>
          <cell r="J4100">
            <v>999874.5943</v>
          </cell>
        </row>
        <row r="4101">
          <cell r="A4101" t="str">
            <v>KuwaitTotal2008</v>
          </cell>
          <cell r="B4101" t="str">
            <v>TJ</v>
          </cell>
          <cell r="C4101" t="str">
            <v>Kuwait</v>
          </cell>
          <cell r="D4101" t="str">
            <v>TOTAL</v>
          </cell>
          <cell r="E4101" t="str">
            <v>Total</v>
          </cell>
          <cell r="F4101" t="str">
            <v>TES</v>
          </cell>
          <cell r="G4101" t="str">
            <v>Total energy supply</v>
          </cell>
          <cell r="H4101">
            <v>2008</v>
          </cell>
          <cell r="I4101">
            <v>2008</v>
          </cell>
          <cell r="J4101">
            <v>1184509.673</v>
          </cell>
        </row>
        <row r="4102">
          <cell r="A4102" t="str">
            <v>KuwaitTotal2009</v>
          </cell>
          <cell r="B4102" t="str">
            <v>TJ</v>
          </cell>
          <cell r="C4102" t="str">
            <v>Kuwait</v>
          </cell>
          <cell r="D4102" t="str">
            <v>TOTAL</v>
          </cell>
          <cell r="E4102" t="str">
            <v>Total</v>
          </cell>
          <cell r="F4102" t="str">
            <v>TES</v>
          </cell>
          <cell r="G4102" t="str">
            <v>Total energy supply</v>
          </cell>
          <cell r="H4102">
            <v>2009</v>
          </cell>
          <cell r="I4102">
            <v>2009</v>
          </cell>
          <cell r="J4102">
            <v>1232386.6189999999</v>
          </cell>
        </row>
        <row r="4103">
          <cell r="A4103" t="str">
            <v>KuwaitTotal2010</v>
          </cell>
          <cell r="B4103" t="str">
            <v>TJ</v>
          </cell>
          <cell r="C4103" t="str">
            <v>Kuwait</v>
          </cell>
          <cell r="D4103" t="str">
            <v>TOTAL</v>
          </cell>
          <cell r="E4103" t="str">
            <v>Total</v>
          </cell>
          <cell r="F4103" t="str">
            <v>TES</v>
          </cell>
          <cell r="G4103" t="str">
            <v>Total energy supply</v>
          </cell>
          <cell r="H4103">
            <v>2010</v>
          </cell>
          <cell r="I4103">
            <v>2010</v>
          </cell>
          <cell r="J4103">
            <v>1305938.8559999999</v>
          </cell>
        </row>
        <row r="4104">
          <cell r="A4104" t="str">
            <v>KuwaitTotal2011</v>
          </cell>
          <cell r="B4104" t="str">
            <v>TJ</v>
          </cell>
          <cell r="C4104" t="str">
            <v>Kuwait</v>
          </cell>
          <cell r="D4104" t="str">
            <v>TOTAL</v>
          </cell>
          <cell r="E4104" t="str">
            <v>Total</v>
          </cell>
          <cell r="F4104" t="str">
            <v>TES</v>
          </cell>
          <cell r="G4104" t="str">
            <v>Total energy supply</v>
          </cell>
          <cell r="H4104">
            <v>2011</v>
          </cell>
          <cell r="I4104">
            <v>2011</v>
          </cell>
          <cell r="J4104">
            <v>1268522.166</v>
          </cell>
        </row>
        <row r="4105">
          <cell r="A4105" t="str">
            <v>KuwaitTotal2012</v>
          </cell>
          <cell r="B4105" t="str">
            <v>TJ</v>
          </cell>
          <cell r="C4105" t="str">
            <v>Kuwait</v>
          </cell>
          <cell r="D4105" t="str">
            <v>TOTAL</v>
          </cell>
          <cell r="E4105" t="str">
            <v>Total</v>
          </cell>
          <cell r="F4105" t="str">
            <v>TES</v>
          </cell>
          <cell r="G4105" t="str">
            <v>Total energy supply</v>
          </cell>
          <cell r="H4105">
            <v>2012</v>
          </cell>
          <cell r="I4105">
            <v>2012</v>
          </cell>
          <cell r="J4105">
            <v>1371548.135</v>
          </cell>
        </row>
        <row r="4106">
          <cell r="A4106" t="str">
            <v>KuwaitTotal2013</v>
          </cell>
          <cell r="B4106" t="str">
            <v>TJ</v>
          </cell>
          <cell r="C4106" t="str">
            <v>Kuwait</v>
          </cell>
          <cell r="D4106" t="str">
            <v>TOTAL</v>
          </cell>
          <cell r="E4106" t="str">
            <v>Total</v>
          </cell>
          <cell r="F4106" t="str">
            <v>TES</v>
          </cell>
          <cell r="G4106" t="str">
            <v>Total energy supply</v>
          </cell>
          <cell r="H4106">
            <v>2013</v>
          </cell>
          <cell r="I4106">
            <v>2013</v>
          </cell>
          <cell r="J4106">
            <v>1158564.8940000001</v>
          </cell>
        </row>
        <row r="4107">
          <cell r="A4107" t="str">
            <v>KuwaitTotal2014</v>
          </cell>
          <cell r="B4107" t="str">
            <v>TJ</v>
          </cell>
          <cell r="C4107" t="str">
            <v>Kuwait</v>
          </cell>
          <cell r="D4107" t="str">
            <v>TOTAL</v>
          </cell>
          <cell r="E4107" t="str">
            <v>Total</v>
          </cell>
          <cell r="F4107" t="str">
            <v>TES</v>
          </cell>
          <cell r="G4107" t="str">
            <v>Total energy supply</v>
          </cell>
          <cell r="H4107">
            <v>2014</v>
          </cell>
          <cell r="I4107">
            <v>2014</v>
          </cell>
          <cell r="J4107">
            <v>1187939.9809999999</v>
          </cell>
        </row>
        <row r="4108">
          <cell r="A4108" t="str">
            <v>KuwaitTotal2015</v>
          </cell>
          <cell r="B4108" t="str">
            <v>TJ</v>
          </cell>
          <cell r="C4108" t="str">
            <v>Kuwait</v>
          </cell>
          <cell r="D4108" t="str">
            <v>TOTAL</v>
          </cell>
          <cell r="E4108" t="str">
            <v>Total</v>
          </cell>
          <cell r="F4108" t="str">
            <v>TES</v>
          </cell>
          <cell r="G4108" t="str">
            <v>Total energy supply</v>
          </cell>
          <cell r="H4108">
            <v>2015</v>
          </cell>
          <cell r="I4108">
            <v>2015</v>
          </cell>
          <cell r="J4108">
            <v>1488643.213</v>
          </cell>
        </row>
        <row r="4109">
          <cell r="A4109" t="str">
            <v>KuwaitTotal2016</v>
          </cell>
          <cell r="B4109" t="str">
            <v>TJ</v>
          </cell>
          <cell r="C4109" t="str">
            <v>Kuwait</v>
          </cell>
          <cell r="D4109" t="str">
            <v>TOTAL</v>
          </cell>
          <cell r="E4109" t="str">
            <v>Total</v>
          </cell>
          <cell r="F4109" t="str">
            <v>TES</v>
          </cell>
          <cell r="G4109" t="str">
            <v>Total energy supply</v>
          </cell>
          <cell r="H4109">
            <v>2016</v>
          </cell>
          <cell r="I4109">
            <v>2016</v>
          </cell>
          <cell r="J4109">
            <v>1580693.9169999999</v>
          </cell>
        </row>
        <row r="4110">
          <cell r="A4110" t="str">
            <v>KuwaitTotal2017</v>
          </cell>
          <cell r="B4110" t="str">
            <v>TJ</v>
          </cell>
          <cell r="C4110" t="str">
            <v>Kuwait</v>
          </cell>
          <cell r="D4110" t="str">
            <v>TOTAL</v>
          </cell>
          <cell r="E4110" t="str">
            <v>Total</v>
          </cell>
          <cell r="F4110" t="str">
            <v>TES</v>
          </cell>
          <cell r="G4110" t="str">
            <v>Total energy supply</v>
          </cell>
          <cell r="H4110">
            <v>2017</v>
          </cell>
          <cell r="I4110">
            <v>2017</v>
          </cell>
          <cell r="J4110">
            <v>1481577.6240000001</v>
          </cell>
        </row>
        <row r="4111">
          <cell r="A4111" t="str">
            <v>KuwaitTotal2018</v>
          </cell>
          <cell r="B4111" t="str">
            <v>TJ</v>
          </cell>
          <cell r="C4111" t="str">
            <v>Kuwait</v>
          </cell>
          <cell r="D4111" t="str">
            <v>TOTAL</v>
          </cell>
          <cell r="E4111" t="str">
            <v>Total</v>
          </cell>
          <cell r="F4111" t="str">
            <v>TES</v>
          </cell>
          <cell r="G4111" t="str">
            <v>Total energy supply</v>
          </cell>
          <cell r="H4111">
            <v>2018</v>
          </cell>
          <cell r="I4111">
            <v>2018</v>
          </cell>
          <cell r="J4111">
            <v>1477439.202</v>
          </cell>
        </row>
        <row r="4112">
          <cell r="A4112" t="str">
            <v>KuwaitTotal2019</v>
          </cell>
          <cell r="B4112" t="str">
            <v>TJ</v>
          </cell>
          <cell r="C4112" t="str">
            <v>Kuwait</v>
          </cell>
          <cell r="D4112" t="str">
            <v>TOTAL</v>
          </cell>
          <cell r="E4112" t="str">
            <v>Total</v>
          </cell>
          <cell r="F4112" t="str">
            <v>TES</v>
          </cell>
          <cell r="G4112" t="str">
            <v>Total energy supply</v>
          </cell>
          <cell r="H4112">
            <v>2019</v>
          </cell>
          <cell r="I4112">
            <v>2019</v>
          </cell>
          <cell r="J4112">
            <v>1553011.8589999999</v>
          </cell>
        </row>
        <row r="4113">
          <cell r="A4113" t="str">
            <v>KuwaitTotal2020</v>
          </cell>
          <cell r="B4113" t="str">
            <v>TJ</v>
          </cell>
          <cell r="C4113" t="str">
            <v>Kuwait</v>
          </cell>
          <cell r="D4113" t="str">
            <v>TOTAL</v>
          </cell>
          <cell r="E4113" t="str">
            <v>Total</v>
          </cell>
          <cell r="F4113" t="str">
            <v>TES</v>
          </cell>
          <cell r="G4113" t="str">
            <v>Total energy supply</v>
          </cell>
          <cell r="H4113">
            <v>2020</v>
          </cell>
          <cell r="I4113">
            <v>2020</v>
          </cell>
          <cell r="K4113" t="str">
            <v>L</v>
          </cell>
          <cell r="L4113" t="str">
            <v>Missing value; data exist but were not collected</v>
          </cell>
        </row>
        <row r="4114">
          <cell r="A4114" t="str">
            <v>KuwaitMemo: Renewables2005</v>
          </cell>
          <cell r="B4114" t="str">
            <v>TJ</v>
          </cell>
          <cell r="C4114" t="str">
            <v>Kuwait</v>
          </cell>
          <cell r="D4114" t="str">
            <v>MRENEW</v>
          </cell>
          <cell r="E4114" t="str">
            <v>Memo: Renewables</v>
          </cell>
          <cell r="F4114" t="str">
            <v>TES</v>
          </cell>
          <cell r="G4114" t="str">
            <v>Total energy supply</v>
          </cell>
          <cell r="H4114">
            <v>2005</v>
          </cell>
          <cell r="I4114">
            <v>2005</v>
          </cell>
          <cell r="J4114">
            <v>0</v>
          </cell>
        </row>
        <row r="4115">
          <cell r="A4115" t="str">
            <v>KuwaitMemo: Renewables2006</v>
          </cell>
          <cell r="B4115" t="str">
            <v>TJ</v>
          </cell>
          <cell r="C4115" t="str">
            <v>Kuwait</v>
          </cell>
          <cell r="D4115" t="str">
            <v>MRENEW</v>
          </cell>
          <cell r="E4115" t="str">
            <v>Memo: Renewables</v>
          </cell>
          <cell r="F4115" t="str">
            <v>TES</v>
          </cell>
          <cell r="G4115" t="str">
            <v>Total energy supply</v>
          </cell>
          <cell r="H4115">
            <v>2006</v>
          </cell>
          <cell r="I4115">
            <v>2006</v>
          </cell>
          <cell r="J4115">
            <v>0</v>
          </cell>
        </row>
        <row r="4116">
          <cell r="A4116" t="str">
            <v>KuwaitMemo: Renewables2007</v>
          </cell>
          <cell r="B4116" t="str">
            <v>TJ</v>
          </cell>
          <cell r="C4116" t="str">
            <v>Kuwait</v>
          </cell>
          <cell r="D4116" t="str">
            <v>MRENEW</v>
          </cell>
          <cell r="E4116" t="str">
            <v>Memo: Renewables</v>
          </cell>
          <cell r="F4116" t="str">
            <v>TES</v>
          </cell>
          <cell r="G4116" t="str">
            <v>Total energy supply</v>
          </cell>
          <cell r="H4116">
            <v>2007</v>
          </cell>
          <cell r="I4116">
            <v>2007</v>
          </cell>
          <cell r="J4116">
            <v>0</v>
          </cell>
        </row>
        <row r="4117">
          <cell r="A4117" t="str">
            <v>KuwaitMemo: Renewables2008</v>
          </cell>
          <cell r="B4117" t="str">
            <v>TJ</v>
          </cell>
          <cell r="C4117" t="str">
            <v>Kuwait</v>
          </cell>
          <cell r="D4117" t="str">
            <v>MRENEW</v>
          </cell>
          <cell r="E4117" t="str">
            <v>Memo: Renewables</v>
          </cell>
          <cell r="F4117" t="str">
            <v>TES</v>
          </cell>
          <cell r="G4117" t="str">
            <v>Total energy supply</v>
          </cell>
          <cell r="H4117">
            <v>2008</v>
          </cell>
          <cell r="I4117">
            <v>2008</v>
          </cell>
          <cell r="J4117">
            <v>0</v>
          </cell>
        </row>
        <row r="4118">
          <cell r="A4118" t="str">
            <v>KuwaitMemo: Renewables2009</v>
          </cell>
          <cell r="B4118" t="str">
            <v>TJ</v>
          </cell>
          <cell r="C4118" t="str">
            <v>Kuwait</v>
          </cell>
          <cell r="D4118" t="str">
            <v>MRENEW</v>
          </cell>
          <cell r="E4118" t="str">
            <v>Memo: Renewables</v>
          </cell>
          <cell r="F4118" t="str">
            <v>TES</v>
          </cell>
          <cell r="G4118" t="str">
            <v>Total energy supply</v>
          </cell>
          <cell r="H4118">
            <v>2009</v>
          </cell>
          <cell r="I4118">
            <v>2009</v>
          </cell>
          <cell r="J4118">
            <v>0</v>
          </cell>
        </row>
        <row r="4119">
          <cell r="A4119" t="str">
            <v>KuwaitMemo: Renewables2010</v>
          </cell>
          <cell r="B4119" t="str">
            <v>TJ</v>
          </cell>
          <cell r="C4119" t="str">
            <v>Kuwait</v>
          </cell>
          <cell r="D4119" t="str">
            <v>MRENEW</v>
          </cell>
          <cell r="E4119" t="str">
            <v>Memo: Renewables</v>
          </cell>
          <cell r="F4119" t="str">
            <v>TES</v>
          </cell>
          <cell r="G4119" t="str">
            <v>Total energy supply</v>
          </cell>
          <cell r="H4119">
            <v>2010</v>
          </cell>
          <cell r="I4119">
            <v>2010</v>
          </cell>
          <cell r="J4119">
            <v>0</v>
          </cell>
        </row>
        <row r="4120">
          <cell r="A4120" t="str">
            <v>KuwaitMemo: Renewables2011</v>
          </cell>
          <cell r="B4120" t="str">
            <v>TJ</v>
          </cell>
          <cell r="C4120" t="str">
            <v>Kuwait</v>
          </cell>
          <cell r="D4120" t="str">
            <v>MRENEW</v>
          </cell>
          <cell r="E4120" t="str">
            <v>Memo: Renewables</v>
          </cell>
          <cell r="F4120" t="str">
            <v>TES</v>
          </cell>
          <cell r="G4120" t="str">
            <v>Total energy supply</v>
          </cell>
          <cell r="H4120">
            <v>2011</v>
          </cell>
          <cell r="I4120">
            <v>2011</v>
          </cell>
          <cell r="J4120">
            <v>0</v>
          </cell>
        </row>
        <row r="4121">
          <cell r="A4121" t="str">
            <v>KuwaitMemo: Renewables2012</v>
          </cell>
          <cell r="B4121" t="str">
            <v>TJ</v>
          </cell>
          <cell r="C4121" t="str">
            <v>Kuwait</v>
          </cell>
          <cell r="D4121" t="str">
            <v>MRENEW</v>
          </cell>
          <cell r="E4121" t="str">
            <v>Memo: Renewables</v>
          </cell>
          <cell r="F4121" t="str">
            <v>TES</v>
          </cell>
          <cell r="G4121" t="str">
            <v>Total energy supply</v>
          </cell>
          <cell r="H4121">
            <v>2012</v>
          </cell>
          <cell r="I4121">
            <v>2012</v>
          </cell>
          <cell r="J4121">
            <v>0</v>
          </cell>
        </row>
        <row r="4122">
          <cell r="A4122" t="str">
            <v>KuwaitMemo: Renewables2013</v>
          </cell>
          <cell r="B4122" t="str">
            <v>TJ</v>
          </cell>
          <cell r="C4122" t="str">
            <v>Kuwait</v>
          </cell>
          <cell r="D4122" t="str">
            <v>MRENEW</v>
          </cell>
          <cell r="E4122" t="str">
            <v>Memo: Renewables</v>
          </cell>
          <cell r="F4122" t="str">
            <v>TES</v>
          </cell>
          <cell r="G4122" t="str">
            <v>Total energy supply</v>
          </cell>
          <cell r="H4122">
            <v>2013</v>
          </cell>
          <cell r="I4122">
            <v>2013</v>
          </cell>
          <cell r="J4122">
            <v>21.599699999999999</v>
          </cell>
        </row>
        <row r="4123">
          <cell r="A4123" t="str">
            <v>KuwaitMemo: Renewables2014</v>
          </cell>
          <cell r="B4123" t="str">
            <v>TJ</v>
          </cell>
          <cell r="C4123" t="str">
            <v>Kuwait</v>
          </cell>
          <cell r="D4123" t="str">
            <v>MRENEW</v>
          </cell>
          <cell r="E4123" t="str">
            <v>Memo: Renewables</v>
          </cell>
          <cell r="F4123" t="str">
            <v>TES</v>
          </cell>
          <cell r="G4123" t="str">
            <v>Total energy supply</v>
          </cell>
          <cell r="H4123">
            <v>2014</v>
          </cell>
          <cell r="I4123">
            <v>2014</v>
          </cell>
          <cell r="J4123">
            <v>32.401600000000002</v>
          </cell>
        </row>
        <row r="4124">
          <cell r="A4124" t="str">
            <v>KuwaitMemo: Renewables2015</v>
          </cell>
          <cell r="B4124" t="str">
            <v>TJ</v>
          </cell>
          <cell r="C4124" t="str">
            <v>Kuwait</v>
          </cell>
          <cell r="D4124" t="str">
            <v>MRENEW</v>
          </cell>
          <cell r="E4124" t="str">
            <v>Memo: Renewables</v>
          </cell>
          <cell r="F4124" t="str">
            <v>TES</v>
          </cell>
          <cell r="G4124" t="str">
            <v>Total energy supply</v>
          </cell>
          <cell r="H4124">
            <v>2015</v>
          </cell>
          <cell r="I4124">
            <v>2015</v>
          </cell>
          <cell r="J4124">
            <v>39.598799999999997</v>
          </cell>
        </row>
        <row r="4125">
          <cell r="A4125" t="str">
            <v>KuwaitMemo: Renewables2016</v>
          </cell>
          <cell r="B4125" t="str">
            <v>TJ</v>
          </cell>
          <cell r="C4125" t="str">
            <v>Kuwait</v>
          </cell>
          <cell r="D4125" t="str">
            <v>MRENEW</v>
          </cell>
          <cell r="E4125" t="str">
            <v>Memo: Renewables</v>
          </cell>
          <cell r="F4125" t="str">
            <v>TES</v>
          </cell>
          <cell r="G4125" t="str">
            <v>Total energy supply</v>
          </cell>
          <cell r="H4125">
            <v>2016</v>
          </cell>
          <cell r="I4125">
            <v>2016</v>
          </cell>
          <cell r="J4125">
            <v>54.001300000000001</v>
          </cell>
        </row>
        <row r="4126">
          <cell r="A4126" t="str">
            <v>KuwaitMemo: Renewables2017</v>
          </cell>
          <cell r="B4126" t="str">
            <v>TJ</v>
          </cell>
          <cell r="C4126" t="str">
            <v>Kuwait</v>
          </cell>
          <cell r="D4126" t="str">
            <v>MRENEW</v>
          </cell>
          <cell r="E4126" t="str">
            <v>Memo: Renewables</v>
          </cell>
          <cell r="F4126" t="str">
            <v>TES</v>
          </cell>
          <cell r="G4126" t="str">
            <v>Total energy supply</v>
          </cell>
          <cell r="H4126">
            <v>2017</v>
          </cell>
          <cell r="I4126">
            <v>2017</v>
          </cell>
          <cell r="J4126">
            <v>135.12479999999999</v>
          </cell>
        </row>
        <row r="4127">
          <cell r="A4127" t="str">
            <v>KuwaitMemo: Renewables2018</v>
          </cell>
          <cell r="B4127" t="str">
            <v>TJ</v>
          </cell>
          <cell r="C4127" t="str">
            <v>Kuwait</v>
          </cell>
          <cell r="D4127" t="str">
            <v>MRENEW</v>
          </cell>
          <cell r="E4127" t="str">
            <v>Memo: Renewables</v>
          </cell>
          <cell r="F4127" t="str">
            <v>TES</v>
          </cell>
          <cell r="G4127" t="str">
            <v>Total energy supply</v>
          </cell>
          <cell r="H4127">
            <v>2018</v>
          </cell>
          <cell r="I4127">
            <v>2018</v>
          </cell>
          <cell r="J4127">
            <v>209.12649999999999</v>
          </cell>
        </row>
        <row r="4128">
          <cell r="A4128" t="str">
            <v>KuwaitMemo: Renewables2019</v>
          </cell>
          <cell r="B4128" t="str">
            <v>TJ</v>
          </cell>
          <cell r="C4128" t="str">
            <v>Kuwait</v>
          </cell>
          <cell r="D4128" t="str">
            <v>MRENEW</v>
          </cell>
          <cell r="E4128" t="str">
            <v>Memo: Renewables</v>
          </cell>
          <cell r="F4128" t="str">
            <v>TES</v>
          </cell>
          <cell r="G4128" t="str">
            <v>Total energy supply</v>
          </cell>
          <cell r="H4128">
            <v>2019</v>
          </cell>
          <cell r="I4128">
            <v>2019</v>
          </cell>
          <cell r="J4128">
            <v>1101.0237</v>
          </cell>
        </row>
        <row r="4129">
          <cell r="A4129" t="str">
            <v>KuwaitMemo: Renewables2020</v>
          </cell>
          <cell r="B4129" t="str">
            <v>TJ</v>
          </cell>
          <cell r="C4129" t="str">
            <v>Kuwait</v>
          </cell>
          <cell r="D4129" t="str">
            <v>MRENEW</v>
          </cell>
          <cell r="E4129" t="str">
            <v>Memo: Renewables</v>
          </cell>
          <cell r="F4129" t="str">
            <v>TES</v>
          </cell>
          <cell r="G4129" t="str">
            <v>Total energy supply</v>
          </cell>
          <cell r="H4129">
            <v>2020</v>
          </cell>
          <cell r="I4129">
            <v>2020</v>
          </cell>
          <cell r="K4129" t="str">
            <v>L</v>
          </cell>
          <cell r="L4129" t="str">
            <v>Missing value; data exist but were not collected</v>
          </cell>
        </row>
        <row r="4130">
          <cell r="A4130" t="str">
            <v>KyrgyzstanPrimary solid biofuels2005</v>
          </cell>
          <cell r="B4130" t="str">
            <v>TJ</v>
          </cell>
          <cell r="C4130" t="str">
            <v>Kyrgyzstan</v>
          </cell>
          <cell r="D4130" t="str">
            <v>PRIMSBIO</v>
          </cell>
          <cell r="E4130" t="str">
            <v>Primary solid biofuels</v>
          </cell>
          <cell r="F4130" t="str">
            <v>TES</v>
          </cell>
          <cell r="G4130" t="str">
            <v>Total energy supply</v>
          </cell>
          <cell r="H4130">
            <v>2005</v>
          </cell>
          <cell r="I4130">
            <v>2005</v>
          </cell>
          <cell r="J4130">
            <v>150.00049999999999</v>
          </cell>
        </row>
        <row r="4131">
          <cell r="A4131" t="str">
            <v>KyrgyzstanPrimary solid biofuels2006</v>
          </cell>
          <cell r="B4131" t="str">
            <v>TJ</v>
          </cell>
          <cell r="C4131" t="str">
            <v>Kyrgyzstan</v>
          </cell>
          <cell r="D4131" t="str">
            <v>PRIMSBIO</v>
          </cell>
          <cell r="E4131" t="str">
            <v>Primary solid biofuels</v>
          </cell>
          <cell r="F4131" t="str">
            <v>TES</v>
          </cell>
          <cell r="G4131" t="str">
            <v>Total energy supply</v>
          </cell>
          <cell r="H4131">
            <v>2006</v>
          </cell>
          <cell r="I4131">
            <v>2006</v>
          </cell>
          <cell r="J4131">
            <v>150.00049999999999</v>
          </cell>
        </row>
        <row r="4132">
          <cell r="A4132" t="str">
            <v>KyrgyzstanPrimary solid biofuels2007</v>
          </cell>
          <cell r="B4132" t="str">
            <v>TJ</v>
          </cell>
          <cell r="C4132" t="str">
            <v>Kyrgyzstan</v>
          </cell>
          <cell r="D4132" t="str">
            <v>PRIMSBIO</v>
          </cell>
          <cell r="E4132" t="str">
            <v>Primary solid biofuels</v>
          </cell>
          <cell r="F4132" t="str">
            <v>TES</v>
          </cell>
          <cell r="G4132" t="str">
            <v>Total energy supply</v>
          </cell>
          <cell r="H4132">
            <v>2007</v>
          </cell>
          <cell r="I4132">
            <v>2007</v>
          </cell>
          <cell r="J4132">
            <v>151.00110000000001</v>
          </cell>
        </row>
        <row r="4133">
          <cell r="A4133" t="str">
            <v>KyrgyzstanPrimary solid biofuels2008</v>
          </cell>
          <cell r="B4133" t="str">
            <v>TJ</v>
          </cell>
          <cell r="C4133" t="str">
            <v>Kyrgyzstan</v>
          </cell>
          <cell r="D4133" t="str">
            <v>PRIMSBIO</v>
          </cell>
          <cell r="E4133" t="str">
            <v>Primary solid biofuels</v>
          </cell>
          <cell r="F4133" t="str">
            <v>TES</v>
          </cell>
          <cell r="G4133" t="str">
            <v>Total energy supply</v>
          </cell>
          <cell r="H4133">
            <v>2008</v>
          </cell>
          <cell r="I4133">
            <v>2008</v>
          </cell>
          <cell r="J4133">
            <v>152.0018</v>
          </cell>
        </row>
        <row r="4134">
          <cell r="A4134" t="str">
            <v>KyrgyzstanPrimary solid biofuels2009</v>
          </cell>
          <cell r="B4134" t="str">
            <v>TJ</v>
          </cell>
          <cell r="C4134" t="str">
            <v>Kyrgyzstan</v>
          </cell>
          <cell r="D4134" t="str">
            <v>PRIMSBIO</v>
          </cell>
          <cell r="E4134" t="str">
            <v>Primary solid biofuels</v>
          </cell>
          <cell r="F4134" t="str">
            <v>TES</v>
          </cell>
          <cell r="G4134" t="str">
            <v>Total energy supply</v>
          </cell>
          <cell r="H4134">
            <v>2009</v>
          </cell>
          <cell r="I4134">
            <v>2009</v>
          </cell>
          <cell r="J4134">
            <v>153.99889999999999</v>
          </cell>
        </row>
        <row r="4135">
          <cell r="A4135" t="str">
            <v>KyrgyzstanPrimary solid biofuels2010</v>
          </cell>
          <cell r="B4135" t="str">
            <v>TJ</v>
          </cell>
          <cell r="C4135" t="str">
            <v>Kyrgyzstan</v>
          </cell>
          <cell r="D4135" t="str">
            <v>PRIMSBIO</v>
          </cell>
          <cell r="E4135" t="str">
            <v>Primary solid biofuels</v>
          </cell>
          <cell r="F4135" t="str">
            <v>TES</v>
          </cell>
          <cell r="G4135" t="str">
            <v>Total energy supply</v>
          </cell>
          <cell r="H4135">
            <v>2010</v>
          </cell>
          <cell r="I4135">
            <v>2010</v>
          </cell>
          <cell r="J4135">
            <v>156.00020000000001</v>
          </cell>
        </row>
        <row r="4136">
          <cell r="A4136" t="str">
            <v>KyrgyzstanPrimary solid biofuels2011</v>
          </cell>
          <cell r="B4136" t="str">
            <v>TJ</v>
          </cell>
          <cell r="C4136" t="str">
            <v>Kyrgyzstan</v>
          </cell>
          <cell r="D4136" t="str">
            <v>PRIMSBIO</v>
          </cell>
          <cell r="E4136" t="str">
            <v>Primary solid biofuels</v>
          </cell>
          <cell r="F4136" t="str">
            <v>TES</v>
          </cell>
          <cell r="G4136" t="str">
            <v>Total energy supply</v>
          </cell>
          <cell r="H4136">
            <v>2011</v>
          </cell>
          <cell r="I4136">
            <v>2011</v>
          </cell>
          <cell r="J4136">
            <v>158.00149999999999</v>
          </cell>
        </row>
        <row r="4137">
          <cell r="A4137" t="str">
            <v>KyrgyzstanPrimary solid biofuels2012</v>
          </cell>
          <cell r="B4137" t="str">
            <v>TJ</v>
          </cell>
          <cell r="C4137" t="str">
            <v>Kyrgyzstan</v>
          </cell>
          <cell r="D4137" t="str">
            <v>PRIMSBIO</v>
          </cell>
          <cell r="E4137" t="str">
            <v>Primary solid biofuels</v>
          </cell>
          <cell r="F4137" t="str">
            <v>TES</v>
          </cell>
          <cell r="G4137" t="str">
            <v>Total energy supply</v>
          </cell>
          <cell r="H4137">
            <v>2012</v>
          </cell>
          <cell r="I4137">
            <v>2012</v>
          </cell>
          <cell r="J4137">
            <v>159.99860000000001</v>
          </cell>
        </row>
        <row r="4138">
          <cell r="A4138" t="str">
            <v>KyrgyzstanPrimary solid biofuels2013</v>
          </cell>
          <cell r="B4138" t="str">
            <v>TJ</v>
          </cell>
          <cell r="C4138" t="str">
            <v>Kyrgyzstan</v>
          </cell>
          <cell r="D4138" t="str">
            <v>PRIMSBIO</v>
          </cell>
          <cell r="E4138" t="str">
            <v>Primary solid biofuels</v>
          </cell>
          <cell r="F4138" t="str">
            <v>TES</v>
          </cell>
          <cell r="G4138" t="str">
            <v>Total energy supply</v>
          </cell>
          <cell r="H4138">
            <v>2013</v>
          </cell>
          <cell r="I4138">
            <v>2013</v>
          </cell>
          <cell r="J4138">
            <v>139.9982</v>
          </cell>
        </row>
        <row r="4139">
          <cell r="A4139" t="str">
            <v>KyrgyzstanPrimary solid biofuels2014</v>
          </cell>
          <cell r="B4139" t="str">
            <v>TJ</v>
          </cell>
          <cell r="C4139" t="str">
            <v>Kyrgyzstan</v>
          </cell>
          <cell r="D4139" t="str">
            <v>PRIMSBIO</v>
          </cell>
          <cell r="E4139" t="str">
            <v>Primary solid biofuels</v>
          </cell>
          <cell r="F4139" t="str">
            <v>TES</v>
          </cell>
          <cell r="G4139" t="str">
            <v>Total energy supply</v>
          </cell>
          <cell r="H4139">
            <v>2014</v>
          </cell>
          <cell r="I4139">
            <v>2014</v>
          </cell>
          <cell r="J4139">
            <v>130.0001</v>
          </cell>
        </row>
        <row r="4140">
          <cell r="A4140" t="str">
            <v>KyrgyzstanPrimary solid biofuels2015</v>
          </cell>
          <cell r="B4140" t="str">
            <v>TJ</v>
          </cell>
          <cell r="C4140" t="str">
            <v>Kyrgyzstan</v>
          </cell>
          <cell r="D4140" t="str">
            <v>PRIMSBIO</v>
          </cell>
          <cell r="E4140" t="str">
            <v>Primary solid biofuels</v>
          </cell>
          <cell r="F4140" t="str">
            <v>TES</v>
          </cell>
          <cell r="G4140" t="str">
            <v>Total energy supply</v>
          </cell>
          <cell r="H4140">
            <v>2015</v>
          </cell>
          <cell r="I4140">
            <v>2015</v>
          </cell>
          <cell r="J4140">
            <v>130.0001</v>
          </cell>
        </row>
        <row r="4141">
          <cell r="A4141" t="str">
            <v>KyrgyzstanPrimary solid biofuels2016</v>
          </cell>
          <cell r="B4141" t="str">
            <v>TJ</v>
          </cell>
          <cell r="C4141" t="str">
            <v>Kyrgyzstan</v>
          </cell>
          <cell r="D4141" t="str">
            <v>PRIMSBIO</v>
          </cell>
          <cell r="E4141" t="str">
            <v>Primary solid biofuels</v>
          </cell>
          <cell r="F4141" t="str">
            <v>TES</v>
          </cell>
          <cell r="G4141" t="str">
            <v>Total energy supply</v>
          </cell>
          <cell r="H4141">
            <v>2016</v>
          </cell>
          <cell r="I4141">
            <v>2016</v>
          </cell>
          <cell r="J4141">
            <v>42.998399999999997</v>
          </cell>
        </row>
        <row r="4142">
          <cell r="A4142" t="str">
            <v>KyrgyzstanPrimary solid biofuels2017</v>
          </cell>
          <cell r="B4142" t="str">
            <v>TJ</v>
          </cell>
          <cell r="C4142" t="str">
            <v>Kyrgyzstan</v>
          </cell>
          <cell r="D4142" t="str">
            <v>PRIMSBIO</v>
          </cell>
          <cell r="E4142" t="str">
            <v>Primary solid biofuels</v>
          </cell>
          <cell r="F4142" t="str">
            <v>TES</v>
          </cell>
          <cell r="G4142" t="str">
            <v>Total energy supply</v>
          </cell>
          <cell r="H4142">
            <v>2017</v>
          </cell>
          <cell r="I4142">
            <v>2017</v>
          </cell>
          <cell r="J4142">
            <v>60.063800000000001</v>
          </cell>
        </row>
        <row r="4143">
          <cell r="A4143" t="str">
            <v>KyrgyzstanPrimary solid biofuels2018</v>
          </cell>
          <cell r="B4143" t="str">
            <v>TJ</v>
          </cell>
          <cell r="C4143" t="str">
            <v>Kyrgyzstan</v>
          </cell>
          <cell r="D4143" t="str">
            <v>PRIMSBIO</v>
          </cell>
          <cell r="E4143" t="str">
            <v>Primary solid biofuels</v>
          </cell>
          <cell r="F4143" t="str">
            <v>TES</v>
          </cell>
          <cell r="G4143" t="str">
            <v>Total energy supply</v>
          </cell>
          <cell r="H4143">
            <v>2018</v>
          </cell>
          <cell r="I4143">
            <v>2018</v>
          </cell>
          <cell r="J4143">
            <v>86.809100000000001</v>
          </cell>
        </row>
        <row r="4144">
          <cell r="A4144" t="str">
            <v>KyrgyzstanPrimary solid biofuels2019</v>
          </cell>
          <cell r="B4144" t="str">
            <v>TJ</v>
          </cell>
          <cell r="C4144" t="str">
            <v>Kyrgyzstan</v>
          </cell>
          <cell r="D4144" t="str">
            <v>PRIMSBIO</v>
          </cell>
          <cell r="E4144" t="str">
            <v>Primary solid biofuels</v>
          </cell>
          <cell r="F4144" t="str">
            <v>TES</v>
          </cell>
          <cell r="G4144" t="str">
            <v>Total energy supply</v>
          </cell>
          <cell r="H4144">
            <v>2019</v>
          </cell>
          <cell r="I4144">
            <v>2019</v>
          </cell>
          <cell r="J4144">
            <v>75.701499999999996</v>
          </cell>
        </row>
        <row r="4145">
          <cell r="A4145" t="str">
            <v>KyrgyzstanPrimary solid biofuels2020</v>
          </cell>
          <cell r="B4145" t="str">
            <v>TJ</v>
          </cell>
          <cell r="C4145" t="str">
            <v>Kyrgyzstan</v>
          </cell>
          <cell r="D4145" t="str">
            <v>PRIMSBIO</v>
          </cell>
          <cell r="E4145" t="str">
            <v>Primary solid biofuels</v>
          </cell>
          <cell r="F4145" t="str">
            <v>TES</v>
          </cell>
          <cell r="G4145" t="str">
            <v>Total energy supply</v>
          </cell>
          <cell r="H4145">
            <v>2020</v>
          </cell>
          <cell r="I4145">
            <v>2020</v>
          </cell>
          <cell r="K4145" t="str">
            <v>L</v>
          </cell>
          <cell r="L4145" t="str">
            <v>Missing value; data exist but were not collected</v>
          </cell>
        </row>
        <row r="4146">
          <cell r="A4146" t="str">
            <v>KyrgyzstanTotal2005</v>
          </cell>
          <cell r="B4146" t="str">
            <v>TJ</v>
          </cell>
          <cell r="C4146" t="str">
            <v>Kyrgyzstan</v>
          </cell>
          <cell r="D4146" t="str">
            <v>TOTAL</v>
          </cell>
          <cell r="E4146" t="str">
            <v>Total</v>
          </cell>
          <cell r="F4146" t="str">
            <v>TES</v>
          </cell>
          <cell r="G4146" t="str">
            <v>Total energy supply</v>
          </cell>
          <cell r="H4146">
            <v>2005</v>
          </cell>
          <cell r="I4146">
            <v>2005</v>
          </cell>
          <cell r="J4146">
            <v>107759.783</v>
          </cell>
        </row>
        <row r="4147">
          <cell r="A4147" t="str">
            <v>KyrgyzstanTotal2006</v>
          </cell>
          <cell r="B4147" t="str">
            <v>TJ</v>
          </cell>
          <cell r="C4147" t="str">
            <v>Kyrgyzstan</v>
          </cell>
          <cell r="D4147" t="str">
            <v>TOTAL</v>
          </cell>
          <cell r="E4147" t="str">
            <v>Total</v>
          </cell>
          <cell r="F4147" t="str">
            <v>TES</v>
          </cell>
          <cell r="G4147" t="str">
            <v>Total energy supply</v>
          </cell>
          <cell r="H4147">
            <v>2006</v>
          </cell>
          <cell r="I4147">
            <v>2006</v>
          </cell>
          <cell r="J4147">
            <v>106057.59759999999</v>
          </cell>
        </row>
        <row r="4148">
          <cell r="A4148" t="str">
            <v>KyrgyzstanTotal2007</v>
          </cell>
          <cell r="B4148" t="str">
            <v>TJ</v>
          </cell>
          <cell r="C4148" t="str">
            <v>Kyrgyzstan</v>
          </cell>
          <cell r="D4148" t="str">
            <v>TOTAL</v>
          </cell>
          <cell r="E4148" t="str">
            <v>Total</v>
          </cell>
          <cell r="F4148" t="str">
            <v>TES</v>
          </cell>
          <cell r="G4148" t="str">
            <v>Total energy supply</v>
          </cell>
          <cell r="H4148">
            <v>2007</v>
          </cell>
          <cell r="I4148">
            <v>2007</v>
          </cell>
          <cell r="J4148">
            <v>123660.8308</v>
          </cell>
        </row>
        <row r="4149">
          <cell r="A4149" t="str">
            <v>KyrgyzstanTotal2008</v>
          </cell>
          <cell r="B4149" t="str">
            <v>TJ</v>
          </cell>
          <cell r="C4149" t="str">
            <v>Kyrgyzstan</v>
          </cell>
          <cell r="D4149" t="str">
            <v>TOTAL</v>
          </cell>
          <cell r="E4149" t="str">
            <v>Total</v>
          </cell>
          <cell r="F4149" t="str">
            <v>TES</v>
          </cell>
          <cell r="G4149" t="str">
            <v>Total energy supply</v>
          </cell>
          <cell r="H4149">
            <v>2008</v>
          </cell>
          <cell r="I4149">
            <v>2008</v>
          </cell>
          <cell r="J4149">
            <v>132263.4362</v>
          </cell>
        </row>
        <row r="4150">
          <cell r="A4150" t="str">
            <v>KyrgyzstanTotal2009</v>
          </cell>
          <cell r="B4150" t="str">
            <v>TJ</v>
          </cell>
          <cell r="C4150" t="str">
            <v>Kyrgyzstan</v>
          </cell>
          <cell r="D4150" t="str">
            <v>TOTAL</v>
          </cell>
          <cell r="E4150" t="str">
            <v>Total</v>
          </cell>
          <cell r="F4150" t="str">
            <v>TES</v>
          </cell>
          <cell r="G4150" t="str">
            <v>Total energy supply</v>
          </cell>
          <cell r="H4150">
            <v>2009</v>
          </cell>
          <cell r="I4150">
            <v>2009</v>
          </cell>
          <cell r="J4150">
            <v>120764.1597</v>
          </cell>
        </row>
        <row r="4151">
          <cell r="A4151" t="str">
            <v>KyrgyzstanTotal2010</v>
          </cell>
          <cell r="B4151" t="str">
            <v>TJ</v>
          </cell>
          <cell r="C4151" t="str">
            <v>Kyrgyzstan</v>
          </cell>
          <cell r="D4151" t="str">
            <v>TOTAL</v>
          </cell>
          <cell r="E4151" t="str">
            <v>Total</v>
          </cell>
          <cell r="F4151" t="str">
            <v>TES</v>
          </cell>
          <cell r="G4151" t="str">
            <v>Total energy supply</v>
          </cell>
          <cell r="H4151">
            <v>2010</v>
          </cell>
          <cell r="I4151">
            <v>2010</v>
          </cell>
          <cell r="J4151">
            <v>115275.537</v>
          </cell>
        </row>
        <row r="4152">
          <cell r="A4152" t="str">
            <v>KyrgyzstanTotal2011</v>
          </cell>
          <cell r="B4152" t="str">
            <v>TJ</v>
          </cell>
          <cell r="C4152" t="str">
            <v>Kyrgyzstan</v>
          </cell>
          <cell r="D4152" t="str">
            <v>TOTAL</v>
          </cell>
          <cell r="E4152" t="str">
            <v>Total</v>
          </cell>
          <cell r="F4152" t="str">
            <v>TES</v>
          </cell>
          <cell r="G4152" t="str">
            <v>Total energy supply</v>
          </cell>
          <cell r="H4152">
            <v>2011</v>
          </cell>
          <cell r="I4152">
            <v>2011</v>
          </cell>
          <cell r="J4152">
            <v>138592.9608</v>
          </cell>
        </row>
        <row r="4153">
          <cell r="A4153" t="str">
            <v>KyrgyzstanTotal2012</v>
          </cell>
          <cell r="B4153" t="str">
            <v>TJ</v>
          </cell>
          <cell r="C4153" t="str">
            <v>Kyrgyzstan</v>
          </cell>
          <cell r="D4153" t="str">
            <v>TOTAL</v>
          </cell>
          <cell r="E4153" t="str">
            <v>Total</v>
          </cell>
          <cell r="F4153" t="str">
            <v>TES</v>
          </cell>
          <cell r="G4153" t="str">
            <v>Total energy supply</v>
          </cell>
          <cell r="H4153">
            <v>2012</v>
          </cell>
          <cell r="I4153">
            <v>2012</v>
          </cell>
          <cell r="J4153">
            <v>173069.111</v>
          </cell>
        </row>
        <row r="4154">
          <cell r="A4154" t="str">
            <v>KyrgyzstanTotal2013</v>
          </cell>
          <cell r="B4154" t="str">
            <v>TJ</v>
          </cell>
          <cell r="C4154" t="str">
            <v>Kyrgyzstan</v>
          </cell>
          <cell r="D4154" t="str">
            <v>TOTAL</v>
          </cell>
          <cell r="E4154" t="str">
            <v>Total</v>
          </cell>
          <cell r="F4154" t="str">
            <v>TES</v>
          </cell>
          <cell r="G4154" t="str">
            <v>Total energy supply</v>
          </cell>
          <cell r="H4154">
            <v>2013</v>
          </cell>
          <cell r="I4154">
            <v>2013</v>
          </cell>
          <cell r="J4154">
            <v>163135.4382</v>
          </cell>
        </row>
        <row r="4155">
          <cell r="A4155" t="str">
            <v>KyrgyzstanTotal2014</v>
          </cell>
          <cell r="B4155" t="str">
            <v>TJ</v>
          </cell>
          <cell r="C4155" t="str">
            <v>Kyrgyzstan</v>
          </cell>
          <cell r="D4155" t="str">
            <v>TOTAL</v>
          </cell>
          <cell r="E4155" t="str">
            <v>Total</v>
          </cell>
          <cell r="F4155" t="str">
            <v>TES</v>
          </cell>
          <cell r="G4155" t="str">
            <v>Total energy supply</v>
          </cell>
          <cell r="H4155">
            <v>2014</v>
          </cell>
          <cell r="I4155">
            <v>2014</v>
          </cell>
          <cell r="J4155">
            <v>171026.73560000001</v>
          </cell>
        </row>
        <row r="4156">
          <cell r="A4156" t="str">
            <v>KyrgyzstanTotal2015</v>
          </cell>
          <cell r="B4156" t="str">
            <v>TJ</v>
          </cell>
          <cell r="C4156" t="str">
            <v>Kyrgyzstan</v>
          </cell>
          <cell r="D4156" t="str">
            <v>TOTAL</v>
          </cell>
          <cell r="E4156" t="str">
            <v>Total</v>
          </cell>
          <cell r="F4156" t="str">
            <v>TES</v>
          </cell>
          <cell r="G4156" t="str">
            <v>Total energy supply</v>
          </cell>
          <cell r="H4156">
            <v>2015</v>
          </cell>
          <cell r="I4156">
            <v>2015</v>
          </cell>
          <cell r="J4156">
            <v>166681.9969</v>
          </cell>
        </row>
        <row r="4157">
          <cell r="A4157" t="str">
            <v>KyrgyzstanTotal2016</v>
          </cell>
          <cell r="B4157" t="str">
            <v>TJ</v>
          </cell>
          <cell r="C4157" t="str">
            <v>Kyrgyzstan</v>
          </cell>
          <cell r="D4157" t="str">
            <v>TOTAL</v>
          </cell>
          <cell r="E4157" t="str">
            <v>Total</v>
          </cell>
          <cell r="F4157" t="str">
            <v>TES</v>
          </cell>
          <cell r="G4157" t="str">
            <v>Total energy supply</v>
          </cell>
          <cell r="H4157">
            <v>2016</v>
          </cell>
          <cell r="I4157">
            <v>2016</v>
          </cell>
          <cell r="J4157">
            <v>161525.88570000001</v>
          </cell>
        </row>
        <row r="4158">
          <cell r="A4158" t="str">
            <v>KyrgyzstanTotal2017</v>
          </cell>
          <cell r="B4158" t="str">
            <v>TJ</v>
          </cell>
          <cell r="C4158" t="str">
            <v>Kyrgyzstan</v>
          </cell>
          <cell r="D4158" t="str">
            <v>TOTAL</v>
          </cell>
          <cell r="E4158" t="str">
            <v>Total</v>
          </cell>
          <cell r="F4158" t="str">
            <v>TES</v>
          </cell>
          <cell r="G4158" t="str">
            <v>Total energy supply</v>
          </cell>
          <cell r="H4158">
            <v>2017</v>
          </cell>
          <cell r="I4158">
            <v>2017</v>
          </cell>
          <cell r="J4158">
            <v>160961.52600000001</v>
          </cell>
        </row>
        <row r="4159">
          <cell r="A4159" t="str">
            <v>KyrgyzstanTotal2018</v>
          </cell>
          <cell r="B4159" t="str">
            <v>TJ</v>
          </cell>
          <cell r="C4159" t="str">
            <v>Kyrgyzstan</v>
          </cell>
          <cell r="D4159" t="str">
            <v>TOTAL</v>
          </cell>
          <cell r="E4159" t="str">
            <v>Total</v>
          </cell>
          <cell r="F4159" t="str">
            <v>TES</v>
          </cell>
          <cell r="G4159" t="str">
            <v>Total energy supply</v>
          </cell>
          <cell r="H4159">
            <v>2018</v>
          </cell>
          <cell r="I4159">
            <v>2018</v>
          </cell>
          <cell r="J4159">
            <v>190769.0257</v>
          </cell>
        </row>
        <row r="4160">
          <cell r="A4160" t="str">
            <v>KyrgyzstanTotal2019</v>
          </cell>
          <cell r="B4160" t="str">
            <v>TJ</v>
          </cell>
          <cell r="C4160" t="str">
            <v>Kyrgyzstan</v>
          </cell>
          <cell r="D4160" t="str">
            <v>TOTAL</v>
          </cell>
          <cell r="E4160" t="str">
            <v>Total</v>
          </cell>
          <cell r="F4160" t="str">
            <v>TES</v>
          </cell>
          <cell r="G4160" t="str">
            <v>Total energy supply</v>
          </cell>
          <cell r="H4160">
            <v>2019</v>
          </cell>
          <cell r="I4160">
            <v>2019</v>
          </cell>
          <cell r="J4160">
            <v>168354.7868</v>
          </cell>
        </row>
        <row r="4161">
          <cell r="A4161" t="str">
            <v>KyrgyzstanTotal2020</v>
          </cell>
          <cell r="B4161" t="str">
            <v>TJ</v>
          </cell>
          <cell r="C4161" t="str">
            <v>Kyrgyzstan</v>
          </cell>
          <cell r="D4161" t="str">
            <v>TOTAL</v>
          </cell>
          <cell r="E4161" t="str">
            <v>Total</v>
          </cell>
          <cell r="F4161" t="str">
            <v>TES</v>
          </cell>
          <cell r="G4161" t="str">
            <v>Total energy supply</v>
          </cell>
          <cell r="H4161">
            <v>2020</v>
          </cell>
          <cell r="I4161">
            <v>2020</v>
          </cell>
          <cell r="K4161" t="str">
            <v>L</v>
          </cell>
          <cell r="L4161" t="str">
            <v>Missing value; data exist but were not collected</v>
          </cell>
        </row>
        <row r="4162">
          <cell r="A4162" t="str">
            <v>KyrgyzstanMemo: Renewables2005</v>
          </cell>
          <cell r="B4162" t="str">
            <v>TJ</v>
          </cell>
          <cell r="C4162" t="str">
            <v>Kyrgyzstan</v>
          </cell>
          <cell r="D4162" t="str">
            <v>MRENEW</v>
          </cell>
          <cell r="E4162" t="str">
            <v>Memo: Renewables</v>
          </cell>
          <cell r="F4162" t="str">
            <v>TES</v>
          </cell>
          <cell r="G4162" t="str">
            <v>Total energy supply</v>
          </cell>
          <cell r="H4162">
            <v>2005</v>
          </cell>
          <cell r="I4162">
            <v>2005</v>
          </cell>
          <cell r="J4162">
            <v>46186.801399999997</v>
          </cell>
        </row>
        <row r="4163">
          <cell r="A4163" t="str">
            <v>KyrgyzstanMemo: Renewables2006</v>
          </cell>
          <cell r="B4163" t="str">
            <v>TJ</v>
          </cell>
          <cell r="C4163" t="str">
            <v>Kyrgyzstan</v>
          </cell>
          <cell r="D4163" t="str">
            <v>MRENEW</v>
          </cell>
          <cell r="E4163" t="str">
            <v>Memo: Renewables</v>
          </cell>
          <cell r="F4163" t="str">
            <v>TES</v>
          </cell>
          <cell r="G4163" t="str">
            <v>Total energy supply</v>
          </cell>
          <cell r="H4163">
            <v>2006</v>
          </cell>
          <cell r="I4163">
            <v>2006</v>
          </cell>
          <cell r="J4163">
            <v>45049.201800000003</v>
          </cell>
        </row>
        <row r="4164">
          <cell r="A4164" t="str">
            <v>KyrgyzstanMemo: Renewables2007</v>
          </cell>
          <cell r="B4164" t="str">
            <v>TJ</v>
          </cell>
          <cell r="C4164" t="str">
            <v>Kyrgyzstan</v>
          </cell>
          <cell r="D4164" t="str">
            <v>MRENEW</v>
          </cell>
          <cell r="E4164" t="str">
            <v>Memo: Renewables</v>
          </cell>
          <cell r="F4164" t="str">
            <v>TES</v>
          </cell>
          <cell r="G4164" t="str">
            <v>Total energy supply</v>
          </cell>
          <cell r="H4164">
            <v>2007</v>
          </cell>
          <cell r="I4164">
            <v>2007</v>
          </cell>
          <cell r="J4164">
            <v>46000.601900000001</v>
          </cell>
        </row>
        <row r="4165">
          <cell r="A4165" t="str">
            <v>KyrgyzstanMemo: Renewables2008</v>
          </cell>
          <cell r="B4165" t="str">
            <v>TJ</v>
          </cell>
          <cell r="C4165" t="str">
            <v>Kyrgyzstan</v>
          </cell>
          <cell r="D4165" t="str">
            <v>MRENEW</v>
          </cell>
          <cell r="E4165" t="str">
            <v>Memo: Renewables</v>
          </cell>
          <cell r="F4165" t="str">
            <v>TES</v>
          </cell>
          <cell r="G4165" t="str">
            <v>Total energy supply</v>
          </cell>
          <cell r="H4165">
            <v>2008</v>
          </cell>
          <cell r="I4165">
            <v>2008</v>
          </cell>
          <cell r="J4165">
            <v>36598.401400000002</v>
          </cell>
        </row>
        <row r="4166">
          <cell r="A4166" t="str">
            <v>KyrgyzstanMemo: Renewables2009</v>
          </cell>
          <cell r="B4166" t="str">
            <v>TJ</v>
          </cell>
          <cell r="C4166" t="str">
            <v>Kyrgyzstan</v>
          </cell>
          <cell r="D4166" t="str">
            <v>MRENEW</v>
          </cell>
          <cell r="E4166" t="str">
            <v>Memo: Renewables</v>
          </cell>
          <cell r="F4166" t="str">
            <v>TES</v>
          </cell>
          <cell r="G4166" t="str">
            <v>Total energy supply</v>
          </cell>
          <cell r="H4166">
            <v>2009</v>
          </cell>
          <cell r="I4166">
            <v>2009</v>
          </cell>
          <cell r="J4166">
            <v>36935.200199999999</v>
          </cell>
        </row>
        <row r="4167">
          <cell r="A4167" t="str">
            <v>KyrgyzstanMemo: Renewables2010</v>
          </cell>
          <cell r="B4167" t="str">
            <v>TJ</v>
          </cell>
          <cell r="C4167" t="str">
            <v>Kyrgyzstan</v>
          </cell>
          <cell r="D4167" t="str">
            <v>MRENEW</v>
          </cell>
          <cell r="E4167" t="str">
            <v>Memo: Renewables</v>
          </cell>
          <cell r="F4167" t="str">
            <v>TES</v>
          </cell>
          <cell r="G4167" t="str">
            <v>Total energy supply</v>
          </cell>
          <cell r="H4167">
            <v>2010</v>
          </cell>
          <cell r="I4167">
            <v>2010</v>
          </cell>
          <cell r="J4167">
            <v>40144.800999999999</v>
          </cell>
        </row>
        <row r="4168">
          <cell r="A4168" t="str">
            <v>KyrgyzstanMemo: Renewables2011</v>
          </cell>
          <cell r="B4168" t="str">
            <v>TJ</v>
          </cell>
          <cell r="C4168" t="str">
            <v>Kyrgyzstan</v>
          </cell>
          <cell r="D4168" t="str">
            <v>MRENEW</v>
          </cell>
          <cell r="E4168" t="str">
            <v>Memo: Renewables</v>
          </cell>
          <cell r="F4168" t="str">
            <v>TES</v>
          </cell>
          <cell r="G4168" t="str">
            <v>Total energy supply</v>
          </cell>
          <cell r="H4168">
            <v>2011</v>
          </cell>
          <cell r="I4168">
            <v>2011</v>
          </cell>
          <cell r="J4168">
            <v>51058.402800000003</v>
          </cell>
        </row>
        <row r="4169">
          <cell r="A4169" t="str">
            <v>KyrgyzstanMemo: Renewables2012</v>
          </cell>
          <cell r="B4169" t="str">
            <v>TJ</v>
          </cell>
          <cell r="C4169" t="str">
            <v>Kyrgyzstan</v>
          </cell>
          <cell r="D4169" t="str">
            <v>MRENEW</v>
          </cell>
          <cell r="E4169" t="str">
            <v>Memo: Renewables</v>
          </cell>
          <cell r="F4169" t="str">
            <v>TES</v>
          </cell>
          <cell r="G4169" t="str">
            <v>Total energy supply</v>
          </cell>
          <cell r="H4169">
            <v>2012</v>
          </cell>
          <cell r="I4169">
            <v>2012</v>
          </cell>
          <cell r="J4169">
            <v>51204.396500000003</v>
          </cell>
        </row>
        <row r="4170">
          <cell r="A4170" t="str">
            <v>KyrgyzstanMemo: Renewables2013</v>
          </cell>
          <cell r="B4170" t="str">
            <v>TJ</v>
          </cell>
          <cell r="C4170" t="str">
            <v>Kyrgyzstan</v>
          </cell>
          <cell r="D4170" t="str">
            <v>MRENEW</v>
          </cell>
          <cell r="E4170" t="str">
            <v>Memo: Renewables</v>
          </cell>
          <cell r="F4170" t="str">
            <v>TES</v>
          </cell>
          <cell r="G4170" t="str">
            <v>Total energy supply</v>
          </cell>
          <cell r="H4170">
            <v>2013</v>
          </cell>
          <cell r="I4170">
            <v>2013</v>
          </cell>
          <cell r="J4170">
            <v>47289.198400000001</v>
          </cell>
        </row>
        <row r="4171">
          <cell r="A4171" t="str">
            <v>KyrgyzstanMemo: Renewables2014</v>
          </cell>
          <cell r="B4171" t="str">
            <v>TJ</v>
          </cell>
          <cell r="C4171" t="str">
            <v>Kyrgyzstan</v>
          </cell>
          <cell r="D4171" t="str">
            <v>MRENEW</v>
          </cell>
          <cell r="E4171" t="str">
            <v>Memo: Renewables</v>
          </cell>
          <cell r="F4171" t="str">
            <v>TES</v>
          </cell>
          <cell r="G4171" t="str">
            <v>Total energy supply</v>
          </cell>
          <cell r="H4171">
            <v>2014</v>
          </cell>
          <cell r="I4171">
            <v>2014</v>
          </cell>
          <cell r="J4171">
            <v>48002.800799999997</v>
          </cell>
        </row>
        <row r="4172">
          <cell r="A4172" t="str">
            <v>KyrgyzstanMemo: Renewables2015</v>
          </cell>
          <cell r="B4172" t="str">
            <v>TJ</v>
          </cell>
          <cell r="C4172" t="str">
            <v>Kyrgyzstan</v>
          </cell>
          <cell r="D4172" t="str">
            <v>MRENEW</v>
          </cell>
          <cell r="E4172" t="str">
            <v>Memo: Renewables</v>
          </cell>
          <cell r="F4172" t="str">
            <v>TES</v>
          </cell>
          <cell r="G4172" t="str">
            <v>Total energy supply</v>
          </cell>
          <cell r="H4172">
            <v>2015</v>
          </cell>
          <cell r="I4172">
            <v>2015</v>
          </cell>
          <cell r="J4172">
            <v>40090</v>
          </cell>
        </row>
        <row r="4173">
          <cell r="A4173" t="str">
            <v>KyrgyzstanMemo: Renewables2016</v>
          </cell>
          <cell r="B4173" t="str">
            <v>TJ</v>
          </cell>
          <cell r="C4173" t="str">
            <v>Kyrgyzstan</v>
          </cell>
          <cell r="D4173" t="str">
            <v>MRENEW</v>
          </cell>
          <cell r="E4173" t="str">
            <v>Memo: Renewables</v>
          </cell>
          <cell r="F4173" t="str">
            <v>TES</v>
          </cell>
          <cell r="G4173" t="str">
            <v>Total energy supply</v>
          </cell>
          <cell r="H4173">
            <v>2016</v>
          </cell>
          <cell r="I4173">
            <v>2016</v>
          </cell>
          <cell r="J4173">
            <v>41421.398200000003</v>
          </cell>
        </row>
        <row r="4174">
          <cell r="A4174" t="str">
            <v>KyrgyzstanMemo: Renewables2017</v>
          </cell>
          <cell r="B4174" t="str">
            <v>TJ</v>
          </cell>
          <cell r="C4174" t="str">
            <v>Kyrgyzstan</v>
          </cell>
          <cell r="D4174" t="str">
            <v>MRENEW</v>
          </cell>
          <cell r="E4174" t="str">
            <v>Memo: Renewables</v>
          </cell>
          <cell r="F4174" t="str">
            <v>TES</v>
          </cell>
          <cell r="G4174" t="str">
            <v>Total energy supply</v>
          </cell>
          <cell r="H4174">
            <v>2017</v>
          </cell>
          <cell r="I4174">
            <v>2017</v>
          </cell>
          <cell r="J4174">
            <v>51192.527000000002</v>
          </cell>
        </row>
        <row r="4175">
          <cell r="A4175" t="str">
            <v>KyrgyzstanMemo: Renewables2018</v>
          </cell>
          <cell r="B4175" t="str">
            <v>TJ</v>
          </cell>
          <cell r="C4175" t="str">
            <v>Kyrgyzstan</v>
          </cell>
          <cell r="D4175" t="str">
            <v>MRENEW</v>
          </cell>
          <cell r="E4175" t="str">
            <v>Memo: Renewables</v>
          </cell>
          <cell r="F4175" t="str">
            <v>TES</v>
          </cell>
          <cell r="G4175" t="str">
            <v>Total energy supply</v>
          </cell>
          <cell r="H4175">
            <v>2018</v>
          </cell>
          <cell r="I4175">
            <v>2018</v>
          </cell>
          <cell r="J4175">
            <v>51632.815000000002</v>
          </cell>
        </row>
        <row r="4176">
          <cell r="A4176" t="str">
            <v>KyrgyzstanMemo: Renewables2019</v>
          </cell>
          <cell r="B4176" t="str">
            <v>TJ</v>
          </cell>
          <cell r="C4176" t="str">
            <v>Kyrgyzstan</v>
          </cell>
          <cell r="D4176" t="str">
            <v>MRENEW</v>
          </cell>
          <cell r="E4176" t="str">
            <v>Memo: Renewables</v>
          </cell>
          <cell r="F4176" t="str">
            <v>TES</v>
          </cell>
          <cell r="G4176" t="str">
            <v>Total energy supply</v>
          </cell>
          <cell r="H4176">
            <v>2019</v>
          </cell>
          <cell r="I4176">
            <v>2019</v>
          </cell>
          <cell r="J4176">
            <v>49968.871800000001</v>
          </cell>
        </row>
        <row r="4177">
          <cell r="A4177" t="str">
            <v>KyrgyzstanMemo: Renewables2020</v>
          </cell>
          <cell r="B4177" t="str">
            <v>TJ</v>
          </cell>
          <cell r="C4177" t="str">
            <v>Kyrgyzstan</v>
          </cell>
          <cell r="D4177" t="str">
            <v>MRENEW</v>
          </cell>
          <cell r="E4177" t="str">
            <v>Memo: Renewables</v>
          </cell>
          <cell r="F4177" t="str">
            <v>TES</v>
          </cell>
          <cell r="G4177" t="str">
            <v>Total energy supply</v>
          </cell>
          <cell r="H4177">
            <v>2020</v>
          </cell>
          <cell r="I4177">
            <v>2020</v>
          </cell>
          <cell r="K4177" t="str">
            <v>L</v>
          </cell>
          <cell r="L4177" t="str">
            <v>Missing value; data exist but were not collected</v>
          </cell>
        </row>
        <row r="4178">
          <cell r="A4178" t="str">
            <v>Lao People's Democratic RepublicPrimary solid biofuels2005</v>
          </cell>
          <cell r="B4178" t="str">
            <v>TJ</v>
          </cell>
          <cell r="C4178" t="str">
            <v>Lao People's Democratic Republic</v>
          </cell>
          <cell r="D4178" t="str">
            <v>PRIMSBIO</v>
          </cell>
          <cell r="E4178" t="str">
            <v>Primary solid biofuels</v>
          </cell>
          <cell r="F4178" t="str">
            <v>TES</v>
          </cell>
          <cell r="G4178" t="str">
            <v>Total energy supply</v>
          </cell>
          <cell r="H4178">
            <v>2005</v>
          </cell>
          <cell r="I4178">
            <v>2005</v>
          </cell>
          <cell r="J4178">
            <v>59367.999199999998</v>
          </cell>
        </row>
        <row r="4179">
          <cell r="A4179" t="str">
            <v>Lao People's Democratic RepublicPrimary solid biofuels2006</v>
          </cell>
          <cell r="B4179" t="str">
            <v>TJ</v>
          </cell>
          <cell r="C4179" t="str">
            <v>Lao People's Democratic Republic</v>
          </cell>
          <cell r="D4179" t="str">
            <v>PRIMSBIO</v>
          </cell>
          <cell r="E4179" t="str">
            <v>Primary solid biofuels</v>
          </cell>
          <cell r="F4179" t="str">
            <v>TES</v>
          </cell>
          <cell r="G4179" t="str">
            <v>Total energy supply</v>
          </cell>
          <cell r="H4179">
            <v>2006</v>
          </cell>
          <cell r="I4179">
            <v>2006</v>
          </cell>
          <cell r="J4179">
            <v>60775.999100000001</v>
          </cell>
        </row>
        <row r="4180">
          <cell r="A4180" t="str">
            <v>Lao People's Democratic RepublicPrimary solid biofuels2007</v>
          </cell>
          <cell r="B4180" t="str">
            <v>TJ</v>
          </cell>
          <cell r="C4180" t="str">
            <v>Lao People's Democratic Republic</v>
          </cell>
          <cell r="D4180" t="str">
            <v>PRIMSBIO</v>
          </cell>
          <cell r="E4180" t="str">
            <v>Primary solid biofuels</v>
          </cell>
          <cell r="F4180" t="str">
            <v>TES</v>
          </cell>
          <cell r="G4180" t="str">
            <v>Total energy supply</v>
          </cell>
          <cell r="H4180">
            <v>2007</v>
          </cell>
          <cell r="I4180">
            <v>2007</v>
          </cell>
          <cell r="J4180">
            <v>65894.001999999993</v>
          </cell>
        </row>
        <row r="4181">
          <cell r="A4181" t="str">
            <v>Lao People's Democratic RepublicPrimary solid biofuels2008</v>
          </cell>
          <cell r="B4181" t="str">
            <v>TJ</v>
          </cell>
          <cell r="C4181" t="str">
            <v>Lao People's Democratic Republic</v>
          </cell>
          <cell r="D4181" t="str">
            <v>PRIMSBIO</v>
          </cell>
          <cell r="E4181" t="str">
            <v>Primary solid biofuels</v>
          </cell>
          <cell r="F4181" t="str">
            <v>TES</v>
          </cell>
          <cell r="G4181" t="str">
            <v>Total energy supply</v>
          </cell>
          <cell r="H4181">
            <v>2008</v>
          </cell>
          <cell r="I4181">
            <v>2008</v>
          </cell>
          <cell r="J4181">
            <v>71586.999200000006</v>
          </cell>
        </row>
        <row r="4182">
          <cell r="A4182" t="str">
            <v>Lao People's Democratic RepublicPrimary solid biofuels2009</v>
          </cell>
          <cell r="B4182" t="str">
            <v>TJ</v>
          </cell>
          <cell r="C4182" t="str">
            <v>Lao People's Democratic Republic</v>
          </cell>
          <cell r="D4182" t="str">
            <v>PRIMSBIO</v>
          </cell>
          <cell r="E4182" t="str">
            <v>Primary solid biofuels</v>
          </cell>
          <cell r="F4182" t="str">
            <v>TES</v>
          </cell>
          <cell r="G4182" t="str">
            <v>Total energy supply</v>
          </cell>
          <cell r="H4182">
            <v>2009</v>
          </cell>
          <cell r="I4182">
            <v>2009</v>
          </cell>
          <cell r="J4182">
            <v>71363.001199999999</v>
          </cell>
        </row>
        <row r="4183">
          <cell r="A4183" t="str">
            <v>Lao People's Democratic RepublicPrimary solid biofuels2010</v>
          </cell>
          <cell r="B4183" t="str">
            <v>TJ</v>
          </cell>
          <cell r="C4183" t="str">
            <v>Lao People's Democratic Republic</v>
          </cell>
          <cell r="D4183" t="str">
            <v>PRIMSBIO</v>
          </cell>
          <cell r="E4183" t="str">
            <v>Primary solid biofuels</v>
          </cell>
          <cell r="F4183" t="str">
            <v>TES</v>
          </cell>
          <cell r="G4183" t="str">
            <v>Total energy supply</v>
          </cell>
          <cell r="H4183">
            <v>2010</v>
          </cell>
          <cell r="I4183">
            <v>2010</v>
          </cell>
          <cell r="J4183">
            <v>69908.000199999995</v>
          </cell>
        </row>
        <row r="4184">
          <cell r="A4184" t="str">
            <v>Lao People's Democratic RepublicPrimary solid biofuels2011</v>
          </cell>
          <cell r="B4184" t="str">
            <v>TJ</v>
          </cell>
          <cell r="C4184" t="str">
            <v>Lao People's Democratic Republic</v>
          </cell>
          <cell r="D4184" t="str">
            <v>PRIMSBIO</v>
          </cell>
          <cell r="E4184" t="str">
            <v>Primary solid biofuels</v>
          </cell>
          <cell r="F4184" t="str">
            <v>TES</v>
          </cell>
          <cell r="G4184" t="str">
            <v>Total energy supply</v>
          </cell>
          <cell r="H4184">
            <v>2011</v>
          </cell>
          <cell r="I4184">
            <v>2011</v>
          </cell>
          <cell r="J4184">
            <v>68468.000599999999</v>
          </cell>
        </row>
        <row r="4185">
          <cell r="A4185" t="str">
            <v>Lao People's Democratic RepublicPrimary solid biofuels2012</v>
          </cell>
          <cell r="B4185" t="str">
            <v>TJ</v>
          </cell>
          <cell r="C4185" t="str">
            <v>Lao People's Democratic Republic</v>
          </cell>
          <cell r="D4185" t="str">
            <v>PRIMSBIO</v>
          </cell>
          <cell r="E4185" t="str">
            <v>Primary solid biofuels</v>
          </cell>
          <cell r="F4185" t="str">
            <v>TES</v>
          </cell>
          <cell r="G4185" t="str">
            <v>Total energy supply</v>
          </cell>
          <cell r="H4185">
            <v>2012</v>
          </cell>
          <cell r="I4185">
            <v>2012</v>
          </cell>
          <cell r="J4185">
            <v>66356.999299999996</v>
          </cell>
        </row>
        <row r="4186">
          <cell r="A4186" t="str">
            <v>Lao People's Democratic RepublicPrimary solid biofuels2013</v>
          </cell>
          <cell r="B4186" t="str">
            <v>TJ</v>
          </cell>
          <cell r="C4186" t="str">
            <v>Lao People's Democratic Republic</v>
          </cell>
          <cell r="D4186" t="str">
            <v>PRIMSBIO</v>
          </cell>
          <cell r="E4186" t="str">
            <v>Primary solid biofuels</v>
          </cell>
          <cell r="F4186" t="str">
            <v>TES</v>
          </cell>
          <cell r="G4186" t="str">
            <v>Total energy supply</v>
          </cell>
          <cell r="H4186">
            <v>2013</v>
          </cell>
          <cell r="I4186">
            <v>2013</v>
          </cell>
          <cell r="J4186">
            <v>66132.000700000004</v>
          </cell>
        </row>
        <row r="4187">
          <cell r="A4187" t="str">
            <v>Lao People's Democratic RepublicPrimary solid biofuels2014</v>
          </cell>
          <cell r="B4187" t="str">
            <v>TJ</v>
          </cell>
          <cell r="C4187" t="str">
            <v>Lao People's Democratic Republic</v>
          </cell>
          <cell r="D4187" t="str">
            <v>PRIMSBIO</v>
          </cell>
          <cell r="E4187" t="str">
            <v>Primary solid biofuels</v>
          </cell>
          <cell r="F4187" t="str">
            <v>TES</v>
          </cell>
          <cell r="G4187" t="str">
            <v>Total energy supply</v>
          </cell>
          <cell r="H4187">
            <v>2014</v>
          </cell>
          <cell r="I4187">
            <v>2014</v>
          </cell>
          <cell r="J4187">
            <v>66932.001900000003</v>
          </cell>
        </row>
        <row r="4188">
          <cell r="A4188" t="str">
            <v>Lao People's Democratic RepublicPrimary solid biofuels2015</v>
          </cell>
          <cell r="B4188" t="str">
            <v>TJ</v>
          </cell>
          <cell r="C4188" t="str">
            <v>Lao People's Democratic Republic</v>
          </cell>
          <cell r="D4188" t="str">
            <v>PRIMSBIO</v>
          </cell>
          <cell r="E4188" t="str">
            <v>Primary solid biofuels</v>
          </cell>
          <cell r="F4188" t="str">
            <v>TES</v>
          </cell>
          <cell r="G4188" t="str">
            <v>Total energy supply</v>
          </cell>
          <cell r="H4188">
            <v>2015</v>
          </cell>
          <cell r="I4188">
            <v>2015</v>
          </cell>
          <cell r="J4188">
            <v>67767.000499999995</v>
          </cell>
        </row>
        <row r="4189">
          <cell r="A4189" t="str">
            <v>Lao People's Democratic RepublicPrimary solid biofuels2016</v>
          </cell>
          <cell r="B4189" t="str">
            <v>TJ</v>
          </cell>
          <cell r="C4189" t="str">
            <v>Lao People's Democratic Republic</v>
          </cell>
          <cell r="D4189" t="str">
            <v>PRIMSBIO</v>
          </cell>
          <cell r="E4189" t="str">
            <v>Primary solid biofuels</v>
          </cell>
          <cell r="F4189" t="str">
            <v>TES</v>
          </cell>
          <cell r="G4189" t="str">
            <v>Total energy supply</v>
          </cell>
          <cell r="H4189">
            <v>2016</v>
          </cell>
          <cell r="I4189">
            <v>2016</v>
          </cell>
          <cell r="J4189">
            <v>67250.998399999997</v>
          </cell>
        </row>
        <row r="4190">
          <cell r="A4190" t="str">
            <v>Lao People's Democratic RepublicPrimary solid biofuels2017</v>
          </cell>
          <cell r="B4190" t="str">
            <v>TJ</v>
          </cell>
          <cell r="C4190" t="str">
            <v>Lao People's Democratic Republic</v>
          </cell>
          <cell r="D4190" t="str">
            <v>PRIMSBIO</v>
          </cell>
          <cell r="E4190" t="str">
            <v>Primary solid biofuels</v>
          </cell>
          <cell r="F4190" t="str">
            <v>TES</v>
          </cell>
          <cell r="G4190" t="str">
            <v>Total energy supply</v>
          </cell>
          <cell r="H4190">
            <v>2017</v>
          </cell>
          <cell r="I4190">
            <v>2017</v>
          </cell>
          <cell r="J4190">
            <v>67765.895199999999</v>
          </cell>
        </row>
        <row r="4191">
          <cell r="A4191" t="str">
            <v>Lao People's Democratic RepublicPrimary solid biofuels2018</v>
          </cell>
          <cell r="B4191" t="str">
            <v>TJ</v>
          </cell>
          <cell r="C4191" t="str">
            <v>Lao People's Democratic Republic</v>
          </cell>
          <cell r="D4191" t="str">
            <v>PRIMSBIO</v>
          </cell>
          <cell r="E4191" t="str">
            <v>Primary solid biofuels</v>
          </cell>
          <cell r="F4191" t="str">
            <v>TES</v>
          </cell>
          <cell r="G4191" t="str">
            <v>Total energy supply</v>
          </cell>
          <cell r="H4191">
            <v>2018</v>
          </cell>
          <cell r="I4191">
            <v>2018</v>
          </cell>
          <cell r="J4191">
            <v>67617.1005</v>
          </cell>
        </row>
        <row r="4192">
          <cell r="A4192" t="str">
            <v>Lao People's Democratic RepublicPrimary solid biofuels2019</v>
          </cell>
          <cell r="B4192" t="str">
            <v>TJ</v>
          </cell>
          <cell r="C4192" t="str">
            <v>Lao People's Democratic Republic</v>
          </cell>
          <cell r="D4192" t="str">
            <v>PRIMSBIO</v>
          </cell>
          <cell r="E4192" t="str">
            <v>Primary solid biofuels</v>
          </cell>
          <cell r="F4192" t="str">
            <v>TES</v>
          </cell>
          <cell r="G4192" t="str">
            <v>Total energy supply</v>
          </cell>
          <cell r="H4192">
            <v>2019</v>
          </cell>
          <cell r="I4192">
            <v>2019</v>
          </cell>
          <cell r="J4192">
            <v>67209.088499999998</v>
          </cell>
        </row>
        <row r="4193">
          <cell r="A4193" t="str">
            <v>Lao People's Democratic RepublicPrimary solid biofuels2020</v>
          </cell>
          <cell r="B4193" t="str">
            <v>TJ</v>
          </cell>
          <cell r="C4193" t="str">
            <v>Lao People's Democratic Republic</v>
          </cell>
          <cell r="D4193" t="str">
            <v>PRIMSBIO</v>
          </cell>
          <cell r="E4193" t="str">
            <v>Primary solid biofuels</v>
          </cell>
          <cell r="F4193" t="str">
            <v>TES</v>
          </cell>
          <cell r="G4193" t="str">
            <v>Total energy supply</v>
          </cell>
          <cell r="H4193">
            <v>2020</v>
          </cell>
          <cell r="I4193">
            <v>2020</v>
          </cell>
          <cell r="K4193" t="str">
            <v>L</v>
          </cell>
          <cell r="L4193" t="str">
            <v>Missing value; data exist but were not collected</v>
          </cell>
        </row>
        <row r="4194">
          <cell r="A4194" t="str">
            <v>Lao People's Democratic RepublicTotal2005</v>
          </cell>
          <cell r="B4194" t="str">
            <v>TJ</v>
          </cell>
          <cell r="C4194" t="str">
            <v>Lao People's Democratic Republic</v>
          </cell>
          <cell r="D4194" t="str">
            <v>TOTAL</v>
          </cell>
          <cell r="E4194" t="str">
            <v>Total</v>
          </cell>
          <cell r="F4194" t="str">
            <v>TES</v>
          </cell>
          <cell r="G4194" t="str">
            <v>Total energy supply</v>
          </cell>
          <cell r="H4194">
            <v>2005</v>
          </cell>
          <cell r="I4194">
            <v>2005</v>
          </cell>
          <cell r="J4194">
            <v>79832.922699999996</v>
          </cell>
        </row>
        <row r="4195">
          <cell r="A4195" t="str">
            <v>Lao People's Democratic RepublicTotal2006</v>
          </cell>
          <cell r="B4195" t="str">
            <v>TJ</v>
          </cell>
          <cell r="C4195" t="str">
            <v>Lao People's Democratic Republic</v>
          </cell>
          <cell r="D4195" t="str">
            <v>TOTAL</v>
          </cell>
          <cell r="E4195" t="str">
            <v>Total</v>
          </cell>
          <cell r="F4195" t="str">
            <v>TES</v>
          </cell>
          <cell r="G4195" t="str">
            <v>Total energy supply</v>
          </cell>
          <cell r="H4195">
            <v>2006</v>
          </cell>
          <cell r="I4195">
            <v>2006</v>
          </cell>
          <cell r="J4195">
            <v>87230.165099999998</v>
          </cell>
        </row>
        <row r="4196">
          <cell r="A4196" t="str">
            <v>Lao People's Democratic RepublicTotal2007</v>
          </cell>
          <cell r="B4196" t="str">
            <v>TJ</v>
          </cell>
          <cell r="C4196" t="str">
            <v>Lao People's Democratic Republic</v>
          </cell>
          <cell r="D4196" t="str">
            <v>TOTAL</v>
          </cell>
          <cell r="E4196" t="str">
            <v>Total</v>
          </cell>
          <cell r="F4196" t="str">
            <v>TES</v>
          </cell>
          <cell r="G4196" t="str">
            <v>Total energy supply</v>
          </cell>
          <cell r="H4196">
            <v>2007</v>
          </cell>
          <cell r="I4196">
            <v>2007</v>
          </cell>
          <cell r="J4196">
            <v>95709.896299999993</v>
          </cell>
        </row>
        <row r="4197">
          <cell r="A4197" t="str">
            <v>Lao People's Democratic RepublicTotal2008</v>
          </cell>
          <cell r="B4197" t="str">
            <v>TJ</v>
          </cell>
          <cell r="C4197" t="str">
            <v>Lao People's Democratic Republic</v>
          </cell>
          <cell r="D4197" t="str">
            <v>TOTAL</v>
          </cell>
          <cell r="E4197" t="str">
            <v>Total</v>
          </cell>
          <cell r="F4197" t="str">
            <v>TES</v>
          </cell>
          <cell r="G4197" t="str">
            <v>Total energy supply</v>
          </cell>
          <cell r="H4197">
            <v>2008</v>
          </cell>
          <cell r="I4197">
            <v>2008</v>
          </cell>
          <cell r="J4197">
            <v>104710.02159999999</v>
          </cell>
        </row>
        <row r="4198">
          <cell r="A4198" t="str">
            <v>Lao People's Democratic RepublicTotal2009</v>
          </cell>
          <cell r="B4198" t="str">
            <v>TJ</v>
          </cell>
          <cell r="C4198" t="str">
            <v>Lao People's Democratic Republic</v>
          </cell>
          <cell r="D4198" t="str">
            <v>TOTAL</v>
          </cell>
          <cell r="E4198" t="str">
            <v>Total</v>
          </cell>
          <cell r="F4198" t="str">
            <v>TES</v>
          </cell>
          <cell r="G4198" t="str">
            <v>Total energy supply</v>
          </cell>
          <cell r="H4198">
            <v>2009</v>
          </cell>
          <cell r="I4198">
            <v>2009</v>
          </cell>
          <cell r="J4198">
            <v>109827.7608</v>
          </cell>
        </row>
        <row r="4199">
          <cell r="A4199" t="str">
            <v>Lao People's Democratic RepublicTotal2010</v>
          </cell>
          <cell r="B4199" t="str">
            <v>TJ</v>
          </cell>
          <cell r="C4199" t="str">
            <v>Lao People's Democratic Republic</v>
          </cell>
          <cell r="D4199" t="str">
            <v>TOTAL</v>
          </cell>
          <cell r="E4199" t="str">
            <v>Total</v>
          </cell>
          <cell r="F4199" t="str">
            <v>TES</v>
          </cell>
          <cell r="G4199" t="str">
            <v>Total energy supply</v>
          </cell>
          <cell r="H4199">
            <v>2010</v>
          </cell>
          <cell r="I4199">
            <v>2010</v>
          </cell>
          <cell r="J4199">
            <v>112808.1553</v>
          </cell>
        </row>
        <row r="4200">
          <cell r="A4200" t="str">
            <v>Lao People's Democratic RepublicTotal2011</v>
          </cell>
          <cell r="B4200" t="str">
            <v>TJ</v>
          </cell>
          <cell r="C4200" t="str">
            <v>Lao People's Democratic Republic</v>
          </cell>
          <cell r="D4200" t="str">
            <v>TOTAL</v>
          </cell>
          <cell r="E4200" t="str">
            <v>Total</v>
          </cell>
          <cell r="F4200" t="str">
            <v>TES</v>
          </cell>
          <cell r="G4200" t="str">
            <v>Total energy supply</v>
          </cell>
          <cell r="H4200">
            <v>2011</v>
          </cell>
          <cell r="I4200">
            <v>2011</v>
          </cell>
          <cell r="J4200">
            <v>114146.0472</v>
          </cell>
        </row>
        <row r="4201">
          <cell r="A4201" t="str">
            <v>Lao People's Democratic RepublicTotal2012</v>
          </cell>
          <cell r="B4201" t="str">
            <v>TJ</v>
          </cell>
          <cell r="C4201" t="str">
            <v>Lao People's Democratic Republic</v>
          </cell>
          <cell r="D4201" t="str">
            <v>TOTAL</v>
          </cell>
          <cell r="E4201" t="str">
            <v>Total</v>
          </cell>
          <cell r="F4201" t="str">
            <v>TES</v>
          </cell>
          <cell r="G4201" t="str">
            <v>Total energy supply</v>
          </cell>
          <cell r="H4201">
            <v>2012</v>
          </cell>
          <cell r="I4201">
            <v>2012</v>
          </cell>
          <cell r="J4201">
            <v>117504.9494</v>
          </cell>
        </row>
        <row r="4202">
          <cell r="A4202" t="str">
            <v>Lao People's Democratic RepublicTotal2013</v>
          </cell>
          <cell r="B4202" t="str">
            <v>TJ</v>
          </cell>
          <cell r="C4202" t="str">
            <v>Lao People's Democratic Republic</v>
          </cell>
          <cell r="D4202" t="str">
            <v>TOTAL</v>
          </cell>
          <cell r="E4202" t="str">
            <v>Total</v>
          </cell>
          <cell r="F4202" t="str">
            <v>TES</v>
          </cell>
          <cell r="G4202" t="str">
            <v>Total energy supply</v>
          </cell>
          <cell r="H4202">
            <v>2013</v>
          </cell>
          <cell r="I4202">
            <v>2013</v>
          </cell>
          <cell r="J4202">
            <v>123481.24219999999</v>
          </cell>
        </row>
        <row r="4203">
          <cell r="A4203" t="str">
            <v>Lao People's Democratic RepublicTotal2014</v>
          </cell>
          <cell r="B4203" t="str">
            <v>TJ</v>
          </cell>
          <cell r="C4203" t="str">
            <v>Lao People's Democratic Republic</v>
          </cell>
          <cell r="D4203" t="str">
            <v>TOTAL</v>
          </cell>
          <cell r="E4203" t="str">
            <v>Total</v>
          </cell>
          <cell r="F4203" t="str">
            <v>TES</v>
          </cell>
          <cell r="G4203" t="str">
            <v>Total energy supply</v>
          </cell>
          <cell r="H4203">
            <v>2014</v>
          </cell>
          <cell r="I4203">
            <v>2014</v>
          </cell>
          <cell r="J4203">
            <v>128591.76330000001</v>
          </cell>
        </row>
        <row r="4204">
          <cell r="A4204" t="str">
            <v>Lao People's Democratic RepublicTotal2015</v>
          </cell>
          <cell r="B4204" t="str">
            <v>TJ</v>
          </cell>
          <cell r="C4204" t="str">
            <v>Lao People's Democratic Republic</v>
          </cell>
          <cell r="D4204" t="str">
            <v>TOTAL</v>
          </cell>
          <cell r="E4204" t="str">
            <v>Total</v>
          </cell>
          <cell r="F4204" t="str">
            <v>TES</v>
          </cell>
          <cell r="G4204" t="str">
            <v>Total energy supply</v>
          </cell>
          <cell r="H4204">
            <v>2015</v>
          </cell>
          <cell r="I4204">
            <v>2015</v>
          </cell>
          <cell r="J4204">
            <v>171529.64139999999</v>
          </cell>
        </row>
        <row r="4205">
          <cell r="A4205" t="str">
            <v>Lao People's Democratic RepublicTotal2016</v>
          </cell>
          <cell r="B4205" t="str">
            <v>TJ</v>
          </cell>
          <cell r="C4205" t="str">
            <v>Lao People's Democratic Republic</v>
          </cell>
          <cell r="D4205" t="str">
            <v>TOTAL</v>
          </cell>
          <cell r="E4205" t="str">
            <v>Total</v>
          </cell>
          <cell r="F4205" t="str">
            <v>TES</v>
          </cell>
          <cell r="G4205" t="str">
            <v>Total energy supply</v>
          </cell>
          <cell r="H4205">
            <v>2016</v>
          </cell>
          <cell r="I4205">
            <v>2016</v>
          </cell>
          <cell r="J4205">
            <v>218138.82399999999</v>
          </cell>
        </row>
        <row r="4206">
          <cell r="A4206" t="str">
            <v>Lao People's Democratic RepublicTotal2017</v>
          </cell>
          <cell r="B4206" t="str">
            <v>TJ</v>
          </cell>
          <cell r="C4206" t="str">
            <v>Lao People's Democratic Republic</v>
          </cell>
          <cell r="D4206" t="str">
            <v>TOTAL</v>
          </cell>
          <cell r="E4206" t="str">
            <v>Total</v>
          </cell>
          <cell r="F4206" t="str">
            <v>TES</v>
          </cell>
          <cell r="G4206" t="str">
            <v>Total energy supply</v>
          </cell>
          <cell r="H4206">
            <v>2017</v>
          </cell>
          <cell r="I4206">
            <v>2017</v>
          </cell>
          <cell r="J4206">
            <v>238572.3297</v>
          </cell>
        </row>
        <row r="4207">
          <cell r="A4207" t="str">
            <v>Lao People's Democratic RepublicTotal2018</v>
          </cell>
          <cell r="B4207" t="str">
            <v>TJ</v>
          </cell>
          <cell r="C4207" t="str">
            <v>Lao People's Democratic Republic</v>
          </cell>
          <cell r="D4207" t="str">
            <v>TOTAL</v>
          </cell>
          <cell r="E4207" t="str">
            <v>Total</v>
          </cell>
          <cell r="F4207" t="str">
            <v>TES</v>
          </cell>
          <cell r="G4207" t="str">
            <v>Total energy supply</v>
          </cell>
          <cell r="H4207">
            <v>2018</v>
          </cell>
          <cell r="I4207">
            <v>2018</v>
          </cell>
          <cell r="J4207">
            <v>240505.17430000001</v>
          </cell>
        </row>
        <row r="4208">
          <cell r="A4208" t="str">
            <v>Lao People's Democratic RepublicTotal2019</v>
          </cell>
          <cell r="B4208" t="str">
            <v>TJ</v>
          </cell>
          <cell r="C4208" t="str">
            <v>Lao People's Democratic Republic</v>
          </cell>
          <cell r="D4208" t="str">
            <v>TOTAL</v>
          </cell>
          <cell r="E4208" t="str">
            <v>Total</v>
          </cell>
          <cell r="F4208" t="str">
            <v>TES</v>
          </cell>
          <cell r="G4208" t="str">
            <v>Total energy supply</v>
          </cell>
          <cell r="H4208">
            <v>2019</v>
          </cell>
          <cell r="I4208">
            <v>2019</v>
          </cell>
          <cell r="J4208">
            <v>236848.8126</v>
          </cell>
        </row>
        <row r="4209">
          <cell r="A4209" t="str">
            <v>Lao People's Democratic RepublicTotal2020</v>
          </cell>
          <cell r="B4209" t="str">
            <v>TJ</v>
          </cell>
          <cell r="C4209" t="str">
            <v>Lao People's Democratic Republic</v>
          </cell>
          <cell r="D4209" t="str">
            <v>TOTAL</v>
          </cell>
          <cell r="E4209" t="str">
            <v>Total</v>
          </cell>
          <cell r="F4209" t="str">
            <v>TES</v>
          </cell>
          <cell r="G4209" t="str">
            <v>Total energy supply</v>
          </cell>
          <cell r="H4209">
            <v>2020</v>
          </cell>
          <cell r="I4209">
            <v>2020</v>
          </cell>
          <cell r="K4209" t="str">
            <v>L</v>
          </cell>
          <cell r="L4209" t="str">
            <v>Missing value; data exist but were not collected</v>
          </cell>
        </row>
        <row r="4210">
          <cell r="A4210" t="str">
            <v>Lao People's Democratic RepublicMemo: Renewables2005</v>
          </cell>
          <cell r="B4210" t="str">
            <v>TJ</v>
          </cell>
          <cell r="C4210" t="str">
            <v>Lao People's Democratic Republic</v>
          </cell>
          <cell r="D4210" t="str">
            <v>MRENEW</v>
          </cell>
          <cell r="E4210" t="str">
            <v>Memo: Renewables</v>
          </cell>
          <cell r="F4210" t="str">
            <v>TES</v>
          </cell>
          <cell r="G4210" t="str">
            <v>Total energy supply</v>
          </cell>
          <cell r="H4210">
            <v>2005</v>
          </cell>
          <cell r="I4210">
            <v>2005</v>
          </cell>
          <cell r="J4210">
            <v>72000.399600000004</v>
          </cell>
        </row>
        <row r="4211">
          <cell r="A4211" t="str">
            <v>Lao People's Democratic RepublicMemo: Renewables2006</v>
          </cell>
          <cell r="B4211" t="str">
            <v>TJ</v>
          </cell>
          <cell r="C4211" t="str">
            <v>Lao People's Democratic Republic</v>
          </cell>
          <cell r="D4211" t="str">
            <v>MRENEW</v>
          </cell>
          <cell r="E4211" t="str">
            <v>Memo: Renewables</v>
          </cell>
          <cell r="F4211" t="str">
            <v>TES</v>
          </cell>
          <cell r="G4211" t="str">
            <v>Total energy supply</v>
          </cell>
          <cell r="H4211">
            <v>2006</v>
          </cell>
          <cell r="I4211">
            <v>2006</v>
          </cell>
          <cell r="J4211">
            <v>73718.000799999994</v>
          </cell>
        </row>
        <row r="4212">
          <cell r="A4212" t="str">
            <v>Lao People's Democratic RepublicMemo: Renewables2007</v>
          </cell>
          <cell r="B4212" t="str">
            <v>TJ</v>
          </cell>
          <cell r="C4212" t="str">
            <v>Lao People's Democratic Republic</v>
          </cell>
          <cell r="D4212" t="str">
            <v>MRENEW</v>
          </cell>
          <cell r="E4212" t="str">
            <v>Memo: Renewables</v>
          </cell>
          <cell r="F4212" t="str">
            <v>TES</v>
          </cell>
          <cell r="G4212" t="str">
            <v>Total energy supply</v>
          </cell>
          <cell r="H4212">
            <v>2007</v>
          </cell>
          <cell r="I4212">
            <v>2007</v>
          </cell>
          <cell r="J4212">
            <v>78040.402900000001</v>
          </cell>
        </row>
        <row r="4213">
          <cell r="A4213" t="str">
            <v>Lao People's Democratic RepublicMemo: Renewables2008</v>
          </cell>
          <cell r="B4213" t="str">
            <v>TJ</v>
          </cell>
          <cell r="C4213" t="str">
            <v>Lao People's Democratic Republic</v>
          </cell>
          <cell r="D4213" t="str">
            <v>MRENEW</v>
          </cell>
          <cell r="E4213" t="str">
            <v>Memo: Renewables</v>
          </cell>
          <cell r="F4213" t="str">
            <v>TES</v>
          </cell>
          <cell r="G4213" t="str">
            <v>Total energy supply</v>
          </cell>
          <cell r="H4213">
            <v>2008</v>
          </cell>
          <cell r="I4213">
            <v>2008</v>
          </cell>
          <cell r="J4213">
            <v>84968.200400000002</v>
          </cell>
        </row>
        <row r="4214">
          <cell r="A4214" t="str">
            <v>Lao People's Democratic RepublicMemo: Renewables2009</v>
          </cell>
          <cell r="B4214" t="str">
            <v>TJ</v>
          </cell>
          <cell r="C4214" t="str">
            <v>Lao People's Democratic Republic</v>
          </cell>
          <cell r="D4214" t="str">
            <v>MRENEW</v>
          </cell>
          <cell r="E4214" t="str">
            <v>Memo: Renewables</v>
          </cell>
          <cell r="F4214" t="str">
            <v>TES</v>
          </cell>
          <cell r="G4214" t="str">
            <v>Total energy supply</v>
          </cell>
          <cell r="H4214">
            <v>2009</v>
          </cell>
          <cell r="I4214">
            <v>2009</v>
          </cell>
          <cell r="J4214">
            <v>83480.600999999995</v>
          </cell>
        </row>
        <row r="4215">
          <cell r="A4215" t="str">
            <v>Lao People's Democratic RepublicMemo: Renewables2010</v>
          </cell>
          <cell r="B4215" t="str">
            <v>TJ</v>
          </cell>
          <cell r="C4215" t="str">
            <v>Lao People's Democratic Republic</v>
          </cell>
          <cell r="D4215" t="str">
            <v>MRENEW</v>
          </cell>
          <cell r="E4215" t="str">
            <v>Memo: Renewables</v>
          </cell>
          <cell r="F4215" t="str">
            <v>TES</v>
          </cell>
          <cell r="G4215" t="str">
            <v>Total energy supply</v>
          </cell>
          <cell r="H4215">
            <v>2010</v>
          </cell>
          <cell r="I4215">
            <v>2010</v>
          </cell>
          <cell r="J4215">
            <v>100324.3989</v>
          </cell>
        </row>
        <row r="4216">
          <cell r="A4216" t="str">
            <v>Lao People's Democratic RepublicMemo: Renewables2011</v>
          </cell>
          <cell r="B4216" t="str">
            <v>TJ</v>
          </cell>
          <cell r="C4216" t="str">
            <v>Lao People's Democratic Republic</v>
          </cell>
          <cell r="D4216" t="str">
            <v>MRENEW</v>
          </cell>
          <cell r="E4216" t="str">
            <v>Memo: Renewables</v>
          </cell>
          <cell r="F4216" t="str">
            <v>TES</v>
          </cell>
          <cell r="G4216" t="str">
            <v>Total energy supply</v>
          </cell>
          <cell r="H4216">
            <v>2011</v>
          </cell>
          <cell r="I4216">
            <v>2011</v>
          </cell>
          <cell r="J4216">
            <v>115156.4016</v>
          </cell>
        </row>
        <row r="4217">
          <cell r="A4217" t="str">
            <v>Lao People's Democratic RepublicMemo: Renewables2012</v>
          </cell>
          <cell r="B4217" t="str">
            <v>TJ</v>
          </cell>
          <cell r="C4217" t="str">
            <v>Lao People's Democratic Republic</v>
          </cell>
          <cell r="D4217" t="str">
            <v>MRENEW</v>
          </cell>
          <cell r="E4217" t="str">
            <v>Memo: Renewables</v>
          </cell>
          <cell r="F4217" t="str">
            <v>TES</v>
          </cell>
          <cell r="G4217" t="str">
            <v>Total energy supply</v>
          </cell>
          <cell r="H4217">
            <v>2012</v>
          </cell>
          <cell r="I4217">
            <v>2012</v>
          </cell>
          <cell r="J4217">
            <v>113362.19869999999</v>
          </cell>
        </row>
        <row r="4218">
          <cell r="A4218" t="str">
            <v>Lao People's Democratic RepublicMemo: Renewables2013</v>
          </cell>
          <cell r="B4218" t="str">
            <v>TJ</v>
          </cell>
          <cell r="C4218" t="str">
            <v>Lao People's Democratic Republic</v>
          </cell>
          <cell r="D4218" t="str">
            <v>MRENEW</v>
          </cell>
          <cell r="E4218" t="str">
            <v>Memo: Renewables</v>
          </cell>
          <cell r="F4218" t="str">
            <v>TES</v>
          </cell>
          <cell r="G4218" t="str">
            <v>Total energy supply</v>
          </cell>
          <cell r="H4218">
            <v>2013</v>
          </cell>
          <cell r="I4218">
            <v>2013</v>
          </cell>
          <cell r="J4218">
            <v>121949.9996</v>
          </cell>
        </row>
        <row r="4219">
          <cell r="A4219" t="str">
            <v>Lao People's Democratic RepublicMemo: Renewables2014</v>
          </cell>
          <cell r="B4219" t="str">
            <v>TJ</v>
          </cell>
          <cell r="C4219" t="str">
            <v>Lao People's Democratic Republic</v>
          </cell>
          <cell r="D4219" t="str">
            <v>MRENEW</v>
          </cell>
          <cell r="E4219" t="str">
            <v>Memo: Renewables</v>
          </cell>
          <cell r="F4219" t="str">
            <v>TES</v>
          </cell>
          <cell r="G4219" t="str">
            <v>Total energy supply</v>
          </cell>
          <cell r="H4219">
            <v>2014</v>
          </cell>
          <cell r="I4219">
            <v>2014</v>
          </cell>
          <cell r="J4219">
            <v>121904.0034</v>
          </cell>
        </row>
        <row r="4220">
          <cell r="A4220" t="str">
            <v>Lao People's Democratic RepublicMemo: Renewables2015</v>
          </cell>
          <cell r="B4220" t="str">
            <v>TJ</v>
          </cell>
          <cell r="C4220" t="str">
            <v>Lao People's Democratic Republic</v>
          </cell>
          <cell r="D4220" t="str">
            <v>MRENEW</v>
          </cell>
          <cell r="E4220" t="str">
            <v>Memo: Renewables</v>
          </cell>
          <cell r="F4220" t="str">
            <v>TES</v>
          </cell>
          <cell r="G4220" t="str">
            <v>Total energy supply</v>
          </cell>
          <cell r="H4220">
            <v>2015</v>
          </cell>
          <cell r="I4220">
            <v>2015</v>
          </cell>
          <cell r="J4220">
            <v>118307.3999</v>
          </cell>
        </row>
        <row r="4221">
          <cell r="A4221" t="str">
            <v>Lao People's Democratic RepublicMemo: Renewables2016</v>
          </cell>
          <cell r="B4221" t="str">
            <v>TJ</v>
          </cell>
          <cell r="C4221" t="str">
            <v>Lao People's Democratic Republic</v>
          </cell>
          <cell r="D4221" t="str">
            <v>MRENEW</v>
          </cell>
          <cell r="E4221" t="str">
            <v>Memo: Renewables</v>
          </cell>
          <cell r="F4221" t="str">
            <v>TES</v>
          </cell>
          <cell r="G4221" t="str">
            <v>Total energy supply</v>
          </cell>
          <cell r="H4221">
            <v>2016</v>
          </cell>
          <cell r="I4221">
            <v>2016</v>
          </cell>
          <cell r="J4221">
            <v>130985.39870000001</v>
          </cell>
        </row>
        <row r="4222">
          <cell r="A4222" t="str">
            <v>Lao People's Democratic RepublicMemo: Renewables2017</v>
          </cell>
          <cell r="B4222" t="str">
            <v>TJ</v>
          </cell>
          <cell r="C4222" t="str">
            <v>Lao People's Democratic Republic</v>
          </cell>
          <cell r="D4222" t="str">
            <v>MRENEW</v>
          </cell>
          <cell r="E4222" t="str">
            <v>Memo: Renewables</v>
          </cell>
          <cell r="F4222" t="str">
            <v>TES</v>
          </cell>
          <cell r="G4222" t="str">
            <v>Total energy supply</v>
          </cell>
          <cell r="H4222">
            <v>2017</v>
          </cell>
          <cell r="I4222">
            <v>2017</v>
          </cell>
          <cell r="J4222">
            <v>140168.99799999999</v>
          </cell>
        </row>
        <row r="4223">
          <cell r="A4223" t="str">
            <v>Lao People's Democratic RepublicMemo: Renewables2018</v>
          </cell>
          <cell r="B4223" t="str">
            <v>TJ</v>
          </cell>
          <cell r="C4223" t="str">
            <v>Lao People's Democratic Republic</v>
          </cell>
          <cell r="D4223" t="str">
            <v>MRENEW</v>
          </cell>
          <cell r="E4223" t="str">
            <v>Memo: Renewables</v>
          </cell>
          <cell r="F4223" t="str">
            <v>TES</v>
          </cell>
          <cell r="G4223" t="str">
            <v>Total energy supply</v>
          </cell>
          <cell r="H4223">
            <v>2018</v>
          </cell>
          <cell r="I4223">
            <v>2018</v>
          </cell>
          <cell r="J4223">
            <v>148059.09789999999</v>
          </cell>
        </row>
        <row r="4224">
          <cell r="A4224" t="str">
            <v>Lao People's Democratic RepublicMemo: Renewables2019</v>
          </cell>
          <cell r="B4224" t="str">
            <v>TJ</v>
          </cell>
          <cell r="C4224" t="str">
            <v>Lao People's Democratic Republic</v>
          </cell>
          <cell r="D4224" t="str">
            <v>MRENEW</v>
          </cell>
          <cell r="E4224" t="str">
            <v>Memo: Renewables</v>
          </cell>
          <cell r="F4224" t="str">
            <v>TES</v>
          </cell>
          <cell r="G4224" t="str">
            <v>Total energy supply</v>
          </cell>
          <cell r="H4224">
            <v>2019</v>
          </cell>
          <cell r="I4224">
            <v>2019</v>
          </cell>
          <cell r="J4224">
            <v>138413.4895</v>
          </cell>
        </row>
        <row r="4225">
          <cell r="A4225" t="str">
            <v>Lao People's Democratic RepublicMemo: Renewables2020</v>
          </cell>
          <cell r="B4225" t="str">
            <v>TJ</v>
          </cell>
          <cell r="C4225" t="str">
            <v>Lao People's Democratic Republic</v>
          </cell>
          <cell r="D4225" t="str">
            <v>MRENEW</v>
          </cell>
          <cell r="E4225" t="str">
            <v>Memo: Renewables</v>
          </cell>
          <cell r="F4225" t="str">
            <v>TES</v>
          </cell>
          <cell r="G4225" t="str">
            <v>Total energy supply</v>
          </cell>
          <cell r="H4225">
            <v>2020</v>
          </cell>
          <cell r="I4225">
            <v>2020</v>
          </cell>
          <cell r="K4225" t="str">
            <v>L</v>
          </cell>
          <cell r="L4225" t="str">
            <v>Missing value; data exist but were not collected</v>
          </cell>
        </row>
        <row r="4226">
          <cell r="A4226" t="str">
            <v>LatviaPrimary solid biofuels2005</v>
          </cell>
          <cell r="B4226" t="str">
            <v>TJ</v>
          </cell>
          <cell r="C4226" t="str">
            <v>Latvia</v>
          </cell>
          <cell r="D4226" t="str">
            <v>PRIMSBIO</v>
          </cell>
          <cell r="E4226" t="str">
            <v>Primary solid biofuels</v>
          </cell>
          <cell r="F4226" t="str">
            <v>TES</v>
          </cell>
          <cell r="G4226" t="str">
            <v>Total energy supply</v>
          </cell>
          <cell r="H4226">
            <v>2005</v>
          </cell>
          <cell r="I4226">
            <v>2005</v>
          </cell>
          <cell r="J4226">
            <v>49396.000399999997</v>
          </cell>
        </row>
        <row r="4227">
          <cell r="A4227" t="str">
            <v>LatviaPrimary solid biofuels2006</v>
          </cell>
          <cell r="B4227" t="str">
            <v>TJ</v>
          </cell>
          <cell r="C4227" t="str">
            <v>Latvia</v>
          </cell>
          <cell r="D4227" t="str">
            <v>PRIMSBIO</v>
          </cell>
          <cell r="E4227" t="str">
            <v>Primary solid biofuels</v>
          </cell>
          <cell r="F4227" t="str">
            <v>TES</v>
          </cell>
          <cell r="G4227" t="str">
            <v>Total energy supply</v>
          </cell>
          <cell r="H4227">
            <v>2006</v>
          </cell>
          <cell r="I4227">
            <v>2006</v>
          </cell>
          <cell r="J4227">
            <v>49757.999499999998</v>
          </cell>
        </row>
        <row r="4228">
          <cell r="A4228" t="str">
            <v>LatviaPrimary solid biofuels2007</v>
          </cell>
          <cell r="B4228" t="str">
            <v>TJ</v>
          </cell>
          <cell r="C4228" t="str">
            <v>Latvia</v>
          </cell>
          <cell r="D4228" t="str">
            <v>PRIMSBIO</v>
          </cell>
          <cell r="E4228" t="str">
            <v>Primary solid biofuels</v>
          </cell>
          <cell r="F4228" t="str">
            <v>TES</v>
          </cell>
          <cell r="G4228" t="str">
            <v>Total energy supply</v>
          </cell>
          <cell r="H4228">
            <v>2007</v>
          </cell>
          <cell r="I4228">
            <v>2007</v>
          </cell>
          <cell r="J4228">
            <v>48722.000899999999</v>
          </cell>
        </row>
        <row r="4229">
          <cell r="A4229" t="str">
            <v>LatviaPrimary solid biofuels2008</v>
          </cell>
          <cell r="B4229" t="str">
            <v>TJ</v>
          </cell>
          <cell r="C4229" t="str">
            <v>Latvia</v>
          </cell>
          <cell r="D4229" t="str">
            <v>PRIMSBIO</v>
          </cell>
          <cell r="E4229" t="str">
            <v>Primary solid biofuels</v>
          </cell>
          <cell r="F4229" t="str">
            <v>TES</v>
          </cell>
          <cell r="G4229" t="str">
            <v>Total energy supply</v>
          </cell>
          <cell r="H4229">
            <v>2008</v>
          </cell>
          <cell r="I4229">
            <v>2008</v>
          </cell>
          <cell r="J4229">
            <v>46031.998699999996</v>
          </cell>
        </row>
        <row r="4230">
          <cell r="A4230" t="str">
            <v>LatviaPrimary solid biofuels2009</v>
          </cell>
          <cell r="B4230" t="str">
            <v>TJ</v>
          </cell>
          <cell r="C4230" t="str">
            <v>Latvia</v>
          </cell>
          <cell r="D4230" t="str">
            <v>PRIMSBIO</v>
          </cell>
          <cell r="E4230" t="str">
            <v>Primary solid biofuels</v>
          </cell>
          <cell r="F4230" t="str">
            <v>TES</v>
          </cell>
          <cell r="G4230" t="str">
            <v>Total energy supply</v>
          </cell>
          <cell r="H4230">
            <v>2009</v>
          </cell>
          <cell r="I4230">
            <v>2009</v>
          </cell>
          <cell r="J4230">
            <v>52619.9997</v>
          </cell>
        </row>
        <row r="4231">
          <cell r="A4231" t="str">
            <v>LatviaPrimary solid biofuels2010</v>
          </cell>
          <cell r="B4231" t="str">
            <v>TJ</v>
          </cell>
          <cell r="C4231" t="str">
            <v>Latvia</v>
          </cell>
          <cell r="D4231" t="str">
            <v>PRIMSBIO</v>
          </cell>
          <cell r="E4231" t="str">
            <v>Primary solid biofuels</v>
          </cell>
          <cell r="F4231" t="str">
            <v>TES</v>
          </cell>
          <cell r="G4231" t="str">
            <v>Total energy supply</v>
          </cell>
          <cell r="H4231">
            <v>2010</v>
          </cell>
          <cell r="I4231">
            <v>2010</v>
          </cell>
          <cell r="J4231">
            <v>45706.001900000003</v>
          </cell>
        </row>
        <row r="4232">
          <cell r="A4232" t="str">
            <v>LatviaPrimary solid biofuels2011</v>
          </cell>
          <cell r="B4232" t="str">
            <v>TJ</v>
          </cell>
          <cell r="C4232" t="str">
            <v>Latvia</v>
          </cell>
          <cell r="D4232" t="str">
            <v>PRIMSBIO</v>
          </cell>
          <cell r="E4232" t="str">
            <v>Primary solid biofuels</v>
          </cell>
          <cell r="F4232" t="str">
            <v>TES</v>
          </cell>
          <cell r="G4232" t="str">
            <v>Total energy supply</v>
          </cell>
          <cell r="H4232">
            <v>2011</v>
          </cell>
          <cell r="I4232">
            <v>2011</v>
          </cell>
          <cell r="J4232">
            <v>46944.000999999997</v>
          </cell>
        </row>
        <row r="4233">
          <cell r="A4233" t="str">
            <v>LatviaPrimary solid biofuels2012</v>
          </cell>
          <cell r="B4233" t="str">
            <v>TJ</v>
          </cell>
          <cell r="C4233" t="str">
            <v>Latvia</v>
          </cell>
          <cell r="D4233" t="str">
            <v>PRIMSBIO</v>
          </cell>
          <cell r="E4233" t="str">
            <v>Primary solid biofuels</v>
          </cell>
          <cell r="F4233" t="str">
            <v>TES</v>
          </cell>
          <cell r="G4233" t="str">
            <v>Total energy supply</v>
          </cell>
          <cell r="H4233">
            <v>2012</v>
          </cell>
          <cell r="I4233">
            <v>2012</v>
          </cell>
          <cell r="J4233">
            <v>52540.998899999999</v>
          </cell>
        </row>
        <row r="4234">
          <cell r="A4234" t="str">
            <v>LatviaPrimary solid biofuels2013</v>
          </cell>
          <cell r="B4234" t="str">
            <v>TJ</v>
          </cell>
          <cell r="C4234" t="str">
            <v>Latvia</v>
          </cell>
          <cell r="D4234" t="str">
            <v>PRIMSBIO</v>
          </cell>
          <cell r="E4234" t="str">
            <v>Primary solid biofuels</v>
          </cell>
          <cell r="F4234" t="str">
            <v>TES</v>
          </cell>
          <cell r="G4234" t="str">
            <v>Total energy supply</v>
          </cell>
          <cell r="H4234">
            <v>2013</v>
          </cell>
          <cell r="I4234">
            <v>2013</v>
          </cell>
          <cell r="J4234">
            <v>53163.999000000003</v>
          </cell>
        </row>
        <row r="4235">
          <cell r="A4235" t="str">
            <v>LatviaPrimary solid biofuels2014</v>
          </cell>
          <cell r="B4235" t="str">
            <v>TJ</v>
          </cell>
          <cell r="C4235" t="str">
            <v>Latvia</v>
          </cell>
          <cell r="D4235" t="str">
            <v>PRIMSBIO</v>
          </cell>
          <cell r="E4235" t="str">
            <v>Primary solid biofuels</v>
          </cell>
          <cell r="F4235" t="str">
            <v>TES</v>
          </cell>
          <cell r="G4235" t="str">
            <v>Total energy supply</v>
          </cell>
          <cell r="H4235">
            <v>2014</v>
          </cell>
          <cell r="I4235">
            <v>2014</v>
          </cell>
          <cell r="J4235">
            <v>56019.999499999998</v>
          </cell>
        </row>
        <row r="4236">
          <cell r="A4236" t="str">
            <v>LatviaPrimary solid biofuels2015</v>
          </cell>
          <cell r="B4236" t="str">
            <v>TJ</v>
          </cell>
          <cell r="C4236" t="str">
            <v>Latvia</v>
          </cell>
          <cell r="D4236" t="str">
            <v>PRIMSBIO</v>
          </cell>
          <cell r="E4236" t="str">
            <v>Primary solid biofuels</v>
          </cell>
          <cell r="F4236" t="str">
            <v>TES</v>
          </cell>
          <cell r="G4236" t="str">
            <v>Total energy supply</v>
          </cell>
          <cell r="H4236">
            <v>2015</v>
          </cell>
          <cell r="I4236">
            <v>2015</v>
          </cell>
          <cell r="J4236">
            <v>52695.998500000002</v>
          </cell>
        </row>
        <row r="4237">
          <cell r="A4237" t="str">
            <v>LatviaPrimary solid biofuels2016</v>
          </cell>
          <cell r="B4237" t="str">
            <v>TJ</v>
          </cell>
          <cell r="C4237" t="str">
            <v>Latvia</v>
          </cell>
          <cell r="D4237" t="str">
            <v>PRIMSBIO</v>
          </cell>
          <cell r="E4237" t="str">
            <v>Primary solid biofuels</v>
          </cell>
          <cell r="F4237" t="str">
            <v>TES</v>
          </cell>
          <cell r="G4237" t="str">
            <v>Total energy supply</v>
          </cell>
          <cell r="H4237">
            <v>2016</v>
          </cell>
          <cell r="I4237">
            <v>2016</v>
          </cell>
          <cell r="J4237">
            <v>54419.000599999999</v>
          </cell>
        </row>
        <row r="4238">
          <cell r="A4238" t="str">
            <v>LatviaPrimary solid biofuels2017</v>
          </cell>
          <cell r="B4238" t="str">
            <v>TJ</v>
          </cell>
          <cell r="C4238" t="str">
            <v>Latvia</v>
          </cell>
          <cell r="D4238" t="str">
            <v>PRIMSBIO</v>
          </cell>
          <cell r="E4238" t="str">
            <v>Primary solid biofuels</v>
          </cell>
          <cell r="F4238" t="str">
            <v>TES</v>
          </cell>
          <cell r="G4238" t="str">
            <v>Total energy supply</v>
          </cell>
          <cell r="H4238">
            <v>2017</v>
          </cell>
          <cell r="I4238">
            <v>2017</v>
          </cell>
          <cell r="J4238">
            <v>59778.895900000003</v>
          </cell>
        </row>
        <row r="4239">
          <cell r="A4239" t="str">
            <v>LatviaPrimary solid biofuels2018</v>
          </cell>
          <cell r="B4239" t="str">
            <v>TJ</v>
          </cell>
          <cell r="C4239" t="str">
            <v>Latvia</v>
          </cell>
          <cell r="D4239" t="str">
            <v>PRIMSBIO</v>
          </cell>
          <cell r="E4239" t="str">
            <v>Primary solid biofuels</v>
          </cell>
          <cell r="F4239" t="str">
            <v>TES</v>
          </cell>
          <cell r="G4239" t="str">
            <v>Total energy supply</v>
          </cell>
          <cell r="H4239">
            <v>2018</v>
          </cell>
          <cell r="I4239">
            <v>2018</v>
          </cell>
          <cell r="J4239">
            <v>62566.634899999997</v>
          </cell>
        </row>
        <row r="4240">
          <cell r="A4240" t="str">
            <v>LatviaPrimary solid biofuels2019</v>
          </cell>
          <cell r="B4240" t="str">
            <v>TJ</v>
          </cell>
          <cell r="C4240" t="str">
            <v>Latvia</v>
          </cell>
          <cell r="D4240" t="str">
            <v>PRIMSBIO</v>
          </cell>
          <cell r="E4240" t="str">
            <v>Primary solid biofuels</v>
          </cell>
          <cell r="F4240" t="str">
            <v>TES</v>
          </cell>
          <cell r="G4240" t="str">
            <v>Total energy supply</v>
          </cell>
          <cell r="H4240">
            <v>2019</v>
          </cell>
          <cell r="I4240">
            <v>2019</v>
          </cell>
          <cell r="J4240">
            <v>62326.819100000001</v>
          </cell>
        </row>
        <row r="4241">
          <cell r="A4241" t="str">
            <v>LatviaPrimary solid biofuels2020</v>
          </cell>
          <cell r="B4241" t="str">
            <v>TJ</v>
          </cell>
          <cell r="C4241" t="str">
            <v>Latvia</v>
          </cell>
          <cell r="D4241" t="str">
            <v>PRIMSBIO</v>
          </cell>
          <cell r="E4241" t="str">
            <v>Primary solid biofuels</v>
          </cell>
          <cell r="F4241" t="str">
            <v>TES</v>
          </cell>
          <cell r="G4241" t="str">
            <v>Total energy supply</v>
          </cell>
          <cell r="H4241">
            <v>2020</v>
          </cell>
          <cell r="I4241">
            <v>2020</v>
          </cell>
          <cell r="J4241">
            <v>60237.451000000001</v>
          </cell>
        </row>
        <row r="4242">
          <cell r="A4242" t="str">
            <v>LatviaTotal2005</v>
          </cell>
          <cell r="B4242" t="str">
            <v>TJ</v>
          </cell>
          <cell r="C4242" t="str">
            <v>Latvia</v>
          </cell>
          <cell r="D4242" t="str">
            <v>TOTAL</v>
          </cell>
          <cell r="E4242" t="str">
            <v>Total</v>
          </cell>
          <cell r="F4242" t="str">
            <v>TES</v>
          </cell>
          <cell r="G4242" t="str">
            <v>Total energy supply</v>
          </cell>
          <cell r="H4242">
            <v>2005</v>
          </cell>
          <cell r="I4242">
            <v>2005</v>
          </cell>
          <cell r="J4242">
            <v>189605.4345</v>
          </cell>
        </row>
        <row r="4243">
          <cell r="A4243" t="str">
            <v>LatviaTotal2006</v>
          </cell>
          <cell r="B4243" t="str">
            <v>TJ</v>
          </cell>
          <cell r="C4243" t="str">
            <v>Latvia</v>
          </cell>
          <cell r="D4243" t="str">
            <v>TOTAL</v>
          </cell>
          <cell r="E4243" t="str">
            <v>Total</v>
          </cell>
          <cell r="F4243" t="str">
            <v>TES</v>
          </cell>
          <cell r="G4243" t="str">
            <v>Total energy supply</v>
          </cell>
          <cell r="H4243">
            <v>2006</v>
          </cell>
          <cell r="I4243">
            <v>2006</v>
          </cell>
          <cell r="J4243">
            <v>196381.0459</v>
          </cell>
        </row>
        <row r="4244">
          <cell r="A4244" t="str">
            <v>LatviaTotal2007</v>
          </cell>
          <cell r="B4244" t="str">
            <v>TJ</v>
          </cell>
          <cell r="C4244" t="str">
            <v>Latvia</v>
          </cell>
          <cell r="D4244" t="str">
            <v>TOTAL</v>
          </cell>
          <cell r="E4244" t="str">
            <v>Total</v>
          </cell>
          <cell r="F4244" t="str">
            <v>TES</v>
          </cell>
          <cell r="G4244" t="str">
            <v>Total energy supply</v>
          </cell>
          <cell r="H4244">
            <v>2007</v>
          </cell>
          <cell r="I4244">
            <v>2007</v>
          </cell>
          <cell r="J4244">
            <v>200808.04689999999</v>
          </cell>
        </row>
        <row r="4245">
          <cell r="A4245" t="str">
            <v>LatviaTotal2008</v>
          </cell>
          <cell r="B4245" t="str">
            <v>TJ</v>
          </cell>
          <cell r="C4245" t="str">
            <v>Latvia</v>
          </cell>
          <cell r="D4245" t="str">
            <v>TOTAL</v>
          </cell>
          <cell r="E4245" t="str">
            <v>Total</v>
          </cell>
          <cell r="F4245" t="str">
            <v>TES</v>
          </cell>
          <cell r="G4245" t="str">
            <v>Total energy supply</v>
          </cell>
          <cell r="H4245">
            <v>2008</v>
          </cell>
          <cell r="I4245">
            <v>2008</v>
          </cell>
          <cell r="J4245">
            <v>192038.91990000001</v>
          </cell>
        </row>
        <row r="4246">
          <cell r="A4246" t="str">
            <v>LatviaTotal2009</v>
          </cell>
          <cell r="B4246" t="str">
            <v>TJ</v>
          </cell>
          <cell r="C4246" t="str">
            <v>Latvia</v>
          </cell>
          <cell r="D4246" t="str">
            <v>TOTAL</v>
          </cell>
          <cell r="E4246" t="str">
            <v>Total</v>
          </cell>
          <cell r="F4246" t="str">
            <v>TES</v>
          </cell>
          <cell r="G4246" t="str">
            <v>Total energy supply</v>
          </cell>
          <cell r="H4246">
            <v>2009</v>
          </cell>
          <cell r="I4246">
            <v>2009</v>
          </cell>
          <cell r="J4246">
            <v>184370.03779999999</v>
          </cell>
        </row>
        <row r="4247">
          <cell r="A4247" t="str">
            <v>LatviaTotal2010</v>
          </cell>
          <cell r="B4247" t="str">
            <v>TJ</v>
          </cell>
          <cell r="C4247" t="str">
            <v>Latvia</v>
          </cell>
          <cell r="D4247" t="str">
            <v>TOTAL</v>
          </cell>
          <cell r="E4247" t="str">
            <v>Total</v>
          </cell>
          <cell r="F4247" t="str">
            <v>TES</v>
          </cell>
          <cell r="G4247" t="str">
            <v>Total energy supply</v>
          </cell>
          <cell r="H4247">
            <v>2010</v>
          </cell>
          <cell r="I4247">
            <v>2010</v>
          </cell>
          <cell r="J4247">
            <v>188760.20749999999</v>
          </cell>
        </row>
        <row r="4248">
          <cell r="A4248" t="str">
            <v>LatviaTotal2011</v>
          </cell>
          <cell r="B4248" t="str">
            <v>TJ</v>
          </cell>
          <cell r="C4248" t="str">
            <v>Latvia</v>
          </cell>
          <cell r="D4248" t="str">
            <v>TOTAL</v>
          </cell>
          <cell r="E4248" t="str">
            <v>Total</v>
          </cell>
          <cell r="F4248" t="str">
            <v>TES</v>
          </cell>
          <cell r="G4248" t="str">
            <v>Total energy supply</v>
          </cell>
          <cell r="H4248">
            <v>2011</v>
          </cell>
          <cell r="I4248">
            <v>2011</v>
          </cell>
          <cell r="J4248">
            <v>178225.6911</v>
          </cell>
        </row>
        <row r="4249">
          <cell r="A4249" t="str">
            <v>LatviaTotal2012</v>
          </cell>
          <cell r="B4249" t="str">
            <v>TJ</v>
          </cell>
          <cell r="C4249" t="str">
            <v>Latvia</v>
          </cell>
          <cell r="D4249" t="str">
            <v>TOTAL</v>
          </cell>
          <cell r="E4249" t="str">
            <v>Total</v>
          </cell>
          <cell r="F4249" t="str">
            <v>TES</v>
          </cell>
          <cell r="G4249" t="str">
            <v>Total energy supply</v>
          </cell>
          <cell r="H4249">
            <v>2012</v>
          </cell>
          <cell r="I4249">
            <v>2012</v>
          </cell>
          <cell r="J4249">
            <v>184917.29029999999</v>
          </cell>
        </row>
        <row r="4250">
          <cell r="A4250" t="str">
            <v>LatviaTotal2013</v>
          </cell>
          <cell r="B4250" t="str">
            <v>TJ</v>
          </cell>
          <cell r="C4250" t="str">
            <v>Latvia</v>
          </cell>
          <cell r="D4250" t="str">
            <v>TOTAL</v>
          </cell>
          <cell r="E4250" t="str">
            <v>Total</v>
          </cell>
          <cell r="F4250" t="str">
            <v>TES</v>
          </cell>
          <cell r="G4250" t="str">
            <v>Total energy supply</v>
          </cell>
          <cell r="H4250">
            <v>2013</v>
          </cell>
          <cell r="I4250">
            <v>2013</v>
          </cell>
          <cell r="J4250">
            <v>181726.28719999999</v>
          </cell>
        </row>
        <row r="4251">
          <cell r="A4251" t="str">
            <v>LatviaTotal2014</v>
          </cell>
          <cell r="B4251" t="str">
            <v>TJ</v>
          </cell>
          <cell r="C4251" t="str">
            <v>Latvia</v>
          </cell>
          <cell r="D4251" t="str">
            <v>TOTAL</v>
          </cell>
          <cell r="E4251" t="str">
            <v>Total</v>
          </cell>
          <cell r="F4251" t="str">
            <v>TES</v>
          </cell>
          <cell r="G4251" t="str">
            <v>Total energy supply</v>
          </cell>
          <cell r="H4251">
            <v>2014</v>
          </cell>
          <cell r="I4251">
            <v>2014</v>
          </cell>
          <cell r="J4251">
            <v>181729.89619999999</v>
          </cell>
        </row>
        <row r="4252">
          <cell r="A4252" t="str">
            <v>LatviaTotal2015</v>
          </cell>
          <cell r="B4252" t="str">
            <v>TJ</v>
          </cell>
          <cell r="C4252" t="str">
            <v>Latvia</v>
          </cell>
          <cell r="D4252" t="str">
            <v>TOTAL</v>
          </cell>
          <cell r="E4252" t="str">
            <v>Total</v>
          </cell>
          <cell r="F4252" t="str">
            <v>TES</v>
          </cell>
          <cell r="G4252" t="str">
            <v>Total energy supply</v>
          </cell>
          <cell r="H4252">
            <v>2015</v>
          </cell>
          <cell r="I4252">
            <v>2015</v>
          </cell>
          <cell r="J4252">
            <v>178494.6679</v>
          </cell>
        </row>
        <row r="4253">
          <cell r="A4253" t="str">
            <v>LatviaTotal2016</v>
          </cell>
          <cell r="B4253" t="str">
            <v>TJ</v>
          </cell>
          <cell r="C4253" t="str">
            <v>Latvia</v>
          </cell>
          <cell r="D4253" t="str">
            <v>TOTAL</v>
          </cell>
          <cell r="E4253" t="str">
            <v>Total</v>
          </cell>
          <cell r="F4253" t="str">
            <v>TES</v>
          </cell>
          <cell r="G4253" t="str">
            <v>Total energy supply</v>
          </cell>
          <cell r="H4253">
            <v>2016</v>
          </cell>
          <cell r="I4253">
            <v>2016</v>
          </cell>
          <cell r="J4253">
            <v>178231.0251</v>
          </cell>
        </row>
        <row r="4254">
          <cell r="A4254" t="str">
            <v>LatviaTotal2017</v>
          </cell>
          <cell r="B4254" t="str">
            <v>TJ</v>
          </cell>
          <cell r="C4254" t="str">
            <v>Latvia</v>
          </cell>
          <cell r="D4254" t="str">
            <v>TOTAL</v>
          </cell>
          <cell r="E4254" t="str">
            <v>Total</v>
          </cell>
          <cell r="F4254" t="str">
            <v>TES</v>
          </cell>
          <cell r="G4254" t="str">
            <v>Total energy supply</v>
          </cell>
          <cell r="H4254">
            <v>2017</v>
          </cell>
          <cell r="I4254">
            <v>2017</v>
          </cell>
          <cell r="J4254">
            <v>184203.6084</v>
          </cell>
        </row>
        <row r="4255">
          <cell r="A4255" t="str">
            <v>LatviaTotal2018</v>
          </cell>
          <cell r="B4255" t="str">
            <v>TJ</v>
          </cell>
          <cell r="C4255" t="str">
            <v>Latvia</v>
          </cell>
          <cell r="D4255" t="str">
            <v>TOTAL</v>
          </cell>
          <cell r="E4255" t="str">
            <v>Total</v>
          </cell>
          <cell r="F4255" t="str">
            <v>TES</v>
          </cell>
          <cell r="G4255" t="str">
            <v>Total energy supply</v>
          </cell>
          <cell r="H4255">
            <v>2018</v>
          </cell>
          <cell r="I4255">
            <v>2018</v>
          </cell>
          <cell r="J4255">
            <v>193930.6501</v>
          </cell>
        </row>
        <row r="4256">
          <cell r="A4256" t="str">
            <v>LatviaTotal2019</v>
          </cell>
          <cell r="B4256" t="str">
            <v>TJ</v>
          </cell>
          <cell r="C4256" t="str">
            <v>Latvia</v>
          </cell>
          <cell r="D4256" t="str">
            <v>TOTAL</v>
          </cell>
          <cell r="E4256" t="str">
            <v>Total</v>
          </cell>
          <cell r="F4256" t="str">
            <v>TES</v>
          </cell>
          <cell r="G4256" t="str">
            <v>Total energy supply</v>
          </cell>
          <cell r="H4256">
            <v>2019</v>
          </cell>
          <cell r="I4256">
            <v>2019</v>
          </cell>
          <cell r="J4256">
            <v>187872.48439999999</v>
          </cell>
        </row>
        <row r="4257">
          <cell r="A4257" t="str">
            <v>LatviaTotal2020</v>
          </cell>
          <cell r="B4257" t="str">
            <v>TJ</v>
          </cell>
          <cell r="C4257" t="str">
            <v>Latvia</v>
          </cell>
          <cell r="D4257" t="str">
            <v>TOTAL</v>
          </cell>
          <cell r="E4257" t="str">
            <v>Total</v>
          </cell>
          <cell r="F4257" t="str">
            <v>TES</v>
          </cell>
          <cell r="G4257" t="str">
            <v>Total energy supply</v>
          </cell>
          <cell r="H4257">
            <v>2020</v>
          </cell>
          <cell r="I4257">
            <v>2020</v>
          </cell>
          <cell r="J4257">
            <v>180518.39540000001</v>
          </cell>
        </row>
        <row r="4258">
          <cell r="A4258" t="str">
            <v>LatviaMemo: Renewables2005</v>
          </cell>
          <cell r="B4258" t="str">
            <v>TJ</v>
          </cell>
          <cell r="C4258" t="str">
            <v>Latvia</v>
          </cell>
          <cell r="D4258" t="str">
            <v>MRENEW</v>
          </cell>
          <cell r="E4258" t="str">
            <v>Memo: Renewables</v>
          </cell>
          <cell r="F4258" t="str">
            <v>TES</v>
          </cell>
          <cell r="G4258" t="str">
            <v>Total energy supply</v>
          </cell>
          <cell r="H4258">
            <v>2005</v>
          </cell>
          <cell r="I4258">
            <v>2005</v>
          </cell>
          <cell r="J4258">
            <v>61811.3989</v>
          </cell>
        </row>
        <row r="4259">
          <cell r="A4259" t="str">
            <v>LatviaMemo: Renewables2006</v>
          </cell>
          <cell r="B4259" t="str">
            <v>TJ</v>
          </cell>
          <cell r="C4259" t="str">
            <v>Latvia</v>
          </cell>
          <cell r="D4259" t="str">
            <v>MRENEW</v>
          </cell>
          <cell r="E4259" t="str">
            <v>Memo: Renewables</v>
          </cell>
          <cell r="F4259" t="str">
            <v>TES</v>
          </cell>
          <cell r="G4259" t="str">
            <v>Total energy supply</v>
          </cell>
          <cell r="H4259">
            <v>2006</v>
          </cell>
          <cell r="I4259">
            <v>2006</v>
          </cell>
          <cell r="J4259">
            <v>59904.558599999997</v>
          </cell>
        </row>
        <row r="4260">
          <cell r="A4260" t="str">
            <v>LatviaMemo: Renewables2007</v>
          </cell>
          <cell r="B4260" t="str">
            <v>TJ</v>
          </cell>
          <cell r="C4260" t="str">
            <v>Latvia</v>
          </cell>
          <cell r="D4260" t="str">
            <v>MRENEW</v>
          </cell>
          <cell r="E4260" t="str">
            <v>Memo: Renewables</v>
          </cell>
          <cell r="F4260" t="str">
            <v>TES</v>
          </cell>
          <cell r="G4260" t="str">
            <v>Total energy supply</v>
          </cell>
          <cell r="H4260">
            <v>2007</v>
          </cell>
          <cell r="I4260">
            <v>2007</v>
          </cell>
          <cell r="J4260">
            <v>58903.452799999999</v>
          </cell>
        </row>
        <row r="4261">
          <cell r="A4261" t="str">
            <v>LatviaMemo: Renewables2008</v>
          </cell>
          <cell r="B4261" t="str">
            <v>TJ</v>
          </cell>
          <cell r="C4261" t="str">
            <v>Latvia</v>
          </cell>
          <cell r="D4261" t="str">
            <v>MRENEW</v>
          </cell>
          <cell r="E4261" t="str">
            <v>Memo: Renewables</v>
          </cell>
          <cell r="F4261" t="str">
            <v>TES</v>
          </cell>
          <cell r="G4261" t="str">
            <v>Total energy supply</v>
          </cell>
          <cell r="H4261">
            <v>2008</v>
          </cell>
          <cell r="I4261">
            <v>2008</v>
          </cell>
          <cell r="J4261">
            <v>57671.537100000001</v>
          </cell>
        </row>
        <row r="4262">
          <cell r="A4262" t="str">
            <v>LatviaMemo: Renewables2009</v>
          </cell>
          <cell r="B4262" t="str">
            <v>TJ</v>
          </cell>
          <cell r="C4262" t="str">
            <v>Latvia</v>
          </cell>
          <cell r="D4262" t="str">
            <v>MRENEW</v>
          </cell>
          <cell r="E4262" t="str">
            <v>Memo: Renewables</v>
          </cell>
          <cell r="F4262" t="str">
            <v>TES</v>
          </cell>
          <cell r="G4262" t="str">
            <v>Total energy supply</v>
          </cell>
          <cell r="H4262">
            <v>2009</v>
          </cell>
          <cell r="I4262">
            <v>2009</v>
          </cell>
          <cell r="J4262">
            <v>65602.793399999995</v>
          </cell>
        </row>
        <row r="4263">
          <cell r="A4263" t="str">
            <v>LatviaMemo: Renewables2010</v>
          </cell>
          <cell r="B4263" t="str">
            <v>TJ</v>
          </cell>
          <cell r="C4263" t="str">
            <v>Latvia</v>
          </cell>
          <cell r="D4263" t="str">
            <v>MRENEW</v>
          </cell>
          <cell r="E4263" t="str">
            <v>Memo: Renewables</v>
          </cell>
          <cell r="F4263" t="str">
            <v>TES</v>
          </cell>
          <cell r="G4263" t="str">
            <v>Total energy supply</v>
          </cell>
          <cell r="H4263">
            <v>2010</v>
          </cell>
          <cell r="I4263">
            <v>2010</v>
          </cell>
          <cell r="J4263">
            <v>60055.341999999997</v>
          </cell>
        </row>
        <row r="4264">
          <cell r="A4264" t="str">
            <v>LatviaMemo: Renewables2011</v>
          </cell>
          <cell r="B4264" t="str">
            <v>TJ</v>
          </cell>
          <cell r="C4264" t="str">
            <v>Latvia</v>
          </cell>
          <cell r="D4264" t="str">
            <v>MRENEW</v>
          </cell>
          <cell r="E4264" t="str">
            <v>Memo: Renewables</v>
          </cell>
          <cell r="F4264" t="str">
            <v>TES</v>
          </cell>
          <cell r="G4264" t="str">
            <v>Total energy supply</v>
          </cell>
          <cell r="H4264">
            <v>2011</v>
          </cell>
          <cell r="I4264">
            <v>2011</v>
          </cell>
          <cell r="J4264">
            <v>59353.6803</v>
          </cell>
        </row>
        <row r="4265">
          <cell r="A4265" t="str">
            <v>LatviaMemo: Renewables2012</v>
          </cell>
          <cell r="B4265" t="str">
            <v>TJ</v>
          </cell>
          <cell r="C4265" t="str">
            <v>Latvia</v>
          </cell>
          <cell r="D4265" t="str">
            <v>MRENEW</v>
          </cell>
          <cell r="E4265" t="str">
            <v>Memo: Renewables</v>
          </cell>
          <cell r="F4265" t="str">
            <v>TES</v>
          </cell>
          <cell r="G4265" t="str">
            <v>Total energy supply</v>
          </cell>
          <cell r="H4265">
            <v>2012</v>
          </cell>
          <cell r="I4265">
            <v>2012</v>
          </cell>
          <cell r="J4265">
            <v>69142.125700000004</v>
          </cell>
        </row>
        <row r="4266">
          <cell r="A4266" t="str">
            <v>LatviaMemo: Renewables2013</v>
          </cell>
          <cell r="B4266" t="str">
            <v>TJ</v>
          </cell>
          <cell r="C4266" t="str">
            <v>Latvia</v>
          </cell>
          <cell r="D4266" t="str">
            <v>MRENEW</v>
          </cell>
          <cell r="E4266" t="str">
            <v>Memo: Renewables</v>
          </cell>
          <cell r="F4266" t="str">
            <v>TES</v>
          </cell>
          <cell r="G4266" t="str">
            <v>Total energy supply</v>
          </cell>
          <cell r="H4266">
            <v>2013</v>
          </cell>
          <cell r="I4266">
            <v>2013</v>
          </cell>
          <cell r="J4266">
            <v>67465.069399999993</v>
          </cell>
        </row>
        <row r="4267">
          <cell r="A4267" t="str">
            <v>LatviaMemo: Renewables2014</v>
          </cell>
          <cell r="B4267" t="str">
            <v>TJ</v>
          </cell>
          <cell r="C4267" t="str">
            <v>Latvia</v>
          </cell>
          <cell r="D4267" t="str">
            <v>MRENEW</v>
          </cell>
          <cell r="E4267" t="str">
            <v>Memo: Renewables</v>
          </cell>
          <cell r="F4267" t="str">
            <v>TES</v>
          </cell>
          <cell r="G4267" t="str">
            <v>Total energy supply</v>
          </cell>
          <cell r="H4267">
            <v>2014</v>
          </cell>
          <cell r="I4267">
            <v>2014</v>
          </cell>
          <cell r="J4267">
            <v>67548.420199999993</v>
          </cell>
        </row>
        <row r="4268">
          <cell r="A4268" t="str">
            <v>LatviaMemo: Renewables2015</v>
          </cell>
          <cell r="B4268" t="str">
            <v>TJ</v>
          </cell>
          <cell r="C4268" t="str">
            <v>Latvia</v>
          </cell>
          <cell r="D4268" t="str">
            <v>MRENEW</v>
          </cell>
          <cell r="E4268" t="str">
            <v>Memo: Renewables</v>
          </cell>
          <cell r="F4268" t="str">
            <v>TES</v>
          </cell>
          <cell r="G4268" t="str">
            <v>Total energy supply</v>
          </cell>
          <cell r="H4268">
            <v>2015</v>
          </cell>
          <cell r="I4268">
            <v>2015</v>
          </cell>
          <cell r="J4268">
            <v>64356.2071</v>
          </cell>
        </row>
        <row r="4269">
          <cell r="A4269" t="str">
            <v>LatviaMemo: Renewables2016</v>
          </cell>
          <cell r="B4269" t="str">
            <v>TJ</v>
          </cell>
          <cell r="C4269" t="str">
            <v>Latvia</v>
          </cell>
          <cell r="D4269" t="str">
            <v>MRENEW</v>
          </cell>
          <cell r="E4269" t="str">
            <v>Memo: Renewables</v>
          </cell>
          <cell r="F4269" t="str">
            <v>TES</v>
          </cell>
          <cell r="G4269" t="str">
            <v>Total energy supply</v>
          </cell>
          <cell r="H4269">
            <v>2016</v>
          </cell>
          <cell r="I4269">
            <v>2016</v>
          </cell>
          <cell r="J4269">
            <v>67983.449699999997</v>
          </cell>
        </row>
        <row r="4270">
          <cell r="A4270" t="str">
            <v>LatviaMemo: Renewables2017</v>
          </cell>
          <cell r="B4270" t="str">
            <v>TJ</v>
          </cell>
          <cell r="C4270" t="str">
            <v>Latvia</v>
          </cell>
          <cell r="D4270" t="str">
            <v>MRENEW</v>
          </cell>
          <cell r="E4270" t="str">
            <v>Memo: Renewables</v>
          </cell>
          <cell r="F4270" t="str">
            <v>TES</v>
          </cell>
          <cell r="G4270" t="str">
            <v>Total energy supply</v>
          </cell>
          <cell r="H4270">
            <v>2017</v>
          </cell>
          <cell r="I4270">
            <v>2017</v>
          </cell>
          <cell r="J4270">
            <v>80978.753599999996</v>
          </cell>
        </row>
        <row r="4271">
          <cell r="A4271" t="str">
            <v>LatviaMemo: Renewables2018</v>
          </cell>
          <cell r="B4271" t="str">
            <v>TJ</v>
          </cell>
          <cell r="C4271" t="str">
            <v>Latvia</v>
          </cell>
          <cell r="D4271" t="str">
            <v>MRENEW</v>
          </cell>
          <cell r="E4271" t="str">
            <v>Memo: Renewables</v>
          </cell>
          <cell r="F4271" t="str">
            <v>TES</v>
          </cell>
          <cell r="G4271" t="str">
            <v>Total energy supply</v>
          </cell>
          <cell r="H4271">
            <v>2018</v>
          </cell>
          <cell r="I4271">
            <v>2018</v>
          </cell>
          <cell r="J4271">
            <v>77934.271699999998</v>
          </cell>
        </row>
        <row r="4272">
          <cell r="A4272" t="str">
            <v>LatviaMemo: Renewables2019</v>
          </cell>
          <cell r="B4272" t="str">
            <v>TJ</v>
          </cell>
          <cell r="C4272" t="str">
            <v>Latvia</v>
          </cell>
          <cell r="D4272" t="str">
            <v>MRENEW</v>
          </cell>
          <cell r="E4272" t="str">
            <v>Memo: Renewables</v>
          </cell>
          <cell r="F4272" t="str">
            <v>TES</v>
          </cell>
          <cell r="G4272" t="str">
            <v>Total energy supply</v>
          </cell>
          <cell r="H4272">
            <v>2019</v>
          </cell>
          <cell r="I4272">
            <v>2019</v>
          </cell>
          <cell r="J4272">
            <v>76265.517900000006</v>
          </cell>
        </row>
        <row r="4273">
          <cell r="A4273" t="str">
            <v>LatviaMemo: Renewables2020</v>
          </cell>
          <cell r="B4273" t="str">
            <v>TJ</v>
          </cell>
          <cell r="C4273" t="str">
            <v>Latvia</v>
          </cell>
          <cell r="D4273" t="str">
            <v>MRENEW</v>
          </cell>
          <cell r="E4273" t="str">
            <v>Memo: Renewables</v>
          </cell>
          <cell r="F4273" t="str">
            <v>TES</v>
          </cell>
          <cell r="G4273" t="str">
            <v>Total energy supply</v>
          </cell>
          <cell r="H4273">
            <v>2020</v>
          </cell>
          <cell r="I4273">
            <v>2020</v>
          </cell>
          <cell r="J4273">
            <v>77041.2356</v>
          </cell>
        </row>
        <row r="4274">
          <cell r="A4274" t="str">
            <v>LebanonPrimary solid biofuels2005</v>
          </cell>
          <cell r="B4274" t="str">
            <v>TJ</v>
          </cell>
          <cell r="C4274" t="str">
            <v>Lebanon</v>
          </cell>
          <cell r="D4274" t="str">
            <v>PRIMSBIO</v>
          </cell>
          <cell r="E4274" t="str">
            <v>Primary solid biofuels</v>
          </cell>
          <cell r="F4274" t="str">
            <v>TES</v>
          </cell>
          <cell r="G4274" t="str">
            <v>Total energy supply</v>
          </cell>
          <cell r="H4274">
            <v>2005</v>
          </cell>
          <cell r="I4274">
            <v>2005</v>
          </cell>
          <cell r="J4274">
            <v>6672.0006999999996</v>
          </cell>
        </row>
        <row r="4275">
          <cell r="A4275" t="str">
            <v>LebanonPrimary solid biofuels2006</v>
          </cell>
          <cell r="B4275" t="str">
            <v>TJ</v>
          </cell>
          <cell r="C4275" t="str">
            <v>Lebanon</v>
          </cell>
          <cell r="D4275" t="str">
            <v>PRIMSBIO</v>
          </cell>
          <cell r="E4275" t="str">
            <v>Primary solid biofuels</v>
          </cell>
          <cell r="F4275" t="str">
            <v>TES</v>
          </cell>
          <cell r="G4275" t="str">
            <v>Total energy supply</v>
          </cell>
          <cell r="H4275">
            <v>2006</v>
          </cell>
          <cell r="I4275">
            <v>2006</v>
          </cell>
          <cell r="J4275">
            <v>6758.9983000000002</v>
          </cell>
        </row>
        <row r="4276">
          <cell r="A4276" t="str">
            <v>LebanonPrimary solid biofuels2007</v>
          </cell>
          <cell r="B4276" t="str">
            <v>TJ</v>
          </cell>
          <cell r="C4276" t="str">
            <v>Lebanon</v>
          </cell>
          <cell r="D4276" t="str">
            <v>PRIMSBIO</v>
          </cell>
          <cell r="E4276" t="str">
            <v>Primary solid biofuels</v>
          </cell>
          <cell r="F4276" t="str">
            <v>TES</v>
          </cell>
          <cell r="G4276" t="str">
            <v>Total energy supply</v>
          </cell>
          <cell r="H4276">
            <v>2007</v>
          </cell>
          <cell r="I4276">
            <v>2007</v>
          </cell>
          <cell r="J4276">
            <v>6769.0005000000001</v>
          </cell>
        </row>
        <row r="4277">
          <cell r="A4277" t="str">
            <v>LebanonPrimary solid biofuels2008</v>
          </cell>
          <cell r="B4277" t="str">
            <v>TJ</v>
          </cell>
          <cell r="C4277" t="str">
            <v>Lebanon</v>
          </cell>
          <cell r="D4277" t="str">
            <v>PRIMSBIO</v>
          </cell>
          <cell r="E4277" t="str">
            <v>Primary solid biofuels</v>
          </cell>
          <cell r="F4277" t="str">
            <v>TES</v>
          </cell>
          <cell r="G4277" t="str">
            <v>Total energy supply</v>
          </cell>
          <cell r="H4277">
            <v>2008</v>
          </cell>
          <cell r="I4277">
            <v>2008</v>
          </cell>
          <cell r="J4277">
            <v>5891.9998999999998</v>
          </cell>
        </row>
        <row r="4278">
          <cell r="A4278" t="str">
            <v>LebanonPrimary solid biofuels2009</v>
          </cell>
          <cell r="B4278" t="str">
            <v>TJ</v>
          </cell>
          <cell r="C4278" t="str">
            <v>Lebanon</v>
          </cell>
          <cell r="D4278" t="str">
            <v>PRIMSBIO</v>
          </cell>
          <cell r="E4278" t="str">
            <v>Primary solid biofuels</v>
          </cell>
          <cell r="F4278" t="str">
            <v>TES</v>
          </cell>
          <cell r="G4278" t="str">
            <v>Total energy supply</v>
          </cell>
          <cell r="H4278">
            <v>2009</v>
          </cell>
          <cell r="I4278">
            <v>2009</v>
          </cell>
          <cell r="J4278">
            <v>5024.0009</v>
          </cell>
        </row>
        <row r="4279">
          <cell r="A4279" t="str">
            <v>LebanonPrimary solid biofuels2010</v>
          </cell>
          <cell r="B4279" t="str">
            <v>TJ</v>
          </cell>
          <cell r="C4279" t="str">
            <v>Lebanon</v>
          </cell>
          <cell r="D4279" t="str">
            <v>PRIMSBIO</v>
          </cell>
          <cell r="E4279" t="str">
            <v>Primary solid biofuels</v>
          </cell>
          <cell r="F4279" t="str">
            <v>TES</v>
          </cell>
          <cell r="G4279" t="str">
            <v>Total energy supply</v>
          </cell>
          <cell r="H4279">
            <v>2010</v>
          </cell>
          <cell r="I4279">
            <v>2010</v>
          </cell>
          <cell r="J4279">
            <v>5028.9998999999998</v>
          </cell>
        </row>
        <row r="4280">
          <cell r="A4280" t="str">
            <v>LebanonPrimary solid biofuels2011</v>
          </cell>
          <cell r="B4280" t="str">
            <v>TJ</v>
          </cell>
          <cell r="C4280" t="str">
            <v>Lebanon</v>
          </cell>
          <cell r="D4280" t="str">
            <v>PRIMSBIO</v>
          </cell>
          <cell r="E4280" t="str">
            <v>Primary solid biofuels</v>
          </cell>
          <cell r="F4280" t="str">
            <v>TES</v>
          </cell>
          <cell r="G4280" t="str">
            <v>Total energy supply</v>
          </cell>
          <cell r="H4280">
            <v>2011</v>
          </cell>
          <cell r="I4280">
            <v>2011</v>
          </cell>
          <cell r="J4280">
            <v>5011.0009</v>
          </cell>
        </row>
        <row r="4281">
          <cell r="A4281" t="str">
            <v>LebanonPrimary solid biofuels2012</v>
          </cell>
          <cell r="B4281" t="str">
            <v>TJ</v>
          </cell>
          <cell r="C4281" t="str">
            <v>Lebanon</v>
          </cell>
          <cell r="D4281" t="str">
            <v>PRIMSBIO</v>
          </cell>
          <cell r="E4281" t="str">
            <v>Primary solid biofuels</v>
          </cell>
          <cell r="F4281" t="str">
            <v>TES</v>
          </cell>
          <cell r="G4281" t="str">
            <v>Total energy supply</v>
          </cell>
          <cell r="H4281">
            <v>2012</v>
          </cell>
          <cell r="I4281">
            <v>2012</v>
          </cell>
          <cell r="J4281">
            <v>5162.0020000000004</v>
          </cell>
        </row>
        <row r="4282">
          <cell r="A4282" t="str">
            <v>LebanonPrimary solid biofuels2013</v>
          </cell>
          <cell r="B4282" t="str">
            <v>TJ</v>
          </cell>
          <cell r="C4282" t="str">
            <v>Lebanon</v>
          </cell>
          <cell r="D4282" t="str">
            <v>PRIMSBIO</v>
          </cell>
          <cell r="E4282" t="str">
            <v>Primary solid biofuels</v>
          </cell>
          <cell r="F4282" t="str">
            <v>TES</v>
          </cell>
          <cell r="G4282" t="str">
            <v>Total energy supply</v>
          </cell>
          <cell r="H4282">
            <v>2013</v>
          </cell>
          <cell r="I4282">
            <v>2013</v>
          </cell>
          <cell r="J4282">
            <v>5019.0019000000002</v>
          </cell>
        </row>
        <row r="4283">
          <cell r="A4283" t="str">
            <v>LebanonPrimary solid biofuels2014</v>
          </cell>
          <cell r="B4283" t="str">
            <v>TJ</v>
          </cell>
          <cell r="C4283" t="str">
            <v>Lebanon</v>
          </cell>
          <cell r="D4283" t="str">
            <v>PRIMSBIO</v>
          </cell>
          <cell r="E4283" t="str">
            <v>Primary solid biofuels</v>
          </cell>
          <cell r="F4283" t="str">
            <v>TES</v>
          </cell>
          <cell r="G4283" t="str">
            <v>Total energy supply</v>
          </cell>
          <cell r="H4283">
            <v>2014</v>
          </cell>
          <cell r="I4283">
            <v>2014</v>
          </cell>
          <cell r="J4283">
            <v>5005.0011999999997</v>
          </cell>
        </row>
        <row r="4284">
          <cell r="A4284" t="str">
            <v>LebanonPrimary solid biofuels2015</v>
          </cell>
          <cell r="B4284" t="str">
            <v>TJ</v>
          </cell>
          <cell r="C4284" t="str">
            <v>Lebanon</v>
          </cell>
          <cell r="D4284" t="str">
            <v>PRIMSBIO</v>
          </cell>
          <cell r="E4284" t="str">
            <v>Primary solid biofuels</v>
          </cell>
          <cell r="F4284" t="str">
            <v>TES</v>
          </cell>
          <cell r="G4284" t="str">
            <v>Total energy supply</v>
          </cell>
          <cell r="H4284">
            <v>2015</v>
          </cell>
          <cell r="I4284">
            <v>2015</v>
          </cell>
          <cell r="J4284">
            <v>4992.0011999999997</v>
          </cell>
        </row>
        <row r="4285">
          <cell r="A4285" t="str">
            <v>LebanonPrimary solid biofuels2016</v>
          </cell>
          <cell r="B4285" t="str">
            <v>TJ</v>
          </cell>
          <cell r="C4285" t="str">
            <v>Lebanon</v>
          </cell>
          <cell r="D4285" t="str">
            <v>PRIMSBIO</v>
          </cell>
          <cell r="E4285" t="str">
            <v>Primary solid biofuels</v>
          </cell>
          <cell r="F4285" t="str">
            <v>TES</v>
          </cell>
          <cell r="G4285" t="str">
            <v>Total energy supply</v>
          </cell>
          <cell r="H4285">
            <v>2016</v>
          </cell>
          <cell r="I4285">
            <v>2016</v>
          </cell>
          <cell r="J4285">
            <v>4971.0002000000004</v>
          </cell>
        </row>
        <row r="4286">
          <cell r="A4286" t="str">
            <v>LebanonPrimary solid biofuels2017</v>
          </cell>
          <cell r="B4286" t="str">
            <v>TJ</v>
          </cell>
          <cell r="C4286" t="str">
            <v>Lebanon</v>
          </cell>
          <cell r="D4286" t="str">
            <v>PRIMSBIO</v>
          </cell>
          <cell r="E4286" t="str">
            <v>Primary solid biofuels</v>
          </cell>
          <cell r="F4286" t="str">
            <v>TES</v>
          </cell>
          <cell r="G4286" t="str">
            <v>Total energy supply</v>
          </cell>
          <cell r="H4286">
            <v>2017</v>
          </cell>
          <cell r="I4286">
            <v>2017</v>
          </cell>
          <cell r="J4286">
            <v>4964.8414000000002</v>
          </cell>
        </row>
        <row r="4287">
          <cell r="A4287" t="str">
            <v>LebanonPrimary solid biofuels2018</v>
          </cell>
          <cell r="B4287" t="str">
            <v>TJ</v>
          </cell>
          <cell r="C4287" t="str">
            <v>Lebanon</v>
          </cell>
          <cell r="D4287" t="str">
            <v>PRIMSBIO</v>
          </cell>
          <cell r="E4287" t="str">
            <v>Primary solid biofuels</v>
          </cell>
          <cell r="F4287" t="str">
            <v>TES</v>
          </cell>
          <cell r="G4287" t="str">
            <v>Total energy supply</v>
          </cell>
          <cell r="H4287">
            <v>2018</v>
          </cell>
          <cell r="I4287">
            <v>2018</v>
          </cell>
          <cell r="J4287">
            <v>4948.5798999999997</v>
          </cell>
        </row>
        <row r="4288">
          <cell r="A4288" t="str">
            <v>LebanonPrimary solid biofuels2019</v>
          </cell>
          <cell r="B4288" t="str">
            <v>TJ</v>
          </cell>
          <cell r="C4288" t="str">
            <v>Lebanon</v>
          </cell>
          <cell r="D4288" t="str">
            <v>PRIMSBIO</v>
          </cell>
          <cell r="E4288" t="str">
            <v>Primary solid biofuels</v>
          </cell>
          <cell r="F4288" t="str">
            <v>TES</v>
          </cell>
          <cell r="G4288" t="str">
            <v>Total energy supply</v>
          </cell>
          <cell r="H4288">
            <v>2019</v>
          </cell>
          <cell r="I4288">
            <v>2019</v>
          </cell>
          <cell r="J4288">
            <v>4948.5798999999997</v>
          </cell>
        </row>
        <row r="4289">
          <cell r="A4289" t="str">
            <v>LebanonPrimary solid biofuels2020</v>
          </cell>
          <cell r="B4289" t="str">
            <v>TJ</v>
          </cell>
          <cell r="C4289" t="str">
            <v>Lebanon</v>
          </cell>
          <cell r="D4289" t="str">
            <v>PRIMSBIO</v>
          </cell>
          <cell r="E4289" t="str">
            <v>Primary solid biofuels</v>
          </cell>
          <cell r="F4289" t="str">
            <v>TES</v>
          </cell>
          <cell r="G4289" t="str">
            <v>Total energy supply</v>
          </cell>
          <cell r="H4289">
            <v>2020</v>
          </cell>
          <cell r="I4289">
            <v>2020</v>
          </cell>
          <cell r="K4289" t="str">
            <v>L</v>
          </cell>
          <cell r="L4289" t="str">
            <v>Missing value; data exist but were not collected</v>
          </cell>
        </row>
        <row r="4290">
          <cell r="A4290" t="str">
            <v>LebanonTotal2005</v>
          </cell>
          <cell r="B4290" t="str">
            <v>TJ</v>
          </cell>
          <cell r="C4290" t="str">
            <v>Lebanon</v>
          </cell>
          <cell r="D4290" t="str">
            <v>TOTAL</v>
          </cell>
          <cell r="E4290" t="str">
            <v>Total</v>
          </cell>
          <cell r="F4290" t="str">
            <v>TES</v>
          </cell>
          <cell r="G4290" t="str">
            <v>Total energy supply</v>
          </cell>
          <cell r="H4290">
            <v>2005</v>
          </cell>
          <cell r="I4290">
            <v>2005</v>
          </cell>
          <cell r="J4290">
            <v>211957.39480000001</v>
          </cell>
        </row>
        <row r="4291">
          <cell r="A4291" t="str">
            <v>LebanonTotal2006</v>
          </cell>
          <cell r="B4291" t="str">
            <v>TJ</v>
          </cell>
          <cell r="C4291" t="str">
            <v>Lebanon</v>
          </cell>
          <cell r="D4291" t="str">
            <v>TOTAL</v>
          </cell>
          <cell r="E4291" t="str">
            <v>Total</v>
          </cell>
          <cell r="F4291" t="str">
            <v>TES</v>
          </cell>
          <cell r="G4291" t="str">
            <v>Total energy supply</v>
          </cell>
          <cell r="H4291">
            <v>2006</v>
          </cell>
          <cell r="I4291">
            <v>2006</v>
          </cell>
          <cell r="J4291">
            <v>196928.83429999999</v>
          </cell>
        </row>
        <row r="4292">
          <cell r="A4292" t="str">
            <v>LebanonTotal2007</v>
          </cell>
          <cell r="B4292" t="str">
            <v>TJ</v>
          </cell>
          <cell r="C4292" t="str">
            <v>Lebanon</v>
          </cell>
          <cell r="D4292" t="str">
            <v>TOTAL</v>
          </cell>
          <cell r="E4292" t="str">
            <v>Total</v>
          </cell>
          <cell r="F4292" t="str">
            <v>TES</v>
          </cell>
          <cell r="G4292" t="str">
            <v>Total energy supply</v>
          </cell>
          <cell r="H4292">
            <v>2007</v>
          </cell>
          <cell r="I4292">
            <v>2007</v>
          </cell>
          <cell r="J4292">
            <v>167825.93950000001</v>
          </cell>
        </row>
        <row r="4293">
          <cell r="A4293" t="str">
            <v>LebanonTotal2008</v>
          </cell>
          <cell r="B4293" t="str">
            <v>TJ</v>
          </cell>
          <cell r="C4293" t="str">
            <v>Lebanon</v>
          </cell>
          <cell r="D4293" t="str">
            <v>TOTAL</v>
          </cell>
          <cell r="E4293" t="str">
            <v>Total</v>
          </cell>
          <cell r="F4293" t="str">
            <v>TES</v>
          </cell>
          <cell r="G4293" t="str">
            <v>Total energy supply</v>
          </cell>
          <cell r="H4293">
            <v>2008</v>
          </cell>
          <cell r="I4293">
            <v>2008</v>
          </cell>
          <cell r="J4293">
            <v>219238.353</v>
          </cell>
        </row>
        <row r="4294">
          <cell r="A4294" t="str">
            <v>LebanonTotal2009</v>
          </cell>
          <cell r="B4294" t="str">
            <v>TJ</v>
          </cell>
          <cell r="C4294" t="str">
            <v>Lebanon</v>
          </cell>
          <cell r="D4294" t="str">
            <v>TOTAL</v>
          </cell>
          <cell r="E4294" t="str">
            <v>Total</v>
          </cell>
          <cell r="F4294" t="str">
            <v>TES</v>
          </cell>
          <cell r="G4294" t="str">
            <v>Total energy supply</v>
          </cell>
          <cell r="H4294">
            <v>2009</v>
          </cell>
          <cell r="I4294">
            <v>2009</v>
          </cell>
          <cell r="J4294">
            <v>279371.30989999999</v>
          </cell>
        </row>
        <row r="4295">
          <cell r="A4295" t="str">
            <v>LebanonTotal2010</v>
          </cell>
          <cell r="B4295" t="str">
            <v>TJ</v>
          </cell>
          <cell r="C4295" t="str">
            <v>Lebanon</v>
          </cell>
          <cell r="D4295" t="str">
            <v>TOTAL</v>
          </cell>
          <cell r="E4295" t="str">
            <v>Total</v>
          </cell>
          <cell r="F4295" t="str">
            <v>TES</v>
          </cell>
          <cell r="G4295" t="str">
            <v>Total energy supply</v>
          </cell>
          <cell r="H4295">
            <v>2010</v>
          </cell>
          <cell r="I4295">
            <v>2010</v>
          </cell>
          <cell r="J4295">
            <v>268628.65100000001</v>
          </cell>
        </row>
        <row r="4296">
          <cell r="A4296" t="str">
            <v>LebanonTotal2011</v>
          </cell>
          <cell r="B4296" t="str">
            <v>TJ</v>
          </cell>
          <cell r="C4296" t="str">
            <v>Lebanon</v>
          </cell>
          <cell r="D4296" t="str">
            <v>TOTAL</v>
          </cell>
          <cell r="E4296" t="str">
            <v>Total</v>
          </cell>
          <cell r="F4296" t="str">
            <v>TES</v>
          </cell>
          <cell r="G4296" t="str">
            <v>Total energy supply</v>
          </cell>
          <cell r="H4296">
            <v>2011</v>
          </cell>
          <cell r="I4296">
            <v>2011</v>
          </cell>
          <cell r="J4296">
            <v>268197.26400000002</v>
          </cell>
        </row>
        <row r="4297">
          <cell r="A4297" t="str">
            <v>LebanonTotal2012</v>
          </cell>
          <cell r="B4297" t="str">
            <v>TJ</v>
          </cell>
          <cell r="C4297" t="str">
            <v>Lebanon</v>
          </cell>
          <cell r="D4297" t="str">
            <v>TOTAL</v>
          </cell>
          <cell r="E4297" t="str">
            <v>Total</v>
          </cell>
          <cell r="F4297" t="str">
            <v>TES</v>
          </cell>
          <cell r="G4297" t="str">
            <v>Total energy supply</v>
          </cell>
          <cell r="H4297">
            <v>2012</v>
          </cell>
          <cell r="I4297">
            <v>2012</v>
          </cell>
          <cell r="J4297">
            <v>303272.42389999999</v>
          </cell>
        </row>
        <row r="4298">
          <cell r="A4298" t="str">
            <v>LebanonTotal2013</v>
          </cell>
          <cell r="B4298" t="str">
            <v>TJ</v>
          </cell>
          <cell r="C4298" t="str">
            <v>Lebanon</v>
          </cell>
          <cell r="D4298" t="str">
            <v>TOTAL</v>
          </cell>
          <cell r="E4298" t="str">
            <v>Total</v>
          </cell>
          <cell r="F4298" t="str">
            <v>TES</v>
          </cell>
          <cell r="G4298" t="str">
            <v>Total energy supply</v>
          </cell>
          <cell r="H4298">
            <v>2013</v>
          </cell>
          <cell r="I4298">
            <v>2013</v>
          </cell>
          <cell r="J4298">
            <v>297765.09460000001</v>
          </cell>
        </row>
        <row r="4299">
          <cell r="A4299" t="str">
            <v>LebanonTotal2014</v>
          </cell>
          <cell r="B4299" t="str">
            <v>TJ</v>
          </cell>
          <cell r="C4299" t="str">
            <v>Lebanon</v>
          </cell>
          <cell r="D4299" t="str">
            <v>TOTAL</v>
          </cell>
          <cell r="E4299" t="str">
            <v>Total</v>
          </cell>
          <cell r="F4299" t="str">
            <v>TES</v>
          </cell>
          <cell r="G4299" t="str">
            <v>Total energy supply</v>
          </cell>
          <cell r="H4299">
            <v>2014</v>
          </cell>
          <cell r="I4299">
            <v>2014</v>
          </cell>
          <cell r="J4299">
            <v>316871.62760000001</v>
          </cell>
        </row>
        <row r="4300">
          <cell r="A4300" t="str">
            <v>LebanonTotal2015</v>
          </cell>
          <cell r="B4300" t="str">
            <v>TJ</v>
          </cell>
          <cell r="C4300" t="str">
            <v>Lebanon</v>
          </cell>
          <cell r="D4300" t="str">
            <v>TOTAL</v>
          </cell>
          <cell r="E4300" t="str">
            <v>Total</v>
          </cell>
          <cell r="F4300" t="str">
            <v>TES</v>
          </cell>
          <cell r="G4300" t="str">
            <v>Total energy supply</v>
          </cell>
          <cell r="H4300">
            <v>2015</v>
          </cell>
          <cell r="I4300">
            <v>2015</v>
          </cell>
          <cell r="J4300">
            <v>347991.93190000003</v>
          </cell>
        </row>
        <row r="4301">
          <cell r="A4301" t="str">
            <v>LebanonTotal2016</v>
          </cell>
          <cell r="B4301" t="str">
            <v>TJ</v>
          </cell>
          <cell r="C4301" t="str">
            <v>Lebanon</v>
          </cell>
          <cell r="D4301" t="str">
            <v>TOTAL</v>
          </cell>
          <cell r="E4301" t="str">
            <v>Total</v>
          </cell>
          <cell r="F4301" t="str">
            <v>TES</v>
          </cell>
          <cell r="G4301" t="str">
            <v>Total energy supply</v>
          </cell>
          <cell r="H4301">
            <v>2016</v>
          </cell>
          <cell r="I4301">
            <v>2016</v>
          </cell>
          <cell r="J4301">
            <v>359026.93829999998</v>
          </cell>
        </row>
        <row r="4302">
          <cell r="A4302" t="str">
            <v>LebanonTotal2017</v>
          </cell>
          <cell r="B4302" t="str">
            <v>TJ</v>
          </cell>
          <cell r="C4302" t="str">
            <v>Lebanon</v>
          </cell>
          <cell r="D4302" t="str">
            <v>TOTAL</v>
          </cell>
          <cell r="E4302" t="str">
            <v>Total</v>
          </cell>
          <cell r="F4302" t="str">
            <v>TES</v>
          </cell>
          <cell r="G4302" t="str">
            <v>Total energy supply</v>
          </cell>
          <cell r="H4302">
            <v>2017</v>
          </cell>
          <cell r="I4302">
            <v>2017</v>
          </cell>
          <cell r="J4302">
            <v>380625.53419999999</v>
          </cell>
        </row>
        <row r="4303">
          <cell r="A4303" t="str">
            <v>LebanonTotal2018</v>
          </cell>
          <cell r="B4303" t="str">
            <v>TJ</v>
          </cell>
          <cell r="C4303" t="str">
            <v>Lebanon</v>
          </cell>
          <cell r="D4303" t="str">
            <v>TOTAL</v>
          </cell>
          <cell r="E4303" t="str">
            <v>Total</v>
          </cell>
          <cell r="F4303" t="str">
            <v>TES</v>
          </cell>
          <cell r="G4303" t="str">
            <v>Total energy supply</v>
          </cell>
          <cell r="H4303">
            <v>2018</v>
          </cell>
          <cell r="I4303">
            <v>2018</v>
          </cell>
          <cell r="J4303">
            <v>358756.6176</v>
          </cell>
        </row>
        <row r="4304">
          <cell r="A4304" t="str">
            <v>LebanonTotal2019</v>
          </cell>
          <cell r="B4304" t="str">
            <v>TJ</v>
          </cell>
          <cell r="C4304" t="str">
            <v>Lebanon</v>
          </cell>
          <cell r="D4304" t="str">
            <v>TOTAL</v>
          </cell>
          <cell r="E4304" t="str">
            <v>Total</v>
          </cell>
          <cell r="F4304" t="str">
            <v>TES</v>
          </cell>
          <cell r="G4304" t="str">
            <v>Total energy supply</v>
          </cell>
          <cell r="H4304">
            <v>2019</v>
          </cell>
          <cell r="I4304">
            <v>2019</v>
          </cell>
          <cell r="J4304">
            <v>361507.6801</v>
          </cell>
        </row>
        <row r="4305">
          <cell r="A4305" t="str">
            <v>LebanonTotal2020</v>
          </cell>
          <cell r="B4305" t="str">
            <v>TJ</v>
          </cell>
          <cell r="C4305" t="str">
            <v>Lebanon</v>
          </cell>
          <cell r="D4305" t="str">
            <v>TOTAL</v>
          </cell>
          <cell r="E4305" t="str">
            <v>Total</v>
          </cell>
          <cell r="F4305" t="str">
            <v>TES</v>
          </cell>
          <cell r="G4305" t="str">
            <v>Total energy supply</v>
          </cell>
          <cell r="H4305">
            <v>2020</v>
          </cell>
          <cell r="I4305">
            <v>2020</v>
          </cell>
          <cell r="K4305" t="str">
            <v>L</v>
          </cell>
          <cell r="L4305" t="str">
            <v>Missing value; data exist but were not collected</v>
          </cell>
        </row>
        <row r="4306">
          <cell r="A4306" t="str">
            <v>LebanonMemo: Renewables2005</v>
          </cell>
          <cell r="B4306" t="str">
            <v>TJ</v>
          </cell>
          <cell r="C4306" t="str">
            <v>Lebanon</v>
          </cell>
          <cell r="D4306" t="str">
            <v>MRENEW</v>
          </cell>
          <cell r="E4306" t="str">
            <v>Memo: Renewables</v>
          </cell>
          <cell r="F4306" t="str">
            <v>TES</v>
          </cell>
          <cell r="G4306" t="str">
            <v>Total energy supply</v>
          </cell>
          <cell r="H4306">
            <v>2005</v>
          </cell>
          <cell r="I4306">
            <v>2005</v>
          </cell>
          <cell r="J4306">
            <v>10998.003500000001</v>
          </cell>
        </row>
        <row r="4307">
          <cell r="A4307" t="str">
            <v>LebanonMemo: Renewables2006</v>
          </cell>
          <cell r="B4307" t="str">
            <v>TJ</v>
          </cell>
          <cell r="C4307" t="str">
            <v>Lebanon</v>
          </cell>
          <cell r="D4307" t="str">
            <v>MRENEW</v>
          </cell>
          <cell r="E4307" t="str">
            <v>Memo: Renewables</v>
          </cell>
          <cell r="F4307" t="str">
            <v>TES</v>
          </cell>
          <cell r="G4307" t="str">
            <v>Total energy supply</v>
          </cell>
          <cell r="H4307">
            <v>2006</v>
          </cell>
          <cell r="I4307">
            <v>2006</v>
          </cell>
          <cell r="J4307">
            <v>9863.8035</v>
          </cell>
        </row>
        <row r="4308">
          <cell r="A4308" t="str">
            <v>LebanonMemo: Renewables2007</v>
          </cell>
          <cell r="B4308" t="str">
            <v>TJ</v>
          </cell>
          <cell r="C4308" t="str">
            <v>Lebanon</v>
          </cell>
          <cell r="D4308" t="str">
            <v>MRENEW</v>
          </cell>
          <cell r="E4308" t="str">
            <v>Memo: Renewables</v>
          </cell>
          <cell r="F4308" t="str">
            <v>TES</v>
          </cell>
          <cell r="G4308" t="str">
            <v>Total energy supply</v>
          </cell>
          <cell r="H4308">
            <v>2007</v>
          </cell>
          <cell r="I4308">
            <v>2007</v>
          </cell>
          <cell r="J4308">
            <v>9481.4022000000004</v>
          </cell>
        </row>
        <row r="4309">
          <cell r="A4309" t="str">
            <v>LebanonMemo: Renewables2008</v>
          </cell>
          <cell r="B4309" t="str">
            <v>TJ</v>
          </cell>
          <cell r="C4309" t="str">
            <v>Lebanon</v>
          </cell>
          <cell r="D4309" t="str">
            <v>MRENEW</v>
          </cell>
          <cell r="E4309" t="str">
            <v>Memo: Renewables</v>
          </cell>
          <cell r="F4309" t="str">
            <v>TES</v>
          </cell>
          <cell r="G4309" t="str">
            <v>Total energy supply</v>
          </cell>
          <cell r="H4309">
            <v>2008</v>
          </cell>
          <cell r="I4309">
            <v>2008</v>
          </cell>
          <cell r="J4309">
            <v>7993.9996000000001</v>
          </cell>
        </row>
        <row r="4310">
          <cell r="A4310" t="str">
            <v>LebanonMemo: Renewables2009</v>
          </cell>
          <cell r="B4310" t="str">
            <v>TJ</v>
          </cell>
          <cell r="C4310" t="str">
            <v>Lebanon</v>
          </cell>
          <cell r="D4310" t="str">
            <v>MRENEW</v>
          </cell>
          <cell r="E4310" t="str">
            <v>Memo: Renewables</v>
          </cell>
          <cell r="F4310" t="str">
            <v>TES</v>
          </cell>
          <cell r="G4310" t="str">
            <v>Total energy supply</v>
          </cell>
          <cell r="H4310">
            <v>2009</v>
          </cell>
          <cell r="I4310">
            <v>2009</v>
          </cell>
          <cell r="J4310">
            <v>8066.5986999999996</v>
          </cell>
        </row>
        <row r="4311">
          <cell r="A4311" t="str">
            <v>LebanonMemo: Renewables2010</v>
          </cell>
          <cell r="B4311" t="str">
            <v>TJ</v>
          </cell>
          <cell r="C4311" t="str">
            <v>Lebanon</v>
          </cell>
          <cell r="D4311" t="str">
            <v>MRENEW</v>
          </cell>
          <cell r="E4311" t="str">
            <v>Memo: Renewables</v>
          </cell>
          <cell r="F4311" t="str">
            <v>TES</v>
          </cell>
          <cell r="G4311" t="str">
            <v>Total energy supply</v>
          </cell>
          <cell r="H4311">
            <v>2010</v>
          </cell>
          <cell r="I4311">
            <v>2010</v>
          </cell>
          <cell r="J4311">
            <v>9391.3984999999993</v>
          </cell>
        </row>
        <row r="4312">
          <cell r="A4312" t="str">
            <v>LebanonMemo: Renewables2011</v>
          </cell>
          <cell r="B4312" t="str">
            <v>TJ</v>
          </cell>
          <cell r="C4312" t="str">
            <v>Lebanon</v>
          </cell>
          <cell r="D4312" t="str">
            <v>MRENEW</v>
          </cell>
          <cell r="E4312" t="str">
            <v>Memo: Renewables</v>
          </cell>
          <cell r="F4312" t="str">
            <v>TES</v>
          </cell>
          <cell r="G4312" t="str">
            <v>Total energy supply</v>
          </cell>
          <cell r="H4312">
            <v>2011</v>
          </cell>
          <cell r="I4312">
            <v>2011</v>
          </cell>
          <cell r="J4312">
            <v>10204.3997</v>
          </cell>
        </row>
        <row r="4313">
          <cell r="A4313" t="str">
            <v>LebanonMemo: Renewables2012</v>
          </cell>
          <cell r="B4313" t="str">
            <v>TJ</v>
          </cell>
          <cell r="C4313" t="str">
            <v>Lebanon</v>
          </cell>
          <cell r="D4313" t="str">
            <v>MRENEW</v>
          </cell>
          <cell r="E4313" t="str">
            <v>Memo: Renewables</v>
          </cell>
          <cell r="F4313" t="str">
            <v>TES</v>
          </cell>
          <cell r="G4313" t="str">
            <v>Total energy supply</v>
          </cell>
          <cell r="H4313">
            <v>2012</v>
          </cell>
          <cell r="I4313">
            <v>2012</v>
          </cell>
          <cell r="J4313">
            <v>11944.404500000001</v>
          </cell>
        </row>
        <row r="4314">
          <cell r="A4314" t="str">
            <v>LebanonMemo: Renewables2013</v>
          </cell>
          <cell r="B4314" t="str">
            <v>TJ</v>
          </cell>
          <cell r="C4314" t="str">
            <v>Lebanon</v>
          </cell>
          <cell r="D4314" t="str">
            <v>MRENEW</v>
          </cell>
          <cell r="E4314" t="str">
            <v>Memo: Renewables</v>
          </cell>
          <cell r="F4314" t="str">
            <v>TES</v>
          </cell>
          <cell r="G4314" t="str">
            <v>Total energy supply</v>
          </cell>
          <cell r="H4314">
            <v>2013</v>
          </cell>
          <cell r="I4314">
            <v>2013</v>
          </cell>
          <cell r="J4314">
            <v>11695.201999999999</v>
          </cell>
        </row>
        <row r="4315">
          <cell r="A4315" t="str">
            <v>LebanonMemo: Renewables2014</v>
          </cell>
          <cell r="B4315" t="str">
            <v>TJ</v>
          </cell>
          <cell r="C4315" t="str">
            <v>Lebanon</v>
          </cell>
          <cell r="D4315" t="str">
            <v>MRENEW</v>
          </cell>
          <cell r="E4315" t="str">
            <v>Memo: Renewables</v>
          </cell>
          <cell r="F4315" t="str">
            <v>TES</v>
          </cell>
          <cell r="G4315" t="str">
            <v>Total energy supply</v>
          </cell>
          <cell r="H4315">
            <v>2014</v>
          </cell>
          <cell r="I4315">
            <v>2014</v>
          </cell>
          <cell r="J4315">
            <v>8409.0036</v>
          </cell>
        </row>
        <row r="4316">
          <cell r="A4316" t="str">
            <v>LebanonMemo: Renewables2015</v>
          </cell>
          <cell r="B4316" t="str">
            <v>TJ</v>
          </cell>
          <cell r="C4316" t="str">
            <v>Lebanon</v>
          </cell>
          <cell r="D4316" t="str">
            <v>MRENEW</v>
          </cell>
          <cell r="E4316" t="str">
            <v>Memo: Renewables</v>
          </cell>
          <cell r="F4316" t="str">
            <v>TES</v>
          </cell>
          <cell r="G4316" t="str">
            <v>Total energy supply</v>
          </cell>
          <cell r="H4316">
            <v>2015</v>
          </cell>
          <cell r="I4316">
            <v>2015</v>
          </cell>
          <cell r="J4316">
            <v>9236.6</v>
          </cell>
        </row>
        <row r="4317">
          <cell r="A4317" t="str">
            <v>LebanonMemo: Renewables2016</v>
          </cell>
          <cell r="B4317" t="str">
            <v>TJ</v>
          </cell>
          <cell r="C4317" t="str">
            <v>Lebanon</v>
          </cell>
          <cell r="D4317" t="str">
            <v>MRENEW</v>
          </cell>
          <cell r="E4317" t="str">
            <v>Memo: Renewables</v>
          </cell>
          <cell r="F4317" t="str">
            <v>TES</v>
          </cell>
          <cell r="G4317" t="str">
            <v>Total energy supply</v>
          </cell>
          <cell r="H4317">
            <v>2016</v>
          </cell>
          <cell r="I4317">
            <v>2016</v>
          </cell>
          <cell r="J4317">
            <v>9089.4004000000004</v>
          </cell>
        </row>
        <row r="4318">
          <cell r="A4318" t="str">
            <v>LebanonMemo: Renewables2017</v>
          </cell>
          <cell r="B4318" t="str">
            <v>TJ</v>
          </cell>
          <cell r="C4318" t="str">
            <v>Lebanon</v>
          </cell>
          <cell r="D4318" t="str">
            <v>MRENEW</v>
          </cell>
          <cell r="E4318" t="str">
            <v>Memo: Renewables</v>
          </cell>
          <cell r="F4318" t="str">
            <v>TES</v>
          </cell>
          <cell r="G4318" t="str">
            <v>Total energy supply</v>
          </cell>
          <cell r="H4318">
            <v>2017</v>
          </cell>
          <cell r="I4318">
            <v>2017</v>
          </cell>
          <cell r="J4318">
            <v>9659.9608000000007</v>
          </cell>
        </row>
        <row r="4319">
          <cell r="A4319" t="str">
            <v>LebanonMemo: Renewables2018</v>
          </cell>
          <cell r="B4319" t="str">
            <v>TJ</v>
          </cell>
          <cell r="C4319" t="str">
            <v>Lebanon</v>
          </cell>
          <cell r="D4319" t="str">
            <v>MRENEW</v>
          </cell>
          <cell r="E4319" t="str">
            <v>Memo: Renewables</v>
          </cell>
          <cell r="F4319" t="str">
            <v>TES</v>
          </cell>
          <cell r="G4319" t="str">
            <v>Total energy supply</v>
          </cell>
          <cell r="H4319">
            <v>2018</v>
          </cell>
          <cell r="I4319">
            <v>2018</v>
          </cell>
          <cell r="J4319">
            <v>10729.1523</v>
          </cell>
        </row>
        <row r="4320">
          <cell r="A4320" t="str">
            <v>LebanonMemo: Renewables2019</v>
          </cell>
          <cell r="B4320" t="str">
            <v>TJ</v>
          </cell>
          <cell r="C4320" t="str">
            <v>Lebanon</v>
          </cell>
          <cell r="D4320" t="str">
            <v>MRENEW</v>
          </cell>
          <cell r="E4320" t="str">
            <v>Memo: Renewables</v>
          </cell>
          <cell r="F4320" t="str">
            <v>TES</v>
          </cell>
          <cell r="G4320" t="str">
            <v>Total energy supply</v>
          </cell>
          <cell r="H4320">
            <v>2019</v>
          </cell>
          <cell r="I4320">
            <v>2019</v>
          </cell>
          <cell r="J4320">
            <v>12819.169400000001</v>
          </cell>
        </row>
        <row r="4321">
          <cell r="A4321" t="str">
            <v>LebanonMemo: Renewables2020</v>
          </cell>
          <cell r="B4321" t="str">
            <v>TJ</v>
          </cell>
          <cell r="C4321" t="str">
            <v>Lebanon</v>
          </cell>
          <cell r="D4321" t="str">
            <v>MRENEW</v>
          </cell>
          <cell r="E4321" t="str">
            <v>Memo: Renewables</v>
          </cell>
          <cell r="F4321" t="str">
            <v>TES</v>
          </cell>
          <cell r="G4321" t="str">
            <v>Total energy supply</v>
          </cell>
          <cell r="H4321">
            <v>2020</v>
          </cell>
          <cell r="I4321">
            <v>2020</v>
          </cell>
          <cell r="K4321" t="str">
            <v>L</v>
          </cell>
          <cell r="L4321" t="str">
            <v>Missing value; data exist but were not collected</v>
          </cell>
        </row>
        <row r="4322">
          <cell r="A4322" t="str">
            <v>LibyaPrimary solid biofuels2005</v>
          </cell>
          <cell r="B4322" t="str">
            <v>TJ</v>
          </cell>
          <cell r="C4322" t="str">
            <v>Libya</v>
          </cell>
          <cell r="D4322" t="str">
            <v>PRIMSBIO</v>
          </cell>
          <cell r="E4322" t="str">
            <v>Primary solid biofuels</v>
          </cell>
          <cell r="F4322" t="str">
            <v>TES</v>
          </cell>
          <cell r="G4322" t="str">
            <v>Total energy supply</v>
          </cell>
          <cell r="H4322">
            <v>2005</v>
          </cell>
          <cell r="I4322">
            <v>2005</v>
          </cell>
          <cell r="J4322">
            <v>21262.9987</v>
          </cell>
        </row>
        <row r="4323">
          <cell r="A4323" t="str">
            <v>LibyaPrimary solid biofuels2006</v>
          </cell>
          <cell r="B4323" t="str">
            <v>TJ</v>
          </cell>
          <cell r="C4323" t="str">
            <v>Libya</v>
          </cell>
          <cell r="D4323" t="str">
            <v>PRIMSBIO</v>
          </cell>
          <cell r="E4323" t="str">
            <v>Primary solid biofuels</v>
          </cell>
          <cell r="F4323" t="str">
            <v>TES</v>
          </cell>
          <cell r="G4323" t="str">
            <v>Total energy supply</v>
          </cell>
          <cell r="H4323">
            <v>2006</v>
          </cell>
          <cell r="I4323">
            <v>2006</v>
          </cell>
          <cell r="J4323">
            <v>21513.000899999999</v>
          </cell>
        </row>
        <row r="4324">
          <cell r="A4324" t="str">
            <v>LibyaPrimary solid biofuels2007</v>
          </cell>
          <cell r="B4324" t="str">
            <v>TJ</v>
          </cell>
          <cell r="C4324" t="str">
            <v>Libya</v>
          </cell>
          <cell r="D4324" t="str">
            <v>PRIMSBIO</v>
          </cell>
          <cell r="E4324" t="str">
            <v>Primary solid biofuels</v>
          </cell>
          <cell r="F4324" t="str">
            <v>TES</v>
          </cell>
          <cell r="G4324" t="str">
            <v>Total energy supply</v>
          </cell>
          <cell r="H4324">
            <v>2007</v>
          </cell>
          <cell r="I4324">
            <v>2007</v>
          </cell>
          <cell r="J4324">
            <v>21917.002</v>
          </cell>
        </row>
        <row r="4325">
          <cell r="A4325" t="str">
            <v>LibyaPrimary solid biofuels2008</v>
          </cell>
          <cell r="B4325" t="str">
            <v>TJ</v>
          </cell>
          <cell r="C4325" t="str">
            <v>Libya</v>
          </cell>
          <cell r="D4325" t="str">
            <v>PRIMSBIO</v>
          </cell>
          <cell r="E4325" t="str">
            <v>Primary solid biofuels</v>
          </cell>
          <cell r="F4325" t="str">
            <v>TES</v>
          </cell>
          <cell r="G4325" t="str">
            <v>Total energy supply</v>
          </cell>
          <cell r="H4325">
            <v>2008</v>
          </cell>
          <cell r="I4325">
            <v>2008</v>
          </cell>
          <cell r="J4325">
            <v>22163.0016</v>
          </cell>
        </row>
        <row r="4326">
          <cell r="A4326" t="str">
            <v>LibyaPrimary solid biofuels2009</v>
          </cell>
          <cell r="B4326" t="str">
            <v>TJ</v>
          </cell>
          <cell r="C4326" t="str">
            <v>Libya</v>
          </cell>
          <cell r="D4326" t="str">
            <v>PRIMSBIO</v>
          </cell>
          <cell r="E4326" t="str">
            <v>Primary solid biofuels</v>
          </cell>
          <cell r="F4326" t="str">
            <v>TES</v>
          </cell>
          <cell r="G4326" t="str">
            <v>Total energy supply</v>
          </cell>
          <cell r="H4326">
            <v>2009</v>
          </cell>
          <cell r="I4326">
            <v>2009</v>
          </cell>
          <cell r="J4326">
            <v>22553.002100000002</v>
          </cell>
        </row>
        <row r="4327">
          <cell r="A4327" t="str">
            <v>LibyaPrimary solid biofuels2010</v>
          </cell>
          <cell r="B4327" t="str">
            <v>TJ</v>
          </cell>
          <cell r="C4327" t="str">
            <v>Libya</v>
          </cell>
          <cell r="D4327" t="str">
            <v>PRIMSBIO</v>
          </cell>
          <cell r="E4327" t="str">
            <v>Primary solid biofuels</v>
          </cell>
          <cell r="F4327" t="str">
            <v>TES</v>
          </cell>
          <cell r="G4327" t="str">
            <v>Total energy supply</v>
          </cell>
          <cell r="H4327">
            <v>2010</v>
          </cell>
          <cell r="I4327">
            <v>2010</v>
          </cell>
          <cell r="J4327">
            <v>22777.000100000001</v>
          </cell>
        </row>
        <row r="4328">
          <cell r="A4328" t="str">
            <v>LibyaPrimary solid biofuels2011</v>
          </cell>
          <cell r="B4328" t="str">
            <v>TJ</v>
          </cell>
          <cell r="C4328" t="str">
            <v>Libya</v>
          </cell>
          <cell r="D4328" t="str">
            <v>PRIMSBIO</v>
          </cell>
          <cell r="E4328" t="str">
            <v>Primary solid biofuels</v>
          </cell>
          <cell r="F4328" t="str">
            <v>TES</v>
          </cell>
          <cell r="G4328" t="str">
            <v>Total energy supply</v>
          </cell>
          <cell r="H4328">
            <v>2011</v>
          </cell>
          <cell r="I4328">
            <v>2011</v>
          </cell>
          <cell r="J4328">
            <v>22983.999599999999</v>
          </cell>
        </row>
        <row r="4329">
          <cell r="A4329" t="str">
            <v>LibyaPrimary solid biofuels2012</v>
          </cell>
          <cell r="B4329" t="str">
            <v>TJ</v>
          </cell>
          <cell r="C4329" t="str">
            <v>Libya</v>
          </cell>
          <cell r="D4329" t="str">
            <v>PRIMSBIO</v>
          </cell>
          <cell r="E4329" t="str">
            <v>Primary solid biofuels</v>
          </cell>
          <cell r="F4329" t="str">
            <v>TES</v>
          </cell>
          <cell r="G4329" t="str">
            <v>Total energy supply</v>
          </cell>
          <cell r="H4329">
            <v>2012</v>
          </cell>
          <cell r="I4329">
            <v>2012</v>
          </cell>
          <cell r="J4329">
            <v>23335</v>
          </cell>
        </row>
        <row r="4330">
          <cell r="A4330" t="str">
            <v>LibyaPrimary solid biofuels2013</v>
          </cell>
          <cell r="B4330" t="str">
            <v>TJ</v>
          </cell>
          <cell r="C4330" t="str">
            <v>Libya</v>
          </cell>
          <cell r="D4330" t="str">
            <v>PRIMSBIO</v>
          </cell>
          <cell r="E4330" t="str">
            <v>Primary solid biofuels</v>
          </cell>
          <cell r="F4330" t="str">
            <v>TES</v>
          </cell>
          <cell r="G4330" t="str">
            <v>Total energy supply</v>
          </cell>
          <cell r="H4330">
            <v>2013</v>
          </cell>
          <cell r="I4330">
            <v>2013</v>
          </cell>
          <cell r="J4330">
            <v>23526.001799999998</v>
          </cell>
        </row>
        <row r="4331">
          <cell r="A4331" t="str">
            <v>LibyaPrimary solid biofuels2014</v>
          </cell>
          <cell r="B4331" t="str">
            <v>TJ</v>
          </cell>
          <cell r="C4331" t="str">
            <v>Libya</v>
          </cell>
          <cell r="D4331" t="str">
            <v>PRIMSBIO</v>
          </cell>
          <cell r="E4331" t="str">
            <v>Primary solid biofuels</v>
          </cell>
          <cell r="F4331" t="str">
            <v>TES</v>
          </cell>
          <cell r="G4331" t="str">
            <v>Total energy supply</v>
          </cell>
          <cell r="H4331">
            <v>2014</v>
          </cell>
          <cell r="I4331">
            <v>2014</v>
          </cell>
          <cell r="J4331">
            <v>23726.001100000001</v>
          </cell>
        </row>
        <row r="4332">
          <cell r="A4332" t="str">
            <v>LibyaPrimary solid biofuels2015</v>
          </cell>
          <cell r="B4332" t="str">
            <v>TJ</v>
          </cell>
          <cell r="C4332" t="str">
            <v>Libya</v>
          </cell>
          <cell r="D4332" t="str">
            <v>PRIMSBIO</v>
          </cell>
          <cell r="E4332" t="str">
            <v>Primary solid biofuels</v>
          </cell>
          <cell r="F4332" t="str">
            <v>TES</v>
          </cell>
          <cell r="G4332" t="str">
            <v>Total energy supply</v>
          </cell>
          <cell r="H4332">
            <v>2015</v>
          </cell>
          <cell r="I4332">
            <v>2015</v>
          </cell>
          <cell r="J4332">
            <v>24095.000499999998</v>
          </cell>
        </row>
        <row r="4333">
          <cell r="A4333" t="str">
            <v>LibyaPrimary solid biofuels2016</v>
          </cell>
          <cell r="B4333" t="str">
            <v>TJ</v>
          </cell>
          <cell r="C4333" t="str">
            <v>Libya</v>
          </cell>
          <cell r="D4333" t="str">
            <v>PRIMSBIO</v>
          </cell>
          <cell r="E4333" t="str">
            <v>Primary solid biofuels</v>
          </cell>
          <cell r="F4333" t="str">
            <v>TES</v>
          </cell>
          <cell r="G4333" t="str">
            <v>Total energy supply</v>
          </cell>
          <cell r="H4333">
            <v>2016</v>
          </cell>
          <cell r="I4333">
            <v>2016</v>
          </cell>
          <cell r="J4333">
            <v>24330.001400000001</v>
          </cell>
        </row>
        <row r="4334">
          <cell r="A4334" t="str">
            <v>LibyaPrimary solid biofuels2017</v>
          </cell>
          <cell r="B4334" t="str">
            <v>TJ</v>
          </cell>
          <cell r="C4334" t="str">
            <v>Libya</v>
          </cell>
          <cell r="D4334" t="str">
            <v>PRIMSBIO</v>
          </cell>
          <cell r="E4334" t="str">
            <v>Primary solid biofuels</v>
          </cell>
          <cell r="F4334" t="str">
            <v>TES</v>
          </cell>
          <cell r="G4334" t="str">
            <v>Total energy supply</v>
          </cell>
          <cell r="H4334">
            <v>2017</v>
          </cell>
          <cell r="I4334">
            <v>2017</v>
          </cell>
          <cell r="J4334">
            <v>24602.0304</v>
          </cell>
        </row>
        <row r="4335">
          <cell r="A4335" t="str">
            <v>LibyaPrimary solid biofuels2018</v>
          </cell>
          <cell r="B4335" t="str">
            <v>TJ</v>
          </cell>
          <cell r="C4335" t="str">
            <v>Libya</v>
          </cell>
          <cell r="D4335" t="str">
            <v>PRIMSBIO</v>
          </cell>
          <cell r="E4335" t="str">
            <v>Primary solid biofuels</v>
          </cell>
          <cell r="F4335" t="str">
            <v>TES</v>
          </cell>
          <cell r="G4335" t="str">
            <v>Total energy supply</v>
          </cell>
          <cell r="H4335">
            <v>2018</v>
          </cell>
          <cell r="I4335">
            <v>2018</v>
          </cell>
          <cell r="J4335">
            <v>24884.342100000002</v>
          </cell>
        </row>
        <row r="4336">
          <cell r="A4336" t="str">
            <v>LibyaPrimary solid biofuels2019</v>
          </cell>
          <cell r="B4336" t="str">
            <v>TJ</v>
          </cell>
          <cell r="C4336" t="str">
            <v>Libya</v>
          </cell>
          <cell r="D4336" t="str">
            <v>PRIMSBIO</v>
          </cell>
          <cell r="E4336" t="str">
            <v>Primary solid biofuels</v>
          </cell>
          <cell r="F4336" t="str">
            <v>TES</v>
          </cell>
          <cell r="G4336" t="str">
            <v>Total energy supply</v>
          </cell>
          <cell r="H4336">
            <v>2019</v>
          </cell>
          <cell r="I4336">
            <v>2019</v>
          </cell>
          <cell r="J4336">
            <v>25168.504400000002</v>
          </cell>
        </row>
        <row r="4337">
          <cell r="A4337" t="str">
            <v>LibyaPrimary solid biofuels2020</v>
          </cell>
          <cell r="B4337" t="str">
            <v>TJ</v>
          </cell>
          <cell r="C4337" t="str">
            <v>Libya</v>
          </cell>
          <cell r="D4337" t="str">
            <v>PRIMSBIO</v>
          </cell>
          <cell r="E4337" t="str">
            <v>Primary solid biofuels</v>
          </cell>
          <cell r="F4337" t="str">
            <v>TES</v>
          </cell>
          <cell r="G4337" t="str">
            <v>Total energy supply</v>
          </cell>
          <cell r="H4337">
            <v>2020</v>
          </cell>
          <cell r="I4337">
            <v>2020</v>
          </cell>
          <cell r="K4337" t="str">
            <v>L</v>
          </cell>
          <cell r="L4337" t="str">
            <v>Missing value; data exist but were not collected</v>
          </cell>
        </row>
        <row r="4338">
          <cell r="A4338" t="str">
            <v>LibyaTotal2005</v>
          </cell>
          <cell r="B4338" t="str">
            <v>TJ</v>
          </cell>
          <cell r="C4338" t="str">
            <v>Libya</v>
          </cell>
          <cell r="D4338" t="str">
            <v>TOTAL</v>
          </cell>
          <cell r="E4338" t="str">
            <v>Total</v>
          </cell>
          <cell r="F4338" t="str">
            <v>TES</v>
          </cell>
          <cell r="G4338" t="str">
            <v>Total energy supply</v>
          </cell>
          <cell r="H4338">
            <v>2005</v>
          </cell>
          <cell r="I4338">
            <v>2005</v>
          </cell>
          <cell r="J4338">
            <v>761738.38269999996</v>
          </cell>
        </row>
        <row r="4339">
          <cell r="A4339" t="str">
            <v>LibyaTotal2006</v>
          </cell>
          <cell r="B4339" t="str">
            <v>TJ</v>
          </cell>
          <cell r="C4339" t="str">
            <v>Libya</v>
          </cell>
          <cell r="D4339" t="str">
            <v>TOTAL</v>
          </cell>
          <cell r="E4339" t="str">
            <v>Total</v>
          </cell>
          <cell r="F4339" t="str">
            <v>TES</v>
          </cell>
          <cell r="G4339" t="str">
            <v>Total energy supply</v>
          </cell>
          <cell r="H4339">
            <v>2006</v>
          </cell>
          <cell r="I4339">
            <v>2006</v>
          </cell>
          <cell r="J4339">
            <v>715019.63989999995</v>
          </cell>
        </row>
        <row r="4340">
          <cell r="A4340" t="str">
            <v>LibyaTotal2007</v>
          </cell>
          <cell r="B4340" t="str">
            <v>TJ</v>
          </cell>
          <cell r="C4340" t="str">
            <v>Libya</v>
          </cell>
          <cell r="D4340" t="str">
            <v>TOTAL</v>
          </cell>
          <cell r="E4340" t="str">
            <v>Total</v>
          </cell>
          <cell r="F4340" t="str">
            <v>TES</v>
          </cell>
          <cell r="G4340" t="str">
            <v>Total energy supply</v>
          </cell>
          <cell r="H4340">
            <v>2007</v>
          </cell>
          <cell r="I4340">
            <v>2007</v>
          </cell>
          <cell r="J4340">
            <v>601318.15969999996</v>
          </cell>
        </row>
        <row r="4341">
          <cell r="A4341" t="str">
            <v>LibyaTotal2008</v>
          </cell>
          <cell r="B4341" t="str">
            <v>TJ</v>
          </cell>
          <cell r="C4341" t="str">
            <v>Libya</v>
          </cell>
          <cell r="D4341" t="str">
            <v>TOTAL</v>
          </cell>
          <cell r="E4341" t="str">
            <v>Total</v>
          </cell>
          <cell r="F4341" t="str">
            <v>TES</v>
          </cell>
          <cell r="G4341" t="str">
            <v>Total energy supply</v>
          </cell>
          <cell r="H4341">
            <v>2008</v>
          </cell>
          <cell r="I4341">
            <v>2008</v>
          </cell>
          <cell r="J4341">
            <v>670596.53220000002</v>
          </cell>
        </row>
        <row r="4342">
          <cell r="A4342" t="str">
            <v>LibyaTotal2009</v>
          </cell>
          <cell r="B4342" t="str">
            <v>TJ</v>
          </cell>
          <cell r="C4342" t="str">
            <v>Libya</v>
          </cell>
          <cell r="D4342" t="str">
            <v>TOTAL</v>
          </cell>
          <cell r="E4342" t="str">
            <v>Total</v>
          </cell>
          <cell r="F4342" t="str">
            <v>TES</v>
          </cell>
          <cell r="G4342" t="str">
            <v>Total energy supply</v>
          </cell>
          <cell r="H4342">
            <v>2009</v>
          </cell>
          <cell r="I4342">
            <v>2009</v>
          </cell>
          <cell r="J4342">
            <v>739772.54579999996</v>
          </cell>
        </row>
        <row r="4343">
          <cell r="A4343" t="str">
            <v>LibyaTotal2010</v>
          </cell>
          <cell r="B4343" t="str">
            <v>TJ</v>
          </cell>
          <cell r="C4343" t="str">
            <v>Libya</v>
          </cell>
          <cell r="D4343" t="str">
            <v>TOTAL</v>
          </cell>
          <cell r="E4343" t="str">
            <v>Total</v>
          </cell>
          <cell r="F4343" t="str">
            <v>TES</v>
          </cell>
          <cell r="G4343" t="str">
            <v>Total energy supply</v>
          </cell>
          <cell r="H4343">
            <v>2010</v>
          </cell>
          <cell r="I4343">
            <v>2010</v>
          </cell>
          <cell r="J4343">
            <v>851333.17290000001</v>
          </cell>
        </row>
        <row r="4344">
          <cell r="A4344" t="str">
            <v>LibyaTotal2011</v>
          </cell>
          <cell r="B4344" t="str">
            <v>TJ</v>
          </cell>
          <cell r="C4344" t="str">
            <v>Libya</v>
          </cell>
          <cell r="D4344" t="str">
            <v>TOTAL</v>
          </cell>
          <cell r="E4344" t="str">
            <v>Total</v>
          </cell>
          <cell r="F4344" t="str">
            <v>TES</v>
          </cell>
          <cell r="G4344" t="str">
            <v>Total energy supply</v>
          </cell>
          <cell r="H4344">
            <v>2011</v>
          </cell>
          <cell r="I4344">
            <v>2011</v>
          </cell>
          <cell r="J4344">
            <v>729105.94429999997</v>
          </cell>
        </row>
        <row r="4345">
          <cell r="A4345" t="str">
            <v>LibyaTotal2012</v>
          </cell>
          <cell r="B4345" t="str">
            <v>TJ</v>
          </cell>
          <cell r="C4345" t="str">
            <v>Libya</v>
          </cell>
          <cell r="D4345" t="str">
            <v>TOTAL</v>
          </cell>
          <cell r="E4345" t="str">
            <v>Total</v>
          </cell>
          <cell r="F4345" t="str">
            <v>TES</v>
          </cell>
          <cell r="G4345" t="str">
            <v>Total energy supply</v>
          </cell>
          <cell r="H4345">
            <v>2012</v>
          </cell>
          <cell r="I4345">
            <v>2012</v>
          </cell>
          <cell r="J4345">
            <v>668808.55090000003</v>
          </cell>
        </row>
        <row r="4346">
          <cell r="A4346" t="str">
            <v>LibyaTotal2013</v>
          </cell>
          <cell r="B4346" t="str">
            <v>TJ</v>
          </cell>
          <cell r="C4346" t="str">
            <v>Libya</v>
          </cell>
          <cell r="D4346" t="str">
            <v>TOTAL</v>
          </cell>
          <cell r="E4346" t="str">
            <v>Total</v>
          </cell>
          <cell r="F4346" t="str">
            <v>TES</v>
          </cell>
          <cell r="G4346" t="str">
            <v>Total energy supply</v>
          </cell>
          <cell r="H4346">
            <v>2013</v>
          </cell>
          <cell r="I4346">
            <v>2013</v>
          </cell>
          <cell r="J4346">
            <v>581072.66220000002</v>
          </cell>
        </row>
        <row r="4347">
          <cell r="A4347" t="str">
            <v>LibyaTotal2014</v>
          </cell>
          <cell r="B4347" t="str">
            <v>TJ</v>
          </cell>
          <cell r="C4347" t="str">
            <v>Libya</v>
          </cell>
          <cell r="D4347" t="str">
            <v>TOTAL</v>
          </cell>
          <cell r="E4347" t="str">
            <v>Total</v>
          </cell>
          <cell r="F4347" t="str">
            <v>TES</v>
          </cell>
          <cell r="G4347" t="str">
            <v>Total energy supply</v>
          </cell>
          <cell r="H4347">
            <v>2014</v>
          </cell>
          <cell r="I4347">
            <v>2014</v>
          </cell>
          <cell r="J4347">
            <v>813114.81059999997</v>
          </cell>
        </row>
        <row r="4348">
          <cell r="A4348" t="str">
            <v>LibyaTotal2015</v>
          </cell>
          <cell r="B4348" t="str">
            <v>TJ</v>
          </cell>
          <cell r="C4348" t="str">
            <v>Libya</v>
          </cell>
          <cell r="D4348" t="str">
            <v>TOTAL</v>
          </cell>
          <cell r="E4348" t="str">
            <v>Total</v>
          </cell>
          <cell r="F4348" t="str">
            <v>TES</v>
          </cell>
          <cell r="G4348" t="str">
            <v>Total energy supply</v>
          </cell>
          <cell r="H4348">
            <v>2015</v>
          </cell>
          <cell r="I4348">
            <v>2015</v>
          </cell>
          <cell r="J4348">
            <v>767067.06539999996</v>
          </cell>
        </row>
        <row r="4349">
          <cell r="A4349" t="str">
            <v>LibyaTotal2016</v>
          </cell>
          <cell r="B4349" t="str">
            <v>TJ</v>
          </cell>
          <cell r="C4349" t="str">
            <v>Libya</v>
          </cell>
          <cell r="D4349" t="str">
            <v>TOTAL</v>
          </cell>
          <cell r="E4349" t="str">
            <v>Total</v>
          </cell>
          <cell r="F4349" t="str">
            <v>TES</v>
          </cell>
          <cell r="G4349" t="str">
            <v>Total energy supply</v>
          </cell>
          <cell r="H4349">
            <v>2016</v>
          </cell>
          <cell r="I4349">
            <v>2016</v>
          </cell>
          <cell r="J4349">
            <v>760159.85860000004</v>
          </cell>
        </row>
        <row r="4350">
          <cell r="A4350" t="str">
            <v>LibyaTotal2017</v>
          </cell>
          <cell r="B4350" t="str">
            <v>TJ</v>
          </cell>
          <cell r="C4350" t="str">
            <v>Libya</v>
          </cell>
          <cell r="D4350" t="str">
            <v>TOTAL</v>
          </cell>
          <cell r="E4350" t="str">
            <v>Total</v>
          </cell>
          <cell r="F4350" t="str">
            <v>TES</v>
          </cell>
          <cell r="G4350" t="str">
            <v>Total energy supply</v>
          </cell>
          <cell r="H4350">
            <v>2017</v>
          </cell>
          <cell r="I4350">
            <v>2017</v>
          </cell>
          <cell r="J4350">
            <v>733018.51309999998</v>
          </cell>
        </row>
        <row r="4351">
          <cell r="A4351" t="str">
            <v>LibyaTotal2018</v>
          </cell>
          <cell r="B4351" t="str">
            <v>TJ</v>
          </cell>
          <cell r="C4351" t="str">
            <v>Libya</v>
          </cell>
          <cell r="D4351" t="str">
            <v>TOTAL</v>
          </cell>
          <cell r="E4351" t="str">
            <v>Total</v>
          </cell>
          <cell r="F4351" t="str">
            <v>TES</v>
          </cell>
          <cell r="G4351" t="str">
            <v>Total energy supply</v>
          </cell>
          <cell r="H4351">
            <v>2018</v>
          </cell>
          <cell r="I4351">
            <v>2018</v>
          </cell>
          <cell r="J4351">
            <v>718364.68799999997</v>
          </cell>
        </row>
        <row r="4352">
          <cell r="A4352" t="str">
            <v>LibyaTotal2019</v>
          </cell>
          <cell r="B4352" t="str">
            <v>TJ</v>
          </cell>
          <cell r="C4352" t="str">
            <v>Libya</v>
          </cell>
          <cell r="D4352" t="str">
            <v>TOTAL</v>
          </cell>
          <cell r="E4352" t="str">
            <v>Total</v>
          </cell>
          <cell r="F4352" t="str">
            <v>TES</v>
          </cell>
          <cell r="G4352" t="str">
            <v>Total energy supply</v>
          </cell>
          <cell r="H4352">
            <v>2019</v>
          </cell>
          <cell r="I4352">
            <v>2019</v>
          </cell>
          <cell r="J4352">
            <v>915734.50529999996</v>
          </cell>
        </row>
        <row r="4353">
          <cell r="A4353" t="str">
            <v>LibyaTotal2020</v>
          </cell>
          <cell r="B4353" t="str">
            <v>TJ</v>
          </cell>
          <cell r="C4353" t="str">
            <v>Libya</v>
          </cell>
          <cell r="D4353" t="str">
            <v>TOTAL</v>
          </cell>
          <cell r="E4353" t="str">
            <v>Total</v>
          </cell>
          <cell r="F4353" t="str">
            <v>TES</v>
          </cell>
          <cell r="G4353" t="str">
            <v>Total energy supply</v>
          </cell>
          <cell r="H4353">
            <v>2020</v>
          </cell>
          <cell r="I4353">
            <v>2020</v>
          </cell>
          <cell r="K4353" t="str">
            <v>L</v>
          </cell>
          <cell r="L4353" t="str">
            <v>Missing value; data exist but were not collected</v>
          </cell>
        </row>
        <row r="4354">
          <cell r="A4354" t="str">
            <v>LibyaMemo: Renewables2005</v>
          </cell>
          <cell r="B4354" t="str">
            <v>TJ</v>
          </cell>
          <cell r="C4354" t="str">
            <v>Libya</v>
          </cell>
          <cell r="D4354" t="str">
            <v>MRENEW</v>
          </cell>
          <cell r="E4354" t="str">
            <v>Memo: Renewables</v>
          </cell>
          <cell r="F4354" t="str">
            <v>TES</v>
          </cell>
          <cell r="G4354" t="str">
            <v>Total energy supply</v>
          </cell>
          <cell r="H4354">
            <v>2005</v>
          </cell>
          <cell r="I4354">
            <v>2005</v>
          </cell>
          <cell r="J4354">
            <v>21270.2</v>
          </cell>
        </row>
        <row r="4355">
          <cell r="A4355" t="str">
            <v>LibyaMemo: Renewables2006</v>
          </cell>
          <cell r="B4355" t="str">
            <v>TJ</v>
          </cell>
          <cell r="C4355" t="str">
            <v>Libya</v>
          </cell>
          <cell r="D4355" t="str">
            <v>MRENEW</v>
          </cell>
          <cell r="E4355" t="str">
            <v>Memo: Renewables</v>
          </cell>
          <cell r="F4355" t="str">
            <v>TES</v>
          </cell>
          <cell r="G4355" t="str">
            <v>Total energy supply</v>
          </cell>
          <cell r="H4355">
            <v>2006</v>
          </cell>
          <cell r="I4355">
            <v>2006</v>
          </cell>
          <cell r="J4355">
            <v>21523.802899999999</v>
          </cell>
        </row>
        <row r="4356">
          <cell r="A4356" t="str">
            <v>LibyaMemo: Renewables2007</v>
          </cell>
          <cell r="B4356" t="str">
            <v>TJ</v>
          </cell>
          <cell r="C4356" t="str">
            <v>Libya</v>
          </cell>
          <cell r="D4356" t="str">
            <v>MRENEW</v>
          </cell>
          <cell r="E4356" t="str">
            <v>Memo: Renewables</v>
          </cell>
          <cell r="F4356" t="str">
            <v>TES</v>
          </cell>
          <cell r="G4356" t="str">
            <v>Total energy supply</v>
          </cell>
          <cell r="H4356">
            <v>2007</v>
          </cell>
          <cell r="I4356">
            <v>2007</v>
          </cell>
          <cell r="J4356">
            <v>21927.804</v>
          </cell>
        </row>
        <row r="4357">
          <cell r="A4357" t="str">
            <v>LibyaMemo: Renewables2008</v>
          </cell>
          <cell r="B4357" t="str">
            <v>TJ</v>
          </cell>
          <cell r="C4357" t="str">
            <v>Libya</v>
          </cell>
          <cell r="D4357" t="str">
            <v>MRENEW</v>
          </cell>
          <cell r="E4357" t="str">
            <v>Memo: Renewables</v>
          </cell>
          <cell r="F4357" t="str">
            <v>TES</v>
          </cell>
          <cell r="G4357" t="str">
            <v>Total energy supply</v>
          </cell>
          <cell r="H4357">
            <v>2008</v>
          </cell>
          <cell r="I4357">
            <v>2008</v>
          </cell>
          <cell r="J4357">
            <v>22177.400099999999</v>
          </cell>
        </row>
        <row r="4358">
          <cell r="A4358" t="str">
            <v>LibyaMemo: Renewables2009</v>
          </cell>
          <cell r="B4358" t="str">
            <v>TJ</v>
          </cell>
          <cell r="C4358" t="str">
            <v>Libya</v>
          </cell>
          <cell r="D4358" t="str">
            <v>MRENEW</v>
          </cell>
          <cell r="E4358" t="str">
            <v>Memo: Renewables</v>
          </cell>
          <cell r="F4358" t="str">
            <v>TES</v>
          </cell>
          <cell r="G4358" t="str">
            <v>Total energy supply</v>
          </cell>
          <cell r="H4358">
            <v>2009</v>
          </cell>
          <cell r="I4358">
            <v>2009</v>
          </cell>
          <cell r="J4358">
            <v>22571.001100000001</v>
          </cell>
        </row>
        <row r="4359">
          <cell r="A4359" t="str">
            <v>LibyaMemo: Renewables2010</v>
          </cell>
          <cell r="B4359" t="str">
            <v>TJ</v>
          </cell>
          <cell r="C4359" t="str">
            <v>Libya</v>
          </cell>
          <cell r="D4359" t="str">
            <v>MRENEW</v>
          </cell>
          <cell r="E4359" t="str">
            <v>Memo: Renewables</v>
          </cell>
          <cell r="F4359" t="str">
            <v>TES</v>
          </cell>
          <cell r="G4359" t="str">
            <v>Total energy supply</v>
          </cell>
          <cell r="H4359">
            <v>2010</v>
          </cell>
          <cell r="I4359">
            <v>2010</v>
          </cell>
          <cell r="J4359">
            <v>22798.5998</v>
          </cell>
        </row>
        <row r="4360">
          <cell r="A4360" t="str">
            <v>LibyaMemo: Renewables2011</v>
          </cell>
          <cell r="B4360" t="str">
            <v>TJ</v>
          </cell>
          <cell r="C4360" t="str">
            <v>Libya</v>
          </cell>
          <cell r="D4360" t="str">
            <v>MRENEW</v>
          </cell>
          <cell r="E4360" t="str">
            <v>Memo: Renewables</v>
          </cell>
          <cell r="F4360" t="str">
            <v>TES</v>
          </cell>
          <cell r="G4360" t="str">
            <v>Total energy supply</v>
          </cell>
          <cell r="H4360">
            <v>2011</v>
          </cell>
          <cell r="I4360">
            <v>2011</v>
          </cell>
          <cell r="J4360">
            <v>23009.200000000001</v>
          </cell>
        </row>
        <row r="4361">
          <cell r="A4361" t="str">
            <v>LibyaMemo: Renewables2012</v>
          </cell>
          <cell r="B4361" t="str">
            <v>TJ</v>
          </cell>
          <cell r="C4361" t="str">
            <v>Libya</v>
          </cell>
          <cell r="D4361" t="str">
            <v>MRENEW</v>
          </cell>
          <cell r="E4361" t="str">
            <v>Memo: Renewables</v>
          </cell>
          <cell r="F4361" t="str">
            <v>TES</v>
          </cell>
          <cell r="G4361" t="str">
            <v>Total energy supply</v>
          </cell>
          <cell r="H4361">
            <v>2012</v>
          </cell>
          <cell r="I4361">
            <v>2012</v>
          </cell>
          <cell r="J4361">
            <v>23363.800999999999</v>
          </cell>
        </row>
        <row r="4362">
          <cell r="A4362" t="str">
            <v>LibyaMemo: Renewables2013</v>
          </cell>
          <cell r="B4362" t="str">
            <v>TJ</v>
          </cell>
          <cell r="C4362" t="str">
            <v>Libya</v>
          </cell>
          <cell r="D4362" t="str">
            <v>MRENEW</v>
          </cell>
          <cell r="E4362" t="str">
            <v>Memo: Renewables</v>
          </cell>
          <cell r="F4362" t="str">
            <v>TES</v>
          </cell>
          <cell r="G4362" t="str">
            <v>Total energy supply</v>
          </cell>
          <cell r="H4362">
            <v>2013</v>
          </cell>
          <cell r="I4362">
            <v>2013</v>
          </cell>
          <cell r="J4362">
            <v>23554.802800000001</v>
          </cell>
        </row>
        <row r="4363">
          <cell r="A4363" t="str">
            <v>LibyaMemo: Renewables2014</v>
          </cell>
          <cell r="B4363" t="str">
            <v>TJ</v>
          </cell>
          <cell r="C4363" t="str">
            <v>Libya</v>
          </cell>
          <cell r="D4363" t="str">
            <v>MRENEW</v>
          </cell>
          <cell r="E4363" t="str">
            <v>Memo: Renewables</v>
          </cell>
          <cell r="F4363" t="str">
            <v>TES</v>
          </cell>
          <cell r="G4363" t="str">
            <v>Total energy supply</v>
          </cell>
          <cell r="H4363">
            <v>2014</v>
          </cell>
          <cell r="I4363">
            <v>2014</v>
          </cell>
          <cell r="J4363">
            <v>23754.802100000001</v>
          </cell>
        </row>
        <row r="4364">
          <cell r="A4364" t="str">
            <v>LibyaMemo: Renewables2015</v>
          </cell>
          <cell r="B4364" t="str">
            <v>TJ</v>
          </cell>
          <cell r="C4364" t="str">
            <v>Libya</v>
          </cell>
          <cell r="D4364" t="str">
            <v>MRENEW</v>
          </cell>
          <cell r="E4364" t="str">
            <v>Memo: Renewables</v>
          </cell>
          <cell r="F4364" t="str">
            <v>TES</v>
          </cell>
          <cell r="G4364" t="str">
            <v>Total energy supply</v>
          </cell>
          <cell r="H4364">
            <v>2015</v>
          </cell>
          <cell r="I4364">
            <v>2015</v>
          </cell>
          <cell r="J4364">
            <v>24123.801500000001</v>
          </cell>
        </row>
        <row r="4365">
          <cell r="A4365" t="str">
            <v>LibyaMemo: Renewables2016</v>
          </cell>
          <cell r="B4365" t="str">
            <v>TJ</v>
          </cell>
          <cell r="C4365" t="str">
            <v>Libya</v>
          </cell>
          <cell r="D4365" t="str">
            <v>MRENEW</v>
          </cell>
          <cell r="E4365" t="str">
            <v>Memo: Renewables</v>
          </cell>
          <cell r="F4365" t="str">
            <v>TES</v>
          </cell>
          <cell r="G4365" t="str">
            <v>Total energy supply</v>
          </cell>
          <cell r="H4365">
            <v>2016</v>
          </cell>
          <cell r="I4365">
            <v>2016</v>
          </cell>
          <cell r="J4365">
            <v>24358.8024</v>
          </cell>
        </row>
        <row r="4366">
          <cell r="A4366" t="str">
            <v>LibyaMemo: Renewables2017</v>
          </cell>
          <cell r="B4366" t="str">
            <v>TJ</v>
          </cell>
          <cell r="C4366" t="str">
            <v>Libya</v>
          </cell>
          <cell r="D4366" t="str">
            <v>MRENEW</v>
          </cell>
          <cell r="E4366" t="str">
            <v>Memo: Renewables</v>
          </cell>
          <cell r="F4366" t="str">
            <v>TES</v>
          </cell>
          <cell r="G4366" t="str">
            <v>Total energy supply</v>
          </cell>
          <cell r="H4366">
            <v>2017</v>
          </cell>
          <cell r="I4366">
            <v>2017</v>
          </cell>
          <cell r="J4366">
            <v>24631.279299999998</v>
          </cell>
        </row>
        <row r="4367">
          <cell r="A4367" t="str">
            <v>LibyaMemo: Renewables2018</v>
          </cell>
          <cell r="B4367" t="str">
            <v>TJ</v>
          </cell>
          <cell r="C4367" t="str">
            <v>Libya</v>
          </cell>
          <cell r="D4367" t="str">
            <v>MRENEW</v>
          </cell>
          <cell r="E4367" t="str">
            <v>Memo: Renewables</v>
          </cell>
          <cell r="F4367" t="str">
            <v>TES</v>
          </cell>
          <cell r="G4367" t="str">
            <v>Total energy supply</v>
          </cell>
          <cell r="H4367">
            <v>2018</v>
          </cell>
          <cell r="I4367">
            <v>2018</v>
          </cell>
          <cell r="J4367">
            <v>24913.591100000001</v>
          </cell>
        </row>
        <row r="4368">
          <cell r="A4368" t="str">
            <v>LibyaMemo: Renewables2019</v>
          </cell>
          <cell r="B4368" t="str">
            <v>TJ</v>
          </cell>
          <cell r="C4368" t="str">
            <v>Libya</v>
          </cell>
          <cell r="D4368" t="str">
            <v>MRENEW</v>
          </cell>
          <cell r="E4368" t="str">
            <v>Memo: Renewables</v>
          </cell>
          <cell r="F4368" t="str">
            <v>TES</v>
          </cell>
          <cell r="G4368" t="str">
            <v>Total energy supply</v>
          </cell>
          <cell r="H4368">
            <v>2019</v>
          </cell>
          <cell r="I4368">
            <v>2019</v>
          </cell>
          <cell r="J4368">
            <v>25197.753400000001</v>
          </cell>
        </row>
        <row r="4369">
          <cell r="A4369" t="str">
            <v>LibyaMemo: Renewables2020</v>
          </cell>
          <cell r="B4369" t="str">
            <v>TJ</v>
          </cell>
          <cell r="C4369" t="str">
            <v>Libya</v>
          </cell>
          <cell r="D4369" t="str">
            <v>MRENEW</v>
          </cell>
          <cell r="E4369" t="str">
            <v>Memo: Renewables</v>
          </cell>
          <cell r="F4369" t="str">
            <v>TES</v>
          </cell>
          <cell r="G4369" t="str">
            <v>Total energy supply</v>
          </cell>
          <cell r="H4369">
            <v>2020</v>
          </cell>
          <cell r="I4369">
            <v>2020</v>
          </cell>
          <cell r="K4369" t="str">
            <v>L</v>
          </cell>
          <cell r="L4369" t="str">
            <v>Missing value; data exist but were not collected</v>
          </cell>
        </row>
        <row r="4370">
          <cell r="A4370" t="str">
            <v>LithuaniaPrimary solid biofuels2005</v>
          </cell>
          <cell r="B4370" t="str">
            <v>TJ</v>
          </cell>
          <cell r="C4370" t="str">
            <v>Lithuania</v>
          </cell>
          <cell r="D4370" t="str">
            <v>PRIMSBIO</v>
          </cell>
          <cell r="E4370" t="str">
            <v>Primary solid biofuels</v>
          </cell>
          <cell r="F4370" t="str">
            <v>TES</v>
          </cell>
          <cell r="G4370" t="str">
            <v>Total energy supply</v>
          </cell>
          <cell r="H4370">
            <v>2005</v>
          </cell>
          <cell r="I4370">
            <v>2005</v>
          </cell>
          <cell r="J4370">
            <v>34923.999600000003</v>
          </cell>
        </row>
        <row r="4371">
          <cell r="A4371" t="str">
            <v>LithuaniaPrimary solid biofuels2006</v>
          </cell>
          <cell r="B4371" t="str">
            <v>TJ</v>
          </cell>
          <cell r="C4371" t="str">
            <v>Lithuania</v>
          </cell>
          <cell r="D4371" t="str">
            <v>PRIMSBIO</v>
          </cell>
          <cell r="E4371" t="str">
            <v>Primary solid biofuels</v>
          </cell>
          <cell r="F4371" t="str">
            <v>TES</v>
          </cell>
          <cell r="G4371" t="str">
            <v>Total energy supply</v>
          </cell>
          <cell r="H4371">
            <v>2006</v>
          </cell>
          <cell r="I4371">
            <v>2006</v>
          </cell>
          <cell r="J4371">
            <v>36528.000399999997</v>
          </cell>
        </row>
        <row r="4372">
          <cell r="A4372" t="str">
            <v>LithuaniaPrimary solid biofuels2007</v>
          </cell>
          <cell r="B4372" t="str">
            <v>TJ</v>
          </cell>
          <cell r="C4372" t="str">
            <v>Lithuania</v>
          </cell>
          <cell r="D4372" t="str">
            <v>PRIMSBIO</v>
          </cell>
          <cell r="E4372" t="str">
            <v>Primary solid biofuels</v>
          </cell>
          <cell r="F4372" t="str">
            <v>TES</v>
          </cell>
          <cell r="G4372" t="str">
            <v>Total energy supply</v>
          </cell>
          <cell r="H4372">
            <v>2007</v>
          </cell>
          <cell r="I4372">
            <v>2007</v>
          </cell>
          <cell r="J4372">
            <v>36070.998599999999</v>
          </cell>
        </row>
        <row r="4373">
          <cell r="A4373" t="str">
            <v>LithuaniaPrimary solid biofuels2008</v>
          </cell>
          <cell r="B4373" t="str">
            <v>TJ</v>
          </cell>
          <cell r="C4373" t="str">
            <v>Lithuania</v>
          </cell>
          <cell r="D4373" t="str">
            <v>PRIMSBIO</v>
          </cell>
          <cell r="E4373" t="str">
            <v>Primary solid biofuels</v>
          </cell>
          <cell r="F4373" t="str">
            <v>TES</v>
          </cell>
          <cell r="G4373" t="str">
            <v>Total energy supply</v>
          </cell>
          <cell r="H4373">
            <v>2008</v>
          </cell>
          <cell r="I4373">
            <v>2008</v>
          </cell>
          <cell r="J4373">
            <v>38047.000699999997</v>
          </cell>
        </row>
        <row r="4374">
          <cell r="A4374" t="str">
            <v>LithuaniaPrimary solid biofuels2009</v>
          </cell>
          <cell r="B4374" t="str">
            <v>TJ</v>
          </cell>
          <cell r="C4374" t="str">
            <v>Lithuania</v>
          </cell>
          <cell r="D4374" t="str">
            <v>PRIMSBIO</v>
          </cell>
          <cell r="E4374" t="str">
            <v>Primary solid biofuels</v>
          </cell>
          <cell r="F4374" t="str">
            <v>TES</v>
          </cell>
          <cell r="G4374" t="str">
            <v>Total energy supply</v>
          </cell>
          <cell r="H4374">
            <v>2009</v>
          </cell>
          <cell r="I4374">
            <v>2009</v>
          </cell>
          <cell r="J4374">
            <v>39352.001199999999</v>
          </cell>
        </row>
        <row r="4375">
          <cell r="A4375" t="str">
            <v>LithuaniaPrimary solid biofuels2010</v>
          </cell>
          <cell r="B4375" t="str">
            <v>TJ</v>
          </cell>
          <cell r="C4375" t="str">
            <v>Lithuania</v>
          </cell>
          <cell r="D4375" t="str">
            <v>PRIMSBIO</v>
          </cell>
          <cell r="E4375" t="str">
            <v>Primary solid biofuels</v>
          </cell>
          <cell r="F4375" t="str">
            <v>TES</v>
          </cell>
          <cell r="G4375" t="str">
            <v>Total energy supply</v>
          </cell>
          <cell r="H4375">
            <v>2010</v>
          </cell>
          <cell r="I4375">
            <v>2010</v>
          </cell>
          <cell r="J4375">
            <v>39322.999199999998</v>
          </cell>
        </row>
        <row r="4376">
          <cell r="A4376" t="str">
            <v>LithuaniaPrimary solid biofuels2011</v>
          </cell>
          <cell r="B4376" t="str">
            <v>TJ</v>
          </cell>
          <cell r="C4376" t="str">
            <v>Lithuania</v>
          </cell>
          <cell r="D4376" t="str">
            <v>PRIMSBIO</v>
          </cell>
          <cell r="E4376" t="str">
            <v>Primary solid biofuels</v>
          </cell>
          <cell r="F4376" t="str">
            <v>TES</v>
          </cell>
          <cell r="G4376" t="str">
            <v>Total energy supply</v>
          </cell>
          <cell r="H4376">
            <v>2011</v>
          </cell>
          <cell r="I4376">
            <v>2011</v>
          </cell>
          <cell r="J4376">
            <v>38286</v>
          </cell>
        </row>
        <row r="4377">
          <cell r="A4377" t="str">
            <v>LithuaniaPrimary solid biofuels2012</v>
          </cell>
          <cell r="B4377" t="str">
            <v>TJ</v>
          </cell>
          <cell r="C4377" t="str">
            <v>Lithuania</v>
          </cell>
          <cell r="D4377" t="str">
            <v>PRIMSBIO</v>
          </cell>
          <cell r="E4377" t="str">
            <v>Primary solid biofuels</v>
          </cell>
          <cell r="F4377" t="str">
            <v>TES</v>
          </cell>
          <cell r="G4377" t="str">
            <v>Total energy supply</v>
          </cell>
          <cell r="H4377">
            <v>2012</v>
          </cell>
          <cell r="I4377">
            <v>2012</v>
          </cell>
          <cell r="J4377">
            <v>41973.000800000002</v>
          </cell>
        </row>
        <row r="4378">
          <cell r="A4378" t="str">
            <v>LithuaniaPrimary solid biofuels2013</v>
          </cell>
          <cell r="B4378" t="str">
            <v>TJ</v>
          </cell>
          <cell r="C4378" t="str">
            <v>Lithuania</v>
          </cell>
          <cell r="D4378" t="str">
            <v>PRIMSBIO</v>
          </cell>
          <cell r="E4378" t="str">
            <v>Primary solid biofuels</v>
          </cell>
          <cell r="F4378" t="str">
            <v>TES</v>
          </cell>
          <cell r="G4378" t="str">
            <v>Total energy supply</v>
          </cell>
          <cell r="H4378">
            <v>2013</v>
          </cell>
          <cell r="I4378">
            <v>2013</v>
          </cell>
          <cell r="J4378">
            <v>42950.999600000003</v>
          </cell>
        </row>
        <row r="4379">
          <cell r="A4379" t="str">
            <v>LithuaniaPrimary solid biofuels2014</v>
          </cell>
          <cell r="B4379" t="str">
            <v>TJ</v>
          </cell>
          <cell r="C4379" t="str">
            <v>Lithuania</v>
          </cell>
          <cell r="D4379" t="str">
            <v>PRIMSBIO</v>
          </cell>
          <cell r="E4379" t="str">
            <v>Primary solid biofuels</v>
          </cell>
          <cell r="F4379" t="str">
            <v>TES</v>
          </cell>
          <cell r="G4379" t="str">
            <v>Total energy supply</v>
          </cell>
          <cell r="H4379">
            <v>2014</v>
          </cell>
          <cell r="I4379">
            <v>2014</v>
          </cell>
          <cell r="J4379">
            <v>45388.001900000003</v>
          </cell>
        </row>
        <row r="4380">
          <cell r="A4380" t="str">
            <v>LithuaniaPrimary solid biofuels2015</v>
          </cell>
          <cell r="B4380" t="str">
            <v>TJ</v>
          </cell>
          <cell r="C4380" t="str">
            <v>Lithuania</v>
          </cell>
          <cell r="D4380" t="str">
            <v>PRIMSBIO</v>
          </cell>
          <cell r="E4380" t="str">
            <v>Primary solid biofuels</v>
          </cell>
          <cell r="F4380" t="str">
            <v>TES</v>
          </cell>
          <cell r="G4380" t="str">
            <v>Total energy supply</v>
          </cell>
          <cell r="H4380">
            <v>2015</v>
          </cell>
          <cell r="I4380">
            <v>2015</v>
          </cell>
          <cell r="J4380">
            <v>50390.001100000001</v>
          </cell>
        </row>
        <row r="4381">
          <cell r="A4381" t="str">
            <v>LithuaniaPrimary solid biofuels2016</v>
          </cell>
          <cell r="B4381" t="str">
            <v>TJ</v>
          </cell>
          <cell r="C4381" t="str">
            <v>Lithuania</v>
          </cell>
          <cell r="D4381" t="str">
            <v>PRIMSBIO</v>
          </cell>
          <cell r="E4381" t="str">
            <v>Primary solid biofuels</v>
          </cell>
          <cell r="F4381" t="str">
            <v>TES</v>
          </cell>
          <cell r="G4381" t="str">
            <v>Total energy supply</v>
          </cell>
          <cell r="H4381">
            <v>2016</v>
          </cell>
          <cell r="I4381">
            <v>2016</v>
          </cell>
          <cell r="J4381">
            <v>50612.002</v>
          </cell>
        </row>
        <row r="4382">
          <cell r="A4382" t="str">
            <v>LithuaniaPrimary solid biofuels2017</v>
          </cell>
          <cell r="B4382" t="str">
            <v>TJ</v>
          </cell>
          <cell r="C4382" t="str">
            <v>Lithuania</v>
          </cell>
          <cell r="D4382" t="str">
            <v>PRIMSBIO</v>
          </cell>
          <cell r="E4382" t="str">
            <v>Primary solid biofuels</v>
          </cell>
          <cell r="F4382" t="str">
            <v>TES</v>
          </cell>
          <cell r="G4382" t="str">
            <v>Total energy supply</v>
          </cell>
          <cell r="H4382">
            <v>2017</v>
          </cell>
          <cell r="I4382">
            <v>2017</v>
          </cell>
          <cell r="J4382">
            <v>52878.999300000003</v>
          </cell>
        </row>
        <row r="4383">
          <cell r="A4383" t="str">
            <v>LithuaniaPrimary solid biofuels2018</v>
          </cell>
          <cell r="B4383" t="str">
            <v>TJ</v>
          </cell>
          <cell r="C4383" t="str">
            <v>Lithuania</v>
          </cell>
          <cell r="D4383" t="str">
            <v>PRIMSBIO</v>
          </cell>
          <cell r="E4383" t="str">
            <v>Primary solid biofuels</v>
          </cell>
          <cell r="F4383" t="str">
            <v>TES</v>
          </cell>
          <cell r="G4383" t="str">
            <v>Total energy supply</v>
          </cell>
          <cell r="H4383">
            <v>2018</v>
          </cell>
          <cell r="I4383">
            <v>2018</v>
          </cell>
          <cell r="J4383">
            <v>53798.998399999997</v>
          </cell>
        </row>
        <row r="4384">
          <cell r="A4384" t="str">
            <v>LithuaniaPrimary solid biofuels2019</v>
          </cell>
          <cell r="B4384" t="str">
            <v>TJ</v>
          </cell>
          <cell r="C4384" t="str">
            <v>Lithuania</v>
          </cell>
          <cell r="D4384" t="str">
            <v>PRIMSBIO</v>
          </cell>
          <cell r="E4384" t="str">
            <v>Primary solid biofuels</v>
          </cell>
          <cell r="F4384" t="str">
            <v>TES</v>
          </cell>
          <cell r="G4384" t="str">
            <v>Total energy supply</v>
          </cell>
          <cell r="H4384">
            <v>2019</v>
          </cell>
          <cell r="I4384">
            <v>2019</v>
          </cell>
          <cell r="J4384">
            <v>52831.998299999999</v>
          </cell>
        </row>
        <row r="4385">
          <cell r="A4385" t="str">
            <v>LithuaniaPrimary solid biofuels2020</v>
          </cell>
          <cell r="B4385" t="str">
            <v>TJ</v>
          </cell>
          <cell r="C4385" t="str">
            <v>Lithuania</v>
          </cell>
          <cell r="D4385" t="str">
            <v>PRIMSBIO</v>
          </cell>
          <cell r="E4385" t="str">
            <v>Primary solid biofuels</v>
          </cell>
          <cell r="F4385" t="str">
            <v>TES</v>
          </cell>
          <cell r="G4385" t="str">
            <v>Total energy supply</v>
          </cell>
          <cell r="H4385">
            <v>2020</v>
          </cell>
          <cell r="I4385">
            <v>2020</v>
          </cell>
          <cell r="J4385">
            <v>53713.997900000002</v>
          </cell>
        </row>
        <row r="4386">
          <cell r="A4386" t="str">
            <v>LithuaniaTotal2005</v>
          </cell>
          <cell r="B4386" t="str">
            <v>TJ</v>
          </cell>
          <cell r="C4386" t="str">
            <v>Lithuania</v>
          </cell>
          <cell r="D4386" t="str">
            <v>TOTAL</v>
          </cell>
          <cell r="E4386" t="str">
            <v>Total</v>
          </cell>
          <cell r="F4386" t="str">
            <v>TES</v>
          </cell>
          <cell r="G4386" t="str">
            <v>Total energy supply</v>
          </cell>
          <cell r="H4386">
            <v>2005</v>
          </cell>
          <cell r="I4386">
            <v>2005</v>
          </cell>
          <cell r="J4386">
            <v>371146.86599999998</v>
          </cell>
        </row>
        <row r="4387">
          <cell r="A4387" t="str">
            <v>LithuaniaTotal2006</v>
          </cell>
          <cell r="B4387" t="str">
            <v>TJ</v>
          </cell>
          <cell r="C4387" t="str">
            <v>Lithuania</v>
          </cell>
          <cell r="D4387" t="str">
            <v>TOTAL</v>
          </cell>
          <cell r="E4387" t="str">
            <v>Total</v>
          </cell>
          <cell r="F4387" t="str">
            <v>TES</v>
          </cell>
          <cell r="G4387" t="str">
            <v>Total energy supply</v>
          </cell>
          <cell r="H4387">
            <v>2006</v>
          </cell>
          <cell r="I4387">
            <v>2006</v>
          </cell>
          <cell r="J4387">
            <v>365522.72499999998</v>
          </cell>
        </row>
        <row r="4388">
          <cell r="A4388" t="str">
            <v>LithuaniaTotal2007</v>
          </cell>
          <cell r="B4388" t="str">
            <v>TJ</v>
          </cell>
          <cell r="C4388" t="str">
            <v>Lithuania</v>
          </cell>
          <cell r="D4388" t="str">
            <v>TOTAL</v>
          </cell>
          <cell r="E4388" t="str">
            <v>Total</v>
          </cell>
          <cell r="F4388" t="str">
            <v>TES</v>
          </cell>
          <cell r="G4388" t="str">
            <v>Total energy supply</v>
          </cell>
          <cell r="H4388">
            <v>2007</v>
          </cell>
          <cell r="I4388">
            <v>2007</v>
          </cell>
          <cell r="J4388">
            <v>396086.80050000001</v>
          </cell>
        </row>
        <row r="4389">
          <cell r="A4389" t="str">
            <v>LithuaniaTotal2008</v>
          </cell>
          <cell r="B4389" t="str">
            <v>TJ</v>
          </cell>
          <cell r="C4389" t="str">
            <v>Lithuania</v>
          </cell>
          <cell r="D4389" t="str">
            <v>TOTAL</v>
          </cell>
          <cell r="E4389" t="str">
            <v>Total</v>
          </cell>
          <cell r="F4389" t="str">
            <v>TES</v>
          </cell>
          <cell r="G4389" t="str">
            <v>Total energy supply</v>
          </cell>
          <cell r="H4389">
            <v>2008</v>
          </cell>
          <cell r="I4389">
            <v>2008</v>
          </cell>
          <cell r="J4389">
            <v>398883.05530000001</v>
          </cell>
        </row>
        <row r="4390">
          <cell r="A4390" t="str">
            <v>LithuaniaTotal2009</v>
          </cell>
          <cell r="B4390" t="str">
            <v>TJ</v>
          </cell>
          <cell r="C4390" t="str">
            <v>Lithuania</v>
          </cell>
          <cell r="D4390" t="str">
            <v>TOTAL</v>
          </cell>
          <cell r="E4390" t="str">
            <v>Total</v>
          </cell>
          <cell r="F4390" t="str">
            <v>TES</v>
          </cell>
          <cell r="G4390" t="str">
            <v>Total energy supply</v>
          </cell>
          <cell r="H4390">
            <v>2009</v>
          </cell>
          <cell r="I4390">
            <v>2009</v>
          </cell>
          <cell r="J4390">
            <v>367058.94150000002</v>
          </cell>
        </row>
        <row r="4391">
          <cell r="A4391" t="str">
            <v>LithuaniaTotal2010</v>
          </cell>
          <cell r="B4391" t="str">
            <v>TJ</v>
          </cell>
          <cell r="C4391" t="str">
            <v>Lithuania</v>
          </cell>
          <cell r="D4391" t="str">
            <v>TOTAL</v>
          </cell>
          <cell r="E4391" t="str">
            <v>Total</v>
          </cell>
          <cell r="F4391" t="str">
            <v>TES</v>
          </cell>
          <cell r="G4391" t="str">
            <v>Total energy supply</v>
          </cell>
          <cell r="H4391">
            <v>2010</v>
          </cell>
          <cell r="I4391">
            <v>2010</v>
          </cell>
          <cell r="J4391">
            <v>295212.46120000002</v>
          </cell>
        </row>
        <row r="4392">
          <cell r="A4392" t="str">
            <v>LithuaniaTotal2011</v>
          </cell>
          <cell r="B4392" t="str">
            <v>TJ</v>
          </cell>
          <cell r="C4392" t="str">
            <v>Lithuania</v>
          </cell>
          <cell r="D4392" t="str">
            <v>TOTAL</v>
          </cell>
          <cell r="E4392" t="str">
            <v>Total</v>
          </cell>
          <cell r="F4392" t="str">
            <v>TES</v>
          </cell>
          <cell r="G4392" t="str">
            <v>Total energy supply</v>
          </cell>
          <cell r="H4392">
            <v>2011</v>
          </cell>
          <cell r="I4392">
            <v>2011</v>
          </cell>
          <cell r="J4392">
            <v>305920.88050000003</v>
          </cell>
        </row>
        <row r="4393">
          <cell r="A4393" t="str">
            <v>LithuaniaTotal2012</v>
          </cell>
          <cell r="B4393" t="str">
            <v>TJ</v>
          </cell>
          <cell r="C4393" t="str">
            <v>Lithuania</v>
          </cell>
          <cell r="D4393" t="str">
            <v>TOTAL</v>
          </cell>
          <cell r="E4393" t="str">
            <v>Total</v>
          </cell>
          <cell r="F4393" t="str">
            <v>TES</v>
          </cell>
          <cell r="G4393" t="str">
            <v>Total energy supply</v>
          </cell>
          <cell r="H4393">
            <v>2012</v>
          </cell>
          <cell r="I4393">
            <v>2012</v>
          </cell>
          <cell r="J4393">
            <v>308889.00349999999</v>
          </cell>
        </row>
        <row r="4394">
          <cell r="A4394" t="str">
            <v>LithuaniaTotal2013</v>
          </cell>
          <cell r="B4394" t="str">
            <v>TJ</v>
          </cell>
          <cell r="C4394" t="str">
            <v>Lithuania</v>
          </cell>
          <cell r="D4394" t="str">
            <v>TOTAL</v>
          </cell>
          <cell r="E4394" t="str">
            <v>Total</v>
          </cell>
          <cell r="F4394" t="str">
            <v>TES</v>
          </cell>
          <cell r="G4394" t="str">
            <v>Total energy supply</v>
          </cell>
          <cell r="H4394">
            <v>2013</v>
          </cell>
          <cell r="I4394">
            <v>2013</v>
          </cell>
          <cell r="J4394">
            <v>291718.12030000001</v>
          </cell>
        </row>
        <row r="4395">
          <cell r="A4395" t="str">
            <v>LithuaniaTotal2014</v>
          </cell>
          <cell r="B4395" t="str">
            <v>TJ</v>
          </cell>
          <cell r="C4395" t="str">
            <v>Lithuania</v>
          </cell>
          <cell r="D4395" t="str">
            <v>TOTAL</v>
          </cell>
          <cell r="E4395" t="str">
            <v>Total</v>
          </cell>
          <cell r="F4395" t="str">
            <v>TES</v>
          </cell>
          <cell r="G4395" t="str">
            <v>Total energy supply</v>
          </cell>
          <cell r="H4395">
            <v>2014</v>
          </cell>
          <cell r="I4395">
            <v>2014</v>
          </cell>
          <cell r="J4395">
            <v>292227.54080000002</v>
          </cell>
        </row>
        <row r="4396">
          <cell r="A4396" t="str">
            <v>LithuaniaTotal2015</v>
          </cell>
          <cell r="B4396" t="str">
            <v>TJ</v>
          </cell>
          <cell r="C4396" t="str">
            <v>Lithuania</v>
          </cell>
          <cell r="D4396" t="str">
            <v>TOTAL</v>
          </cell>
          <cell r="E4396" t="str">
            <v>Total</v>
          </cell>
          <cell r="F4396" t="str">
            <v>TES</v>
          </cell>
          <cell r="G4396" t="str">
            <v>Total energy supply</v>
          </cell>
          <cell r="H4396">
            <v>2015</v>
          </cell>
          <cell r="I4396">
            <v>2015</v>
          </cell>
          <cell r="J4396">
            <v>295029.81209999998</v>
          </cell>
        </row>
        <row r="4397">
          <cell r="A4397" t="str">
            <v>LithuaniaTotal2016</v>
          </cell>
          <cell r="B4397" t="str">
            <v>TJ</v>
          </cell>
          <cell r="C4397" t="str">
            <v>Lithuania</v>
          </cell>
          <cell r="D4397" t="str">
            <v>TOTAL</v>
          </cell>
          <cell r="E4397" t="str">
            <v>Total</v>
          </cell>
          <cell r="F4397" t="str">
            <v>TES</v>
          </cell>
          <cell r="G4397" t="str">
            <v>Total energy supply</v>
          </cell>
          <cell r="H4397">
            <v>2016</v>
          </cell>
          <cell r="I4397">
            <v>2016</v>
          </cell>
          <cell r="J4397">
            <v>301770.92019999999</v>
          </cell>
        </row>
        <row r="4398">
          <cell r="A4398" t="str">
            <v>LithuaniaTotal2017</v>
          </cell>
          <cell r="B4398" t="str">
            <v>TJ</v>
          </cell>
          <cell r="C4398" t="str">
            <v>Lithuania</v>
          </cell>
          <cell r="D4398" t="str">
            <v>TOTAL</v>
          </cell>
          <cell r="E4398" t="str">
            <v>Total</v>
          </cell>
          <cell r="F4398" t="str">
            <v>TES</v>
          </cell>
          <cell r="G4398" t="str">
            <v>Total energy supply</v>
          </cell>
          <cell r="H4398">
            <v>2017</v>
          </cell>
          <cell r="I4398">
            <v>2017</v>
          </cell>
          <cell r="J4398">
            <v>315796.22289999999</v>
          </cell>
        </row>
        <row r="4399">
          <cell r="A4399" t="str">
            <v>LithuaniaTotal2018</v>
          </cell>
          <cell r="B4399" t="str">
            <v>TJ</v>
          </cell>
          <cell r="C4399" t="str">
            <v>Lithuania</v>
          </cell>
          <cell r="D4399" t="str">
            <v>TOTAL</v>
          </cell>
          <cell r="E4399" t="str">
            <v>Total</v>
          </cell>
          <cell r="F4399" t="str">
            <v>TES</v>
          </cell>
          <cell r="G4399" t="str">
            <v>Total energy supply</v>
          </cell>
          <cell r="H4399">
            <v>2018</v>
          </cell>
          <cell r="I4399">
            <v>2018</v>
          </cell>
          <cell r="J4399">
            <v>320010.58870000002</v>
          </cell>
        </row>
        <row r="4400">
          <cell r="A4400" t="str">
            <v>LithuaniaTotal2019</v>
          </cell>
          <cell r="B4400" t="str">
            <v>TJ</v>
          </cell>
          <cell r="C4400" t="str">
            <v>Lithuania</v>
          </cell>
          <cell r="D4400" t="str">
            <v>TOTAL</v>
          </cell>
          <cell r="E4400" t="str">
            <v>Total</v>
          </cell>
          <cell r="F4400" t="str">
            <v>TES</v>
          </cell>
          <cell r="G4400" t="str">
            <v>Total energy supply</v>
          </cell>
          <cell r="H4400">
            <v>2019</v>
          </cell>
          <cell r="I4400">
            <v>2019</v>
          </cell>
          <cell r="J4400">
            <v>318602.6349</v>
          </cell>
        </row>
        <row r="4401">
          <cell r="A4401" t="str">
            <v>LithuaniaTotal2020</v>
          </cell>
          <cell r="B4401" t="str">
            <v>TJ</v>
          </cell>
          <cell r="C4401" t="str">
            <v>Lithuania</v>
          </cell>
          <cell r="D4401" t="str">
            <v>TOTAL</v>
          </cell>
          <cell r="E4401" t="str">
            <v>Total</v>
          </cell>
          <cell r="F4401" t="str">
            <v>TES</v>
          </cell>
          <cell r="G4401" t="str">
            <v>Total energy supply</v>
          </cell>
          <cell r="H4401">
            <v>2020</v>
          </cell>
          <cell r="I4401">
            <v>2020</v>
          </cell>
          <cell r="J4401">
            <v>311675.03000000003</v>
          </cell>
        </row>
        <row r="4402">
          <cell r="A4402" t="str">
            <v>LithuaniaMemo: Renewables2005</v>
          </cell>
          <cell r="B4402" t="str">
            <v>TJ</v>
          </cell>
          <cell r="C4402" t="str">
            <v>Lithuania</v>
          </cell>
          <cell r="D4402" t="str">
            <v>MRENEW</v>
          </cell>
          <cell r="E4402" t="str">
            <v>Memo: Renewables</v>
          </cell>
          <cell r="F4402" t="str">
            <v>TES</v>
          </cell>
          <cell r="G4402" t="str">
            <v>Total energy supply</v>
          </cell>
          <cell r="H4402">
            <v>2005</v>
          </cell>
          <cell r="I4402">
            <v>2005</v>
          </cell>
          <cell r="J4402">
            <v>36890.799099999997</v>
          </cell>
        </row>
        <row r="4403">
          <cell r="A4403" t="str">
            <v>LithuaniaMemo: Renewables2006</v>
          </cell>
          <cell r="B4403" t="str">
            <v>TJ</v>
          </cell>
          <cell r="C4403" t="str">
            <v>Lithuania</v>
          </cell>
          <cell r="D4403" t="str">
            <v>MRENEW</v>
          </cell>
          <cell r="E4403" t="str">
            <v>Memo: Renewables</v>
          </cell>
          <cell r="F4403" t="str">
            <v>TES</v>
          </cell>
          <cell r="G4403" t="str">
            <v>Total energy supply</v>
          </cell>
          <cell r="H4403">
            <v>2006</v>
          </cell>
          <cell r="I4403">
            <v>2006</v>
          </cell>
          <cell r="J4403">
            <v>38968.603300000002</v>
          </cell>
        </row>
        <row r="4404">
          <cell r="A4404" t="str">
            <v>LithuaniaMemo: Renewables2007</v>
          </cell>
          <cell r="B4404" t="str">
            <v>TJ</v>
          </cell>
          <cell r="C4404" t="str">
            <v>Lithuania</v>
          </cell>
          <cell r="D4404" t="str">
            <v>MRENEW</v>
          </cell>
          <cell r="E4404" t="str">
            <v>Memo: Renewables</v>
          </cell>
          <cell r="F4404" t="str">
            <v>TES</v>
          </cell>
          <cell r="G4404" t="str">
            <v>Total energy supply</v>
          </cell>
          <cell r="H4404">
            <v>2007</v>
          </cell>
          <cell r="I4404">
            <v>2007</v>
          </cell>
          <cell r="J4404">
            <v>40361.199999999997</v>
          </cell>
        </row>
        <row r="4405">
          <cell r="A4405" t="str">
            <v>LithuaniaMemo: Renewables2008</v>
          </cell>
          <cell r="B4405" t="str">
            <v>TJ</v>
          </cell>
          <cell r="C4405" t="str">
            <v>Lithuania</v>
          </cell>
          <cell r="D4405" t="str">
            <v>MRENEW</v>
          </cell>
          <cell r="E4405" t="str">
            <v>Memo: Renewables</v>
          </cell>
          <cell r="F4405" t="str">
            <v>TES</v>
          </cell>
          <cell r="G4405" t="str">
            <v>Total energy supply</v>
          </cell>
          <cell r="H4405">
            <v>2008</v>
          </cell>
          <cell r="I4405">
            <v>2008</v>
          </cell>
          <cell r="J4405">
            <v>42751.4064</v>
          </cell>
        </row>
        <row r="4406">
          <cell r="A4406" t="str">
            <v>LithuaniaMemo: Renewables2009</v>
          </cell>
          <cell r="B4406" t="str">
            <v>TJ</v>
          </cell>
          <cell r="C4406" t="str">
            <v>Lithuania</v>
          </cell>
          <cell r="D4406" t="str">
            <v>MRENEW</v>
          </cell>
          <cell r="E4406" t="str">
            <v>Memo: Renewables</v>
          </cell>
          <cell r="F4406" t="str">
            <v>TES</v>
          </cell>
          <cell r="G4406" t="str">
            <v>Total energy supply</v>
          </cell>
          <cell r="H4406">
            <v>2009</v>
          </cell>
          <cell r="I4406">
            <v>2009</v>
          </cell>
          <cell r="J4406">
            <v>44045.002</v>
          </cell>
        </row>
        <row r="4407">
          <cell r="A4407" t="str">
            <v>LithuaniaMemo: Renewables2010</v>
          </cell>
          <cell r="B4407" t="str">
            <v>TJ</v>
          </cell>
          <cell r="C4407" t="str">
            <v>Lithuania</v>
          </cell>
          <cell r="D4407" t="str">
            <v>MRENEW</v>
          </cell>
          <cell r="E4407" t="str">
            <v>Memo: Renewables</v>
          </cell>
          <cell r="F4407" t="str">
            <v>TES</v>
          </cell>
          <cell r="G4407" t="str">
            <v>Total energy supply</v>
          </cell>
          <cell r="H4407">
            <v>2010</v>
          </cell>
          <cell r="I4407">
            <v>2010</v>
          </cell>
          <cell r="J4407">
            <v>44587.196799999998</v>
          </cell>
        </row>
        <row r="4408">
          <cell r="A4408" t="str">
            <v>LithuaniaMemo: Renewables2011</v>
          </cell>
          <cell r="B4408" t="str">
            <v>TJ</v>
          </cell>
          <cell r="C4408" t="str">
            <v>Lithuania</v>
          </cell>
          <cell r="D4408" t="str">
            <v>MRENEW</v>
          </cell>
          <cell r="E4408" t="str">
            <v>Memo: Renewables</v>
          </cell>
          <cell r="F4408" t="str">
            <v>TES</v>
          </cell>
          <cell r="G4408" t="str">
            <v>Total energy supply</v>
          </cell>
          <cell r="H4408">
            <v>2011</v>
          </cell>
          <cell r="I4408">
            <v>2011</v>
          </cell>
          <cell r="J4408">
            <v>44237.8</v>
          </cell>
        </row>
        <row r="4409">
          <cell r="A4409" t="str">
            <v>LithuaniaMemo: Renewables2012</v>
          </cell>
          <cell r="B4409" t="str">
            <v>TJ</v>
          </cell>
          <cell r="C4409" t="str">
            <v>Lithuania</v>
          </cell>
          <cell r="D4409" t="str">
            <v>MRENEW</v>
          </cell>
          <cell r="E4409" t="str">
            <v>Memo: Renewables</v>
          </cell>
          <cell r="F4409" t="str">
            <v>TES</v>
          </cell>
          <cell r="G4409" t="str">
            <v>Total energy supply</v>
          </cell>
          <cell r="H4409">
            <v>2012</v>
          </cell>
          <cell r="I4409">
            <v>2012</v>
          </cell>
          <cell r="J4409">
            <v>48623.004099999998</v>
          </cell>
        </row>
        <row r="4410">
          <cell r="A4410" t="str">
            <v>LithuaniaMemo: Renewables2013</v>
          </cell>
          <cell r="B4410" t="str">
            <v>TJ</v>
          </cell>
          <cell r="C4410" t="str">
            <v>Lithuania</v>
          </cell>
          <cell r="D4410" t="str">
            <v>MRENEW</v>
          </cell>
          <cell r="E4410" t="str">
            <v>Memo: Renewables</v>
          </cell>
          <cell r="F4410" t="str">
            <v>TES</v>
          </cell>
          <cell r="G4410" t="str">
            <v>Total energy supply</v>
          </cell>
          <cell r="H4410">
            <v>2013</v>
          </cell>
          <cell r="I4410">
            <v>2013</v>
          </cell>
          <cell r="J4410">
            <v>50755.395700000001</v>
          </cell>
        </row>
        <row r="4411">
          <cell r="A4411" t="str">
            <v>LithuaniaMemo: Renewables2014</v>
          </cell>
          <cell r="B4411" t="str">
            <v>TJ</v>
          </cell>
          <cell r="C4411" t="str">
            <v>Lithuania</v>
          </cell>
          <cell r="D4411" t="str">
            <v>MRENEW</v>
          </cell>
          <cell r="E4411" t="str">
            <v>Memo: Renewables</v>
          </cell>
          <cell r="F4411" t="str">
            <v>TES</v>
          </cell>
          <cell r="G4411" t="str">
            <v>Total energy supply</v>
          </cell>
          <cell r="H4411">
            <v>2014</v>
          </cell>
          <cell r="I4411">
            <v>2014</v>
          </cell>
          <cell r="J4411">
            <v>53466.599900000001</v>
          </cell>
        </row>
        <row r="4412">
          <cell r="A4412" t="str">
            <v>LithuaniaMemo: Renewables2015</v>
          </cell>
          <cell r="B4412" t="str">
            <v>TJ</v>
          </cell>
          <cell r="C4412" t="str">
            <v>Lithuania</v>
          </cell>
          <cell r="D4412" t="str">
            <v>MRENEW</v>
          </cell>
          <cell r="E4412" t="str">
            <v>Memo: Renewables</v>
          </cell>
          <cell r="F4412" t="str">
            <v>TES</v>
          </cell>
          <cell r="G4412" t="str">
            <v>Total energy supply</v>
          </cell>
          <cell r="H4412">
            <v>2015</v>
          </cell>
          <cell r="I4412">
            <v>2015</v>
          </cell>
          <cell r="J4412">
            <v>59408.004099999998</v>
          </cell>
        </row>
        <row r="4413">
          <cell r="A4413" t="str">
            <v>LithuaniaMemo: Renewables2016</v>
          </cell>
          <cell r="B4413" t="str">
            <v>TJ</v>
          </cell>
          <cell r="C4413" t="str">
            <v>Lithuania</v>
          </cell>
          <cell r="D4413" t="str">
            <v>MRENEW</v>
          </cell>
          <cell r="E4413" t="str">
            <v>Memo: Renewables</v>
          </cell>
          <cell r="F4413" t="str">
            <v>TES</v>
          </cell>
          <cell r="G4413" t="str">
            <v>Total energy supply</v>
          </cell>
          <cell r="H4413">
            <v>2016</v>
          </cell>
          <cell r="I4413">
            <v>2016</v>
          </cell>
          <cell r="J4413">
            <v>61309.397400000002</v>
          </cell>
        </row>
        <row r="4414">
          <cell r="A4414" t="str">
            <v>LithuaniaMemo: Renewables2017</v>
          </cell>
          <cell r="B4414" t="str">
            <v>TJ</v>
          </cell>
          <cell r="C4414" t="str">
            <v>Lithuania</v>
          </cell>
          <cell r="D4414" t="str">
            <v>MRENEW</v>
          </cell>
          <cell r="E4414" t="str">
            <v>Memo: Renewables</v>
          </cell>
          <cell r="F4414" t="str">
            <v>TES</v>
          </cell>
          <cell r="G4414" t="str">
            <v>Total energy supply</v>
          </cell>
          <cell r="H4414">
            <v>2017</v>
          </cell>
          <cell r="I4414">
            <v>2017</v>
          </cell>
          <cell r="J4414">
            <v>65874.918600000005</v>
          </cell>
        </row>
        <row r="4415">
          <cell r="A4415" t="str">
            <v>LithuaniaMemo: Renewables2018</v>
          </cell>
          <cell r="B4415" t="str">
            <v>TJ</v>
          </cell>
          <cell r="C4415" t="str">
            <v>Lithuania</v>
          </cell>
          <cell r="D4415" t="str">
            <v>MRENEW</v>
          </cell>
          <cell r="E4415" t="str">
            <v>Memo: Renewables</v>
          </cell>
          <cell r="F4415" t="str">
            <v>TES</v>
          </cell>
          <cell r="G4415" t="str">
            <v>Total energy supply</v>
          </cell>
          <cell r="H4415">
            <v>2018</v>
          </cell>
          <cell r="I4415">
            <v>2018</v>
          </cell>
          <cell r="J4415">
            <v>65479.2451</v>
          </cell>
        </row>
        <row r="4416">
          <cell r="A4416" t="str">
            <v>LithuaniaMemo: Renewables2019</v>
          </cell>
          <cell r="B4416" t="str">
            <v>TJ</v>
          </cell>
          <cell r="C4416" t="str">
            <v>Lithuania</v>
          </cell>
          <cell r="D4416" t="str">
            <v>MRENEW</v>
          </cell>
          <cell r="E4416" t="str">
            <v>Memo: Renewables</v>
          </cell>
          <cell r="F4416" t="str">
            <v>TES</v>
          </cell>
          <cell r="G4416" t="str">
            <v>Total energy supply</v>
          </cell>
          <cell r="H4416">
            <v>2019</v>
          </cell>
          <cell r="I4416">
            <v>2019</v>
          </cell>
          <cell r="J4416">
            <v>65426.340700000001</v>
          </cell>
        </row>
        <row r="4417">
          <cell r="A4417" t="str">
            <v>LithuaniaMemo: Renewables2020</v>
          </cell>
          <cell r="B4417" t="str">
            <v>TJ</v>
          </cell>
          <cell r="C4417" t="str">
            <v>Lithuania</v>
          </cell>
          <cell r="D4417" t="str">
            <v>MRENEW</v>
          </cell>
          <cell r="E4417" t="str">
            <v>Memo: Renewables</v>
          </cell>
          <cell r="F4417" t="str">
            <v>TES</v>
          </cell>
          <cell r="G4417" t="str">
            <v>Total energy supply</v>
          </cell>
          <cell r="H4417">
            <v>2020</v>
          </cell>
          <cell r="I4417">
            <v>2020</v>
          </cell>
          <cell r="J4417">
            <v>68025.995999999999</v>
          </cell>
        </row>
        <row r="4418">
          <cell r="A4418" t="str">
            <v>LuxembourgPrimary solid biofuels2005</v>
          </cell>
          <cell r="B4418" t="str">
            <v>TJ</v>
          </cell>
          <cell r="C4418" t="str">
            <v>Luxembourg</v>
          </cell>
          <cell r="D4418" t="str">
            <v>PRIMSBIO</v>
          </cell>
          <cell r="E4418" t="str">
            <v>Primary solid biofuels</v>
          </cell>
          <cell r="F4418" t="str">
            <v>TES</v>
          </cell>
          <cell r="G4418" t="str">
            <v>Total energy supply</v>
          </cell>
          <cell r="H4418">
            <v>2005</v>
          </cell>
          <cell r="I4418">
            <v>2005</v>
          </cell>
          <cell r="J4418">
            <v>1639.21</v>
          </cell>
        </row>
        <row r="4419">
          <cell r="A4419" t="str">
            <v>LuxembourgPrimary solid biofuels2006</v>
          </cell>
          <cell r="B4419" t="str">
            <v>TJ</v>
          </cell>
          <cell r="C4419" t="str">
            <v>Luxembourg</v>
          </cell>
          <cell r="D4419" t="str">
            <v>PRIMSBIO</v>
          </cell>
          <cell r="E4419" t="str">
            <v>Primary solid biofuels</v>
          </cell>
          <cell r="F4419" t="str">
            <v>TES</v>
          </cell>
          <cell r="G4419" t="str">
            <v>Total energy supply</v>
          </cell>
          <cell r="H4419">
            <v>2006</v>
          </cell>
          <cell r="I4419">
            <v>2006</v>
          </cell>
          <cell r="J4419">
            <v>1653.1</v>
          </cell>
        </row>
        <row r="4420">
          <cell r="A4420" t="str">
            <v>LuxembourgPrimary solid biofuels2007</v>
          </cell>
          <cell r="B4420" t="str">
            <v>TJ</v>
          </cell>
          <cell r="C4420" t="str">
            <v>Luxembourg</v>
          </cell>
          <cell r="D4420" t="str">
            <v>PRIMSBIO</v>
          </cell>
          <cell r="E4420" t="str">
            <v>Primary solid biofuels</v>
          </cell>
          <cell r="F4420" t="str">
            <v>TES</v>
          </cell>
          <cell r="G4420" t="str">
            <v>Total energy supply</v>
          </cell>
          <cell r="H4420">
            <v>2007</v>
          </cell>
          <cell r="I4420">
            <v>2007</v>
          </cell>
          <cell r="J4420">
            <v>1882.69</v>
          </cell>
        </row>
        <row r="4421">
          <cell r="A4421" t="str">
            <v>LuxembourgPrimary solid biofuels2008</v>
          </cell>
          <cell r="B4421" t="str">
            <v>TJ</v>
          </cell>
          <cell r="C4421" t="str">
            <v>Luxembourg</v>
          </cell>
          <cell r="D4421" t="str">
            <v>PRIMSBIO</v>
          </cell>
          <cell r="E4421" t="str">
            <v>Primary solid biofuels</v>
          </cell>
          <cell r="F4421" t="str">
            <v>TES</v>
          </cell>
          <cell r="G4421" t="str">
            <v>Total energy supply</v>
          </cell>
          <cell r="H4421">
            <v>2008</v>
          </cell>
          <cell r="I4421">
            <v>2008</v>
          </cell>
          <cell r="J4421">
            <v>1976.11</v>
          </cell>
        </row>
        <row r="4422">
          <cell r="A4422" t="str">
            <v>LuxembourgPrimary solid biofuels2009</v>
          </cell>
          <cell r="B4422" t="str">
            <v>TJ</v>
          </cell>
          <cell r="C4422" t="str">
            <v>Luxembourg</v>
          </cell>
          <cell r="D4422" t="str">
            <v>PRIMSBIO</v>
          </cell>
          <cell r="E4422" t="str">
            <v>Primary solid biofuels</v>
          </cell>
          <cell r="F4422" t="str">
            <v>TES</v>
          </cell>
          <cell r="G4422" t="str">
            <v>Total energy supply</v>
          </cell>
          <cell r="H4422">
            <v>2009</v>
          </cell>
          <cell r="I4422">
            <v>2009</v>
          </cell>
          <cell r="J4422">
            <v>1812.78</v>
          </cell>
        </row>
        <row r="4423">
          <cell r="A4423" t="str">
            <v>LuxembourgPrimary solid biofuels2010</v>
          </cell>
          <cell r="B4423" t="str">
            <v>TJ</v>
          </cell>
          <cell r="C4423" t="str">
            <v>Luxembourg</v>
          </cell>
          <cell r="D4423" t="str">
            <v>PRIMSBIO</v>
          </cell>
          <cell r="E4423" t="str">
            <v>Primary solid biofuels</v>
          </cell>
          <cell r="F4423" t="str">
            <v>TES</v>
          </cell>
          <cell r="G4423" t="str">
            <v>Total energy supply</v>
          </cell>
          <cell r="H4423">
            <v>2010</v>
          </cell>
          <cell r="I4423">
            <v>2010</v>
          </cell>
          <cell r="J4423">
            <v>2012.98</v>
          </cell>
        </row>
        <row r="4424">
          <cell r="A4424" t="str">
            <v>LuxembourgPrimary solid biofuels2011</v>
          </cell>
          <cell r="B4424" t="str">
            <v>TJ</v>
          </cell>
          <cell r="C4424" t="str">
            <v>Luxembourg</v>
          </cell>
          <cell r="D4424" t="str">
            <v>PRIMSBIO</v>
          </cell>
          <cell r="E4424" t="str">
            <v>Primary solid biofuels</v>
          </cell>
          <cell r="F4424" t="str">
            <v>TES</v>
          </cell>
          <cell r="G4424" t="str">
            <v>Total energy supply</v>
          </cell>
          <cell r="H4424">
            <v>2011</v>
          </cell>
          <cell r="I4424">
            <v>2011</v>
          </cell>
          <cell r="J4424">
            <v>1756.57</v>
          </cell>
        </row>
        <row r="4425">
          <cell r="A4425" t="str">
            <v>LuxembourgPrimary solid biofuels2012</v>
          </cell>
          <cell r="B4425" t="str">
            <v>TJ</v>
          </cell>
          <cell r="C4425" t="str">
            <v>Luxembourg</v>
          </cell>
          <cell r="D4425" t="str">
            <v>PRIMSBIO</v>
          </cell>
          <cell r="E4425" t="str">
            <v>Primary solid biofuels</v>
          </cell>
          <cell r="F4425" t="str">
            <v>TES</v>
          </cell>
          <cell r="G4425" t="str">
            <v>Total energy supply</v>
          </cell>
          <cell r="H4425">
            <v>2012</v>
          </cell>
          <cell r="I4425">
            <v>2012</v>
          </cell>
          <cell r="J4425">
            <v>1806.88</v>
          </cell>
        </row>
        <row r="4426">
          <cell r="A4426" t="str">
            <v>LuxembourgPrimary solid biofuels2013</v>
          </cell>
          <cell r="B4426" t="str">
            <v>TJ</v>
          </cell>
          <cell r="C4426" t="str">
            <v>Luxembourg</v>
          </cell>
          <cell r="D4426" t="str">
            <v>PRIMSBIO</v>
          </cell>
          <cell r="E4426" t="str">
            <v>Primary solid biofuels</v>
          </cell>
          <cell r="F4426" t="str">
            <v>TES</v>
          </cell>
          <cell r="G4426" t="str">
            <v>Total energy supply</v>
          </cell>
          <cell r="H4426">
            <v>2013</v>
          </cell>
          <cell r="I4426">
            <v>2013</v>
          </cell>
          <cell r="J4426">
            <v>1972.27</v>
          </cell>
        </row>
        <row r="4427">
          <cell r="A4427" t="str">
            <v>LuxembourgPrimary solid biofuels2014</v>
          </cell>
          <cell r="B4427" t="str">
            <v>TJ</v>
          </cell>
          <cell r="C4427" t="str">
            <v>Luxembourg</v>
          </cell>
          <cell r="D4427" t="str">
            <v>PRIMSBIO</v>
          </cell>
          <cell r="E4427" t="str">
            <v>Primary solid biofuels</v>
          </cell>
          <cell r="F4427" t="str">
            <v>TES</v>
          </cell>
          <cell r="G4427" t="str">
            <v>Total energy supply</v>
          </cell>
          <cell r="H4427">
            <v>2014</v>
          </cell>
          <cell r="I4427">
            <v>2014</v>
          </cell>
          <cell r="J4427">
            <v>2696.36</v>
          </cell>
        </row>
        <row r="4428">
          <cell r="A4428" t="str">
            <v>LuxembourgPrimary solid biofuels2015</v>
          </cell>
          <cell r="B4428" t="str">
            <v>TJ</v>
          </cell>
          <cell r="C4428" t="str">
            <v>Luxembourg</v>
          </cell>
          <cell r="D4428" t="str">
            <v>PRIMSBIO</v>
          </cell>
          <cell r="E4428" t="str">
            <v>Primary solid biofuels</v>
          </cell>
          <cell r="F4428" t="str">
            <v>TES</v>
          </cell>
          <cell r="G4428" t="str">
            <v>Total energy supply</v>
          </cell>
          <cell r="H4428">
            <v>2015</v>
          </cell>
          <cell r="I4428">
            <v>2015</v>
          </cell>
          <cell r="J4428">
            <v>2765.19</v>
          </cell>
        </row>
        <row r="4429">
          <cell r="A4429" t="str">
            <v>LuxembourgPrimary solid biofuels2016</v>
          </cell>
          <cell r="B4429" t="str">
            <v>TJ</v>
          </cell>
          <cell r="C4429" t="str">
            <v>Luxembourg</v>
          </cell>
          <cell r="D4429" t="str">
            <v>PRIMSBIO</v>
          </cell>
          <cell r="E4429" t="str">
            <v>Primary solid biofuels</v>
          </cell>
          <cell r="F4429" t="str">
            <v>TES</v>
          </cell>
          <cell r="G4429" t="str">
            <v>Total energy supply</v>
          </cell>
          <cell r="H4429">
            <v>2016</v>
          </cell>
          <cell r="I4429">
            <v>2016</v>
          </cell>
          <cell r="J4429">
            <v>2892.16</v>
          </cell>
        </row>
        <row r="4430">
          <cell r="A4430" t="str">
            <v>LuxembourgPrimary solid biofuels2017</v>
          </cell>
          <cell r="B4430" t="str">
            <v>TJ</v>
          </cell>
          <cell r="C4430" t="str">
            <v>Luxembourg</v>
          </cell>
          <cell r="D4430" t="str">
            <v>PRIMSBIO</v>
          </cell>
          <cell r="E4430" t="str">
            <v>Primary solid biofuels</v>
          </cell>
          <cell r="F4430" t="str">
            <v>TES</v>
          </cell>
          <cell r="G4430" t="str">
            <v>Total energy supply</v>
          </cell>
          <cell r="H4430">
            <v>2017</v>
          </cell>
          <cell r="I4430">
            <v>2017</v>
          </cell>
          <cell r="J4430">
            <v>3207.7</v>
          </cell>
        </row>
        <row r="4431">
          <cell r="A4431" t="str">
            <v>LuxembourgPrimary solid biofuels2018</v>
          </cell>
          <cell r="B4431" t="str">
            <v>TJ</v>
          </cell>
          <cell r="C4431" t="str">
            <v>Luxembourg</v>
          </cell>
          <cell r="D4431" t="str">
            <v>PRIMSBIO</v>
          </cell>
          <cell r="E4431" t="str">
            <v>Primary solid biofuels</v>
          </cell>
          <cell r="F4431" t="str">
            <v>TES</v>
          </cell>
          <cell r="G4431" t="str">
            <v>Total energy supply</v>
          </cell>
          <cell r="H4431">
            <v>2018</v>
          </cell>
          <cell r="I4431">
            <v>2018</v>
          </cell>
          <cell r="J4431">
            <v>3877.84</v>
          </cell>
        </row>
        <row r="4432">
          <cell r="A4432" t="str">
            <v>LuxembourgPrimary solid biofuels2019</v>
          </cell>
          <cell r="B4432" t="str">
            <v>TJ</v>
          </cell>
          <cell r="C4432" t="str">
            <v>Luxembourg</v>
          </cell>
          <cell r="D4432" t="str">
            <v>PRIMSBIO</v>
          </cell>
          <cell r="E4432" t="str">
            <v>Primary solid biofuels</v>
          </cell>
          <cell r="F4432" t="str">
            <v>TES</v>
          </cell>
          <cell r="G4432" t="str">
            <v>Total energy supply</v>
          </cell>
          <cell r="H4432">
            <v>2019</v>
          </cell>
          <cell r="I4432">
            <v>2019</v>
          </cell>
          <cell r="J4432">
            <v>4607.9799999999996</v>
          </cell>
        </row>
        <row r="4433">
          <cell r="A4433" t="str">
            <v>LuxembourgPrimary solid biofuels2020</v>
          </cell>
          <cell r="B4433" t="str">
            <v>TJ</v>
          </cell>
          <cell r="C4433" t="str">
            <v>Luxembourg</v>
          </cell>
          <cell r="D4433" t="str">
            <v>PRIMSBIO</v>
          </cell>
          <cell r="E4433" t="str">
            <v>Primary solid biofuels</v>
          </cell>
          <cell r="F4433" t="str">
            <v>TES</v>
          </cell>
          <cell r="G4433" t="str">
            <v>Total energy supply</v>
          </cell>
          <cell r="H4433">
            <v>2020</v>
          </cell>
          <cell r="I4433">
            <v>2020</v>
          </cell>
          <cell r="J4433">
            <v>6687.24</v>
          </cell>
        </row>
        <row r="4434">
          <cell r="A4434" t="str">
            <v>LuxembourgTotal2005</v>
          </cell>
          <cell r="B4434" t="str">
            <v>TJ</v>
          </cell>
          <cell r="C4434" t="str">
            <v>Luxembourg</v>
          </cell>
          <cell r="D4434" t="str">
            <v>TOTAL</v>
          </cell>
          <cell r="E4434" t="str">
            <v>Total</v>
          </cell>
          <cell r="F4434" t="str">
            <v>TES</v>
          </cell>
          <cell r="G4434" t="str">
            <v>Total energy supply</v>
          </cell>
          <cell r="H4434">
            <v>2005</v>
          </cell>
          <cell r="I4434">
            <v>2005</v>
          </cell>
          <cell r="J4434">
            <v>183650.61</v>
          </cell>
        </row>
        <row r="4435">
          <cell r="A4435" t="str">
            <v>LuxembourgTotal2006</v>
          </cell>
          <cell r="B4435" t="str">
            <v>TJ</v>
          </cell>
          <cell r="C4435" t="str">
            <v>Luxembourg</v>
          </cell>
          <cell r="D4435" t="str">
            <v>TOTAL</v>
          </cell>
          <cell r="E4435" t="str">
            <v>Total</v>
          </cell>
          <cell r="F4435" t="str">
            <v>TES</v>
          </cell>
          <cell r="G4435" t="str">
            <v>Total energy supply</v>
          </cell>
          <cell r="H4435">
            <v>2006</v>
          </cell>
          <cell r="I4435">
            <v>2006</v>
          </cell>
          <cell r="J4435">
            <v>181500.51</v>
          </cell>
        </row>
        <row r="4436">
          <cell r="A4436" t="str">
            <v>LuxembourgTotal2007</v>
          </cell>
          <cell r="B4436" t="str">
            <v>TJ</v>
          </cell>
          <cell r="C4436" t="str">
            <v>Luxembourg</v>
          </cell>
          <cell r="D4436" t="str">
            <v>TOTAL</v>
          </cell>
          <cell r="E4436" t="str">
            <v>Total</v>
          </cell>
          <cell r="F4436" t="str">
            <v>TES</v>
          </cell>
          <cell r="G4436" t="str">
            <v>Total energy supply</v>
          </cell>
          <cell r="H4436">
            <v>2007</v>
          </cell>
          <cell r="I4436">
            <v>2007</v>
          </cell>
          <cell r="J4436">
            <v>176436.19</v>
          </cell>
        </row>
        <row r="4437">
          <cell r="A4437" t="str">
            <v>LuxembourgTotal2008</v>
          </cell>
          <cell r="B4437" t="str">
            <v>TJ</v>
          </cell>
          <cell r="C4437" t="str">
            <v>Luxembourg</v>
          </cell>
          <cell r="D4437" t="str">
            <v>TOTAL</v>
          </cell>
          <cell r="E4437" t="str">
            <v>Total</v>
          </cell>
          <cell r="F4437" t="str">
            <v>TES</v>
          </cell>
          <cell r="G4437" t="str">
            <v>Total energy supply</v>
          </cell>
          <cell r="H4437">
            <v>2008</v>
          </cell>
          <cell r="I4437">
            <v>2008</v>
          </cell>
          <cell r="J4437">
            <v>176466.08</v>
          </cell>
        </row>
        <row r="4438">
          <cell r="A4438" t="str">
            <v>LuxembourgTotal2009</v>
          </cell>
          <cell r="B4438" t="str">
            <v>TJ</v>
          </cell>
          <cell r="C4438" t="str">
            <v>Luxembourg</v>
          </cell>
          <cell r="D4438" t="str">
            <v>TOTAL</v>
          </cell>
          <cell r="E4438" t="str">
            <v>Total</v>
          </cell>
          <cell r="F4438" t="str">
            <v>TES</v>
          </cell>
          <cell r="G4438" t="str">
            <v>Total energy supply</v>
          </cell>
          <cell r="H4438">
            <v>2009</v>
          </cell>
          <cell r="I4438">
            <v>2009</v>
          </cell>
          <cell r="J4438">
            <v>165870.04999999999</v>
          </cell>
        </row>
        <row r="4439">
          <cell r="A4439" t="str">
            <v>LuxembourgTotal2010</v>
          </cell>
          <cell r="B4439" t="str">
            <v>TJ</v>
          </cell>
          <cell r="C4439" t="str">
            <v>Luxembourg</v>
          </cell>
          <cell r="D4439" t="str">
            <v>TOTAL</v>
          </cell>
          <cell r="E4439" t="str">
            <v>Total</v>
          </cell>
          <cell r="F4439" t="str">
            <v>TES</v>
          </cell>
          <cell r="G4439" t="str">
            <v>Total energy supply</v>
          </cell>
          <cell r="H4439">
            <v>2010</v>
          </cell>
          <cell r="I4439">
            <v>2010</v>
          </cell>
          <cell r="J4439">
            <v>176991.13</v>
          </cell>
        </row>
        <row r="4440">
          <cell r="A4440" t="str">
            <v>LuxembourgTotal2011</v>
          </cell>
          <cell r="B4440" t="str">
            <v>TJ</v>
          </cell>
          <cell r="C4440" t="str">
            <v>Luxembourg</v>
          </cell>
          <cell r="D4440" t="str">
            <v>TOTAL</v>
          </cell>
          <cell r="E4440" t="str">
            <v>Total</v>
          </cell>
          <cell r="F4440" t="str">
            <v>TES</v>
          </cell>
          <cell r="G4440" t="str">
            <v>Total energy supply</v>
          </cell>
          <cell r="H4440">
            <v>2011</v>
          </cell>
          <cell r="I4440">
            <v>2011</v>
          </cell>
          <cell r="J4440">
            <v>174952.37</v>
          </cell>
        </row>
        <row r="4441">
          <cell r="A4441" t="str">
            <v>LuxembourgTotal2012</v>
          </cell>
          <cell r="B4441" t="str">
            <v>TJ</v>
          </cell>
          <cell r="C4441" t="str">
            <v>Luxembourg</v>
          </cell>
          <cell r="D4441" t="str">
            <v>TOTAL</v>
          </cell>
          <cell r="E4441" t="str">
            <v>Total</v>
          </cell>
          <cell r="F4441" t="str">
            <v>TES</v>
          </cell>
          <cell r="G4441" t="str">
            <v>Total energy supply</v>
          </cell>
          <cell r="H4441">
            <v>2012</v>
          </cell>
          <cell r="I4441">
            <v>2012</v>
          </cell>
          <cell r="J4441">
            <v>171651.26</v>
          </cell>
        </row>
        <row r="4442">
          <cell r="A4442" t="str">
            <v>LuxembourgTotal2013</v>
          </cell>
          <cell r="B4442" t="str">
            <v>TJ</v>
          </cell>
          <cell r="C4442" t="str">
            <v>Luxembourg</v>
          </cell>
          <cell r="D4442" t="str">
            <v>TOTAL</v>
          </cell>
          <cell r="E4442" t="str">
            <v>Total</v>
          </cell>
          <cell r="F4442" t="str">
            <v>TES</v>
          </cell>
          <cell r="G4442" t="str">
            <v>Total energy supply</v>
          </cell>
          <cell r="H4442">
            <v>2013</v>
          </cell>
          <cell r="I4442">
            <v>2013</v>
          </cell>
          <cell r="J4442">
            <v>166347.96</v>
          </cell>
        </row>
        <row r="4443">
          <cell r="A4443" t="str">
            <v>LuxembourgTotal2014</v>
          </cell>
          <cell r="B4443" t="str">
            <v>TJ</v>
          </cell>
          <cell r="C4443" t="str">
            <v>Luxembourg</v>
          </cell>
          <cell r="D4443" t="str">
            <v>TOTAL</v>
          </cell>
          <cell r="E4443" t="str">
            <v>Total</v>
          </cell>
          <cell r="F4443" t="str">
            <v>TES</v>
          </cell>
          <cell r="G4443" t="str">
            <v>Total energy supply</v>
          </cell>
          <cell r="H4443">
            <v>2014</v>
          </cell>
          <cell r="I4443">
            <v>2014</v>
          </cell>
          <cell r="J4443">
            <v>160272.67000000001</v>
          </cell>
        </row>
        <row r="4444">
          <cell r="A4444" t="str">
            <v>LuxembourgTotal2015</v>
          </cell>
          <cell r="B4444" t="str">
            <v>TJ</v>
          </cell>
          <cell r="C4444" t="str">
            <v>Luxembourg</v>
          </cell>
          <cell r="D4444" t="str">
            <v>TOTAL</v>
          </cell>
          <cell r="E4444" t="str">
            <v>Total</v>
          </cell>
          <cell r="F4444" t="str">
            <v>TES</v>
          </cell>
          <cell r="G4444" t="str">
            <v>Total energy supply</v>
          </cell>
          <cell r="H4444">
            <v>2015</v>
          </cell>
          <cell r="I4444">
            <v>2015</v>
          </cell>
          <cell r="J4444">
            <v>156173.70000000001</v>
          </cell>
        </row>
        <row r="4445">
          <cell r="A4445" t="str">
            <v>LuxembourgTotal2016</v>
          </cell>
          <cell r="B4445" t="str">
            <v>TJ</v>
          </cell>
          <cell r="C4445" t="str">
            <v>Luxembourg</v>
          </cell>
          <cell r="D4445" t="str">
            <v>TOTAL</v>
          </cell>
          <cell r="E4445" t="str">
            <v>Total</v>
          </cell>
          <cell r="F4445" t="str">
            <v>TES</v>
          </cell>
          <cell r="G4445" t="str">
            <v>Total energy supply</v>
          </cell>
          <cell r="H4445">
            <v>2016</v>
          </cell>
          <cell r="I4445">
            <v>2016</v>
          </cell>
          <cell r="J4445">
            <v>154618.57999999999</v>
          </cell>
        </row>
        <row r="4446">
          <cell r="A4446" t="str">
            <v>LuxembourgTotal2017</v>
          </cell>
          <cell r="B4446" t="str">
            <v>TJ</v>
          </cell>
          <cell r="C4446" t="str">
            <v>Luxembourg</v>
          </cell>
          <cell r="D4446" t="str">
            <v>TOTAL</v>
          </cell>
          <cell r="E4446" t="str">
            <v>Total</v>
          </cell>
          <cell r="F4446" t="str">
            <v>TES</v>
          </cell>
          <cell r="G4446" t="str">
            <v>Total energy supply</v>
          </cell>
          <cell r="H4446">
            <v>2017</v>
          </cell>
          <cell r="I4446">
            <v>2017</v>
          </cell>
          <cell r="J4446">
            <v>157553.94</v>
          </cell>
        </row>
        <row r="4447">
          <cell r="A4447" t="str">
            <v>LuxembourgTotal2018</v>
          </cell>
          <cell r="B4447" t="str">
            <v>TJ</v>
          </cell>
          <cell r="C4447" t="str">
            <v>Luxembourg</v>
          </cell>
          <cell r="D4447" t="str">
            <v>TOTAL</v>
          </cell>
          <cell r="E4447" t="str">
            <v>Total</v>
          </cell>
          <cell r="F4447" t="str">
            <v>TES</v>
          </cell>
          <cell r="G4447" t="str">
            <v>Total energy supply</v>
          </cell>
          <cell r="H4447">
            <v>2018</v>
          </cell>
          <cell r="I4447">
            <v>2018</v>
          </cell>
          <cell r="J4447">
            <v>163345.92000000001</v>
          </cell>
        </row>
        <row r="4448">
          <cell r="A4448" t="str">
            <v>LuxembourgTotal2019</v>
          </cell>
          <cell r="B4448" t="str">
            <v>TJ</v>
          </cell>
          <cell r="C4448" t="str">
            <v>Luxembourg</v>
          </cell>
          <cell r="D4448" t="str">
            <v>TOTAL</v>
          </cell>
          <cell r="E4448" t="str">
            <v>Total</v>
          </cell>
          <cell r="F4448" t="str">
            <v>TES</v>
          </cell>
          <cell r="G4448" t="str">
            <v>Total energy supply</v>
          </cell>
          <cell r="H4448">
            <v>2019</v>
          </cell>
          <cell r="I4448">
            <v>2019</v>
          </cell>
          <cell r="J4448">
            <v>165386.69</v>
          </cell>
        </row>
        <row r="4449">
          <cell r="A4449" t="str">
            <v>LuxembourgTotal2020</v>
          </cell>
          <cell r="B4449" t="str">
            <v>TJ</v>
          </cell>
          <cell r="C4449" t="str">
            <v>Luxembourg</v>
          </cell>
          <cell r="D4449" t="str">
            <v>TOTAL</v>
          </cell>
          <cell r="E4449" t="str">
            <v>Total</v>
          </cell>
          <cell r="F4449" t="str">
            <v>TES</v>
          </cell>
          <cell r="G4449" t="str">
            <v>Total energy supply</v>
          </cell>
          <cell r="H4449">
            <v>2020</v>
          </cell>
          <cell r="I4449">
            <v>2020</v>
          </cell>
          <cell r="J4449">
            <v>142995.35999999999</v>
          </cell>
        </row>
        <row r="4450">
          <cell r="A4450" t="str">
            <v>LuxembourgMemo: Renewables2005</v>
          </cell>
          <cell r="B4450" t="str">
            <v>TJ</v>
          </cell>
          <cell r="C4450" t="str">
            <v>Luxembourg</v>
          </cell>
          <cell r="D4450" t="str">
            <v>MRENEW</v>
          </cell>
          <cell r="E4450" t="str">
            <v>Memo: Renewables</v>
          </cell>
          <cell r="F4450" t="str">
            <v>TES</v>
          </cell>
          <cell r="G4450" t="str">
            <v>Total energy supply</v>
          </cell>
          <cell r="H4450">
            <v>2005</v>
          </cell>
          <cell r="I4450">
            <v>2005</v>
          </cell>
          <cell r="J4450">
            <v>2983.65</v>
          </cell>
        </row>
        <row r="4451">
          <cell r="A4451" t="str">
            <v>LuxembourgMemo: Renewables2006</v>
          </cell>
          <cell r="B4451" t="str">
            <v>TJ</v>
          </cell>
          <cell r="C4451" t="str">
            <v>Luxembourg</v>
          </cell>
          <cell r="D4451" t="str">
            <v>MRENEW</v>
          </cell>
          <cell r="E4451" t="str">
            <v>Memo: Renewables</v>
          </cell>
          <cell r="F4451" t="str">
            <v>TES</v>
          </cell>
          <cell r="G4451" t="str">
            <v>Total energy supply</v>
          </cell>
          <cell r="H4451">
            <v>2006</v>
          </cell>
          <cell r="I4451">
            <v>2006</v>
          </cell>
          <cell r="J4451">
            <v>3171.44</v>
          </cell>
        </row>
        <row r="4452">
          <cell r="A4452" t="str">
            <v>LuxembourgMemo: Renewables2007</v>
          </cell>
          <cell r="B4452" t="str">
            <v>TJ</v>
          </cell>
          <cell r="C4452" t="str">
            <v>Luxembourg</v>
          </cell>
          <cell r="D4452" t="str">
            <v>MRENEW</v>
          </cell>
          <cell r="E4452" t="str">
            <v>Memo: Renewables</v>
          </cell>
          <cell r="F4452" t="str">
            <v>TES</v>
          </cell>
          <cell r="G4452" t="str">
            <v>Total energy supply</v>
          </cell>
          <cell r="H4452">
            <v>2007</v>
          </cell>
          <cell r="I4452">
            <v>2007</v>
          </cell>
          <cell r="J4452">
            <v>5388.89</v>
          </cell>
        </row>
        <row r="4453">
          <cell r="A4453" t="str">
            <v>LuxembourgMemo: Renewables2008</v>
          </cell>
          <cell r="B4453" t="str">
            <v>TJ</v>
          </cell>
          <cell r="C4453" t="str">
            <v>Luxembourg</v>
          </cell>
          <cell r="D4453" t="str">
            <v>MRENEW</v>
          </cell>
          <cell r="E4453" t="str">
            <v>Memo: Renewables</v>
          </cell>
          <cell r="F4453" t="str">
            <v>TES</v>
          </cell>
          <cell r="G4453" t="str">
            <v>Total energy supply</v>
          </cell>
          <cell r="H4453">
            <v>2008</v>
          </cell>
          <cell r="I4453">
            <v>2008</v>
          </cell>
          <cell r="J4453">
            <v>5581.69</v>
          </cell>
        </row>
        <row r="4454">
          <cell r="A4454" t="str">
            <v>LuxembourgMemo: Renewables2009</v>
          </cell>
          <cell r="B4454" t="str">
            <v>TJ</v>
          </cell>
          <cell r="C4454" t="str">
            <v>Luxembourg</v>
          </cell>
          <cell r="D4454" t="str">
            <v>MRENEW</v>
          </cell>
          <cell r="E4454" t="str">
            <v>Memo: Renewables</v>
          </cell>
          <cell r="F4454" t="str">
            <v>TES</v>
          </cell>
          <cell r="G4454" t="str">
            <v>Total energy supply</v>
          </cell>
          <cell r="H4454">
            <v>2009</v>
          </cell>
          <cell r="I4454">
            <v>2009</v>
          </cell>
          <cell r="J4454">
            <v>5229.37</v>
          </cell>
        </row>
        <row r="4455">
          <cell r="A4455" t="str">
            <v>LuxembourgMemo: Renewables2010</v>
          </cell>
          <cell r="B4455" t="str">
            <v>TJ</v>
          </cell>
          <cell r="C4455" t="str">
            <v>Luxembourg</v>
          </cell>
          <cell r="D4455" t="str">
            <v>MRENEW</v>
          </cell>
          <cell r="E4455" t="str">
            <v>Memo: Renewables</v>
          </cell>
          <cell r="F4455" t="str">
            <v>TES</v>
          </cell>
          <cell r="G4455" t="str">
            <v>Total energy supply</v>
          </cell>
          <cell r="H4455">
            <v>2010</v>
          </cell>
          <cell r="I4455">
            <v>2010</v>
          </cell>
          <cell r="J4455">
            <v>5400.8</v>
          </cell>
        </row>
        <row r="4456">
          <cell r="A4456" t="str">
            <v>LuxembourgMemo: Renewables2011</v>
          </cell>
          <cell r="B4456" t="str">
            <v>TJ</v>
          </cell>
          <cell r="C4456" t="str">
            <v>Luxembourg</v>
          </cell>
          <cell r="D4456" t="str">
            <v>MRENEW</v>
          </cell>
          <cell r="E4456" t="str">
            <v>Memo: Renewables</v>
          </cell>
          <cell r="F4456" t="str">
            <v>TES</v>
          </cell>
          <cell r="G4456" t="str">
            <v>Total energy supply</v>
          </cell>
          <cell r="H4456">
            <v>2011</v>
          </cell>
          <cell r="I4456">
            <v>2011</v>
          </cell>
          <cell r="J4456">
            <v>5291.32</v>
          </cell>
        </row>
        <row r="4457">
          <cell r="A4457" t="str">
            <v>LuxembourgMemo: Renewables2012</v>
          </cell>
          <cell r="B4457" t="str">
            <v>TJ</v>
          </cell>
          <cell r="C4457" t="str">
            <v>Luxembourg</v>
          </cell>
          <cell r="D4457" t="str">
            <v>MRENEW</v>
          </cell>
          <cell r="E4457" t="str">
            <v>Memo: Renewables</v>
          </cell>
          <cell r="F4457" t="str">
            <v>TES</v>
          </cell>
          <cell r="G4457" t="str">
            <v>Total energy supply</v>
          </cell>
          <cell r="H4457">
            <v>2012</v>
          </cell>
          <cell r="I4457">
            <v>2012</v>
          </cell>
          <cell r="J4457">
            <v>5770.39</v>
          </cell>
        </row>
        <row r="4458">
          <cell r="A4458" t="str">
            <v>LuxembourgMemo: Renewables2013</v>
          </cell>
          <cell r="B4458" t="str">
            <v>TJ</v>
          </cell>
          <cell r="C4458" t="str">
            <v>Luxembourg</v>
          </cell>
          <cell r="D4458" t="str">
            <v>MRENEW</v>
          </cell>
          <cell r="E4458" t="str">
            <v>Memo: Renewables</v>
          </cell>
          <cell r="F4458" t="str">
            <v>TES</v>
          </cell>
          <cell r="G4458" t="str">
            <v>Total energy supply</v>
          </cell>
          <cell r="H4458">
            <v>2013</v>
          </cell>
          <cell r="I4458">
            <v>2013</v>
          </cell>
          <cell r="J4458">
            <v>6453.33</v>
          </cell>
        </row>
        <row r="4459">
          <cell r="A4459" t="str">
            <v>LuxembourgMemo: Renewables2014</v>
          </cell>
          <cell r="B4459" t="str">
            <v>TJ</v>
          </cell>
          <cell r="C4459" t="str">
            <v>Luxembourg</v>
          </cell>
          <cell r="D4459" t="str">
            <v>MRENEW</v>
          </cell>
          <cell r="E4459" t="str">
            <v>Memo: Renewables</v>
          </cell>
          <cell r="F4459" t="str">
            <v>TES</v>
          </cell>
          <cell r="G4459" t="str">
            <v>Total energy supply</v>
          </cell>
          <cell r="H4459">
            <v>2014</v>
          </cell>
          <cell r="I4459">
            <v>2014</v>
          </cell>
          <cell r="J4459">
            <v>7866.92</v>
          </cell>
        </row>
        <row r="4460">
          <cell r="A4460" t="str">
            <v>LuxembourgMemo: Renewables2015</v>
          </cell>
          <cell r="B4460" t="str">
            <v>TJ</v>
          </cell>
          <cell r="C4460" t="str">
            <v>Luxembourg</v>
          </cell>
          <cell r="D4460" t="str">
            <v>MRENEW</v>
          </cell>
          <cell r="E4460" t="str">
            <v>Memo: Renewables</v>
          </cell>
          <cell r="F4460" t="str">
            <v>TES</v>
          </cell>
          <cell r="G4460" t="str">
            <v>Total energy supply</v>
          </cell>
          <cell r="H4460">
            <v>2015</v>
          </cell>
          <cell r="I4460">
            <v>2015</v>
          </cell>
          <cell r="J4460">
            <v>8656.68</v>
          </cell>
        </row>
        <row r="4461">
          <cell r="A4461" t="str">
            <v>LuxembourgMemo: Renewables2016</v>
          </cell>
          <cell r="B4461" t="str">
            <v>TJ</v>
          </cell>
          <cell r="C4461" t="str">
            <v>Luxembourg</v>
          </cell>
          <cell r="D4461" t="str">
            <v>MRENEW</v>
          </cell>
          <cell r="E4461" t="str">
            <v>Memo: Renewables</v>
          </cell>
          <cell r="F4461" t="str">
            <v>TES</v>
          </cell>
          <cell r="G4461" t="str">
            <v>Total energy supply</v>
          </cell>
          <cell r="H4461">
            <v>2016</v>
          </cell>
          <cell r="I4461">
            <v>2016</v>
          </cell>
          <cell r="J4461">
            <v>9214.42</v>
          </cell>
        </row>
        <row r="4462">
          <cell r="A4462" t="str">
            <v>LuxembourgMemo: Renewables2017</v>
          </cell>
          <cell r="B4462" t="str">
            <v>TJ</v>
          </cell>
          <cell r="C4462" t="str">
            <v>Luxembourg</v>
          </cell>
          <cell r="D4462" t="str">
            <v>MRENEW</v>
          </cell>
          <cell r="E4462" t="str">
            <v>Memo: Renewables</v>
          </cell>
          <cell r="F4462" t="str">
            <v>TES</v>
          </cell>
          <cell r="G4462" t="str">
            <v>Total energy supply</v>
          </cell>
          <cell r="H4462">
            <v>2017</v>
          </cell>
          <cell r="I4462">
            <v>2017</v>
          </cell>
          <cell r="J4462">
            <v>11014.89</v>
          </cell>
        </row>
        <row r="4463">
          <cell r="A4463" t="str">
            <v>LuxembourgMemo: Renewables2018</v>
          </cell>
          <cell r="B4463" t="str">
            <v>TJ</v>
          </cell>
          <cell r="C4463" t="str">
            <v>Luxembourg</v>
          </cell>
          <cell r="D4463" t="str">
            <v>MRENEW</v>
          </cell>
          <cell r="E4463" t="str">
            <v>Memo: Renewables</v>
          </cell>
          <cell r="F4463" t="str">
            <v>TES</v>
          </cell>
          <cell r="G4463" t="str">
            <v>Total energy supply</v>
          </cell>
          <cell r="H4463">
            <v>2018</v>
          </cell>
          <cell r="I4463">
            <v>2018</v>
          </cell>
          <cell r="J4463">
            <v>12300.38</v>
          </cell>
        </row>
        <row r="4464">
          <cell r="A4464" t="str">
            <v>LuxembourgMemo: Renewables2019</v>
          </cell>
          <cell r="B4464" t="str">
            <v>TJ</v>
          </cell>
          <cell r="C4464" t="str">
            <v>Luxembourg</v>
          </cell>
          <cell r="D4464" t="str">
            <v>MRENEW</v>
          </cell>
          <cell r="E4464" t="str">
            <v>Memo: Renewables</v>
          </cell>
          <cell r="F4464" t="str">
            <v>TES</v>
          </cell>
          <cell r="G4464" t="str">
            <v>Total energy supply</v>
          </cell>
          <cell r="H4464">
            <v>2019</v>
          </cell>
          <cell r="I4464">
            <v>2019</v>
          </cell>
          <cell r="J4464">
            <v>13342.66</v>
          </cell>
        </row>
        <row r="4465">
          <cell r="A4465" t="str">
            <v>LuxembourgMemo: Renewables2020</v>
          </cell>
          <cell r="B4465" t="str">
            <v>TJ</v>
          </cell>
          <cell r="C4465" t="str">
            <v>Luxembourg</v>
          </cell>
          <cell r="D4465" t="str">
            <v>MRENEW</v>
          </cell>
          <cell r="E4465" t="str">
            <v>Memo: Renewables</v>
          </cell>
          <cell r="F4465" t="str">
            <v>TES</v>
          </cell>
          <cell r="G4465" t="str">
            <v>Total energy supply</v>
          </cell>
          <cell r="H4465">
            <v>2020</v>
          </cell>
          <cell r="I4465">
            <v>2020</v>
          </cell>
          <cell r="J4465">
            <v>15311.94</v>
          </cell>
        </row>
        <row r="4466">
          <cell r="A4466" t="str">
            <v>MalaysiaPrimary solid biofuels2005</v>
          </cell>
          <cell r="B4466" t="str">
            <v>TJ</v>
          </cell>
          <cell r="C4466" t="str">
            <v>Malaysia</v>
          </cell>
          <cell r="D4466" t="str">
            <v>PRIMSBIO</v>
          </cell>
          <cell r="E4466" t="str">
            <v>Primary solid biofuels</v>
          </cell>
          <cell r="F4466" t="str">
            <v>TES</v>
          </cell>
          <cell r="G4466" t="str">
            <v>Total energy supply</v>
          </cell>
          <cell r="H4466">
            <v>2005</v>
          </cell>
          <cell r="I4466">
            <v>2005</v>
          </cell>
          <cell r="J4466">
            <v>46455</v>
          </cell>
        </row>
        <row r="4467">
          <cell r="A4467" t="str">
            <v>MalaysiaPrimary solid biofuels2006</v>
          </cell>
          <cell r="B4467" t="str">
            <v>TJ</v>
          </cell>
          <cell r="C4467" t="str">
            <v>Malaysia</v>
          </cell>
          <cell r="D4467" t="str">
            <v>PRIMSBIO</v>
          </cell>
          <cell r="E4467" t="str">
            <v>Primary solid biofuels</v>
          </cell>
          <cell r="F4467" t="str">
            <v>TES</v>
          </cell>
          <cell r="G4467" t="str">
            <v>Total energy supply</v>
          </cell>
          <cell r="H4467">
            <v>2006</v>
          </cell>
          <cell r="I4467">
            <v>2006</v>
          </cell>
          <cell r="J4467">
            <v>44522</v>
          </cell>
        </row>
        <row r="4468">
          <cell r="A4468" t="str">
            <v>MalaysiaPrimary solid biofuels2007</v>
          </cell>
          <cell r="B4468" t="str">
            <v>TJ</v>
          </cell>
          <cell r="C4468" t="str">
            <v>Malaysia</v>
          </cell>
          <cell r="D4468" t="str">
            <v>PRIMSBIO</v>
          </cell>
          <cell r="E4468" t="str">
            <v>Primary solid biofuels</v>
          </cell>
          <cell r="F4468" t="str">
            <v>TES</v>
          </cell>
          <cell r="G4468" t="str">
            <v>Total energy supply</v>
          </cell>
          <cell r="H4468">
            <v>2007</v>
          </cell>
          <cell r="I4468">
            <v>2007</v>
          </cell>
          <cell r="J4468">
            <v>41107</v>
          </cell>
        </row>
        <row r="4469">
          <cell r="A4469" t="str">
            <v>MalaysiaPrimary solid biofuels2008</v>
          </cell>
          <cell r="B4469" t="str">
            <v>TJ</v>
          </cell>
          <cell r="C4469" t="str">
            <v>Malaysia</v>
          </cell>
          <cell r="D4469" t="str">
            <v>PRIMSBIO</v>
          </cell>
          <cell r="E4469" t="str">
            <v>Primary solid biofuels</v>
          </cell>
          <cell r="F4469" t="str">
            <v>TES</v>
          </cell>
          <cell r="G4469" t="str">
            <v>Total energy supply</v>
          </cell>
          <cell r="H4469">
            <v>2008</v>
          </cell>
          <cell r="I4469">
            <v>2008</v>
          </cell>
          <cell r="J4469">
            <v>41158</v>
          </cell>
        </row>
        <row r="4470">
          <cell r="A4470" t="str">
            <v>MalaysiaPrimary solid biofuels2009</v>
          </cell>
          <cell r="B4470" t="str">
            <v>TJ</v>
          </cell>
          <cell r="C4470" t="str">
            <v>Malaysia</v>
          </cell>
          <cell r="D4470" t="str">
            <v>PRIMSBIO</v>
          </cell>
          <cell r="E4470" t="str">
            <v>Primary solid biofuels</v>
          </cell>
          <cell r="F4470" t="str">
            <v>TES</v>
          </cell>
          <cell r="G4470" t="str">
            <v>Total energy supply</v>
          </cell>
          <cell r="H4470">
            <v>2009</v>
          </cell>
          <cell r="I4470">
            <v>2009</v>
          </cell>
          <cell r="J4470">
            <v>38722</v>
          </cell>
        </row>
        <row r="4471">
          <cell r="A4471" t="str">
            <v>MalaysiaPrimary solid biofuels2010</v>
          </cell>
          <cell r="B4471" t="str">
            <v>TJ</v>
          </cell>
          <cell r="C4471" t="str">
            <v>Malaysia</v>
          </cell>
          <cell r="D4471" t="str">
            <v>PRIMSBIO</v>
          </cell>
          <cell r="E4471" t="str">
            <v>Primary solid biofuels</v>
          </cell>
          <cell r="F4471" t="str">
            <v>TES</v>
          </cell>
          <cell r="G4471" t="str">
            <v>Total energy supply</v>
          </cell>
          <cell r="H4471">
            <v>2010</v>
          </cell>
          <cell r="I4471">
            <v>2010</v>
          </cell>
          <cell r="J4471">
            <v>34531</v>
          </cell>
        </row>
        <row r="4472">
          <cell r="A4472" t="str">
            <v>MalaysiaPrimary solid biofuels2011</v>
          </cell>
          <cell r="B4472" t="str">
            <v>TJ</v>
          </cell>
          <cell r="C4472" t="str">
            <v>Malaysia</v>
          </cell>
          <cell r="D4472" t="str">
            <v>PRIMSBIO</v>
          </cell>
          <cell r="E4472" t="str">
            <v>Primary solid biofuels</v>
          </cell>
          <cell r="F4472" t="str">
            <v>TES</v>
          </cell>
          <cell r="G4472" t="str">
            <v>Total energy supply</v>
          </cell>
          <cell r="H4472">
            <v>2011</v>
          </cell>
          <cell r="I4472">
            <v>2011</v>
          </cell>
          <cell r="J4472">
            <v>32389</v>
          </cell>
        </row>
        <row r="4473">
          <cell r="A4473" t="str">
            <v>MalaysiaPrimary solid biofuels2012</v>
          </cell>
          <cell r="B4473" t="str">
            <v>TJ</v>
          </cell>
          <cell r="C4473" t="str">
            <v>Malaysia</v>
          </cell>
          <cell r="D4473" t="str">
            <v>PRIMSBIO</v>
          </cell>
          <cell r="E4473" t="str">
            <v>Primary solid biofuels</v>
          </cell>
          <cell r="F4473" t="str">
            <v>TES</v>
          </cell>
          <cell r="G4473" t="str">
            <v>Total energy supply</v>
          </cell>
          <cell r="H4473">
            <v>2012</v>
          </cell>
          <cell r="I4473">
            <v>2012</v>
          </cell>
          <cell r="J4473">
            <v>24068</v>
          </cell>
        </row>
        <row r="4474">
          <cell r="A4474" t="str">
            <v>MalaysiaPrimary solid biofuels2013</v>
          </cell>
          <cell r="B4474" t="str">
            <v>TJ</v>
          </cell>
          <cell r="C4474" t="str">
            <v>Malaysia</v>
          </cell>
          <cell r="D4474" t="str">
            <v>PRIMSBIO</v>
          </cell>
          <cell r="E4474" t="str">
            <v>Primary solid biofuels</v>
          </cell>
          <cell r="F4474" t="str">
            <v>TES</v>
          </cell>
          <cell r="G4474" t="str">
            <v>Total energy supply</v>
          </cell>
          <cell r="H4474">
            <v>2013</v>
          </cell>
          <cell r="I4474">
            <v>2013</v>
          </cell>
          <cell r="J4474">
            <v>25369</v>
          </cell>
        </row>
        <row r="4475">
          <cell r="A4475" t="str">
            <v>MalaysiaPrimary solid biofuels2014</v>
          </cell>
          <cell r="B4475" t="str">
            <v>TJ</v>
          </cell>
          <cell r="C4475" t="str">
            <v>Malaysia</v>
          </cell>
          <cell r="D4475" t="str">
            <v>PRIMSBIO</v>
          </cell>
          <cell r="E4475" t="str">
            <v>Primary solid biofuels</v>
          </cell>
          <cell r="F4475" t="str">
            <v>TES</v>
          </cell>
          <cell r="G4475" t="str">
            <v>Total energy supply</v>
          </cell>
          <cell r="H4475">
            <v>2014</v>
          </cell>
          <cell r="I4475">
            <v>2014</v>
          </cell>
          <cell r="J4475">
            <v>14594</v>
          </cell>
        </row>
        <row r="4476">
          <cell r="A4476" t="str">
            <v>MalaysiaPrimary solid biofuels2015</v>
          </cell>
          <cell r="B4476" t="str">
            <v>TJ</v>
          </cell>
          <cell r="C4476" t="str">
            <v>Malaysia</v>
          </cell>
          <cell r="D4476" t="str">
            <v>PRIMSBIO</v>
          </cell>
          <cell r="E4476" t="str">
            <v>Primary solid biofuels</v>
          </cell>
          <cell r="F4476" t="str">
            <v>TES</v>
          </cell>
          <cell r="G4476" t="str">
            <v>Total energy supply</v>
          </cell>
          <cell r="H4476">
            <v>2015</v>
          </cell>
          <cell r="I4476">
            <v>2015</v>
          </cell>
          <cell r="J4476">
            <v>11449</v>
          </cell>
        </row>
        <row r="4477">
          <cell r="A4477" t="str">
            <v>MalaysiaPrimary solid biofuels2016</v>
          </cell>
          <cell r="B4477" t="str">
            <v>TJ</v>
          </cell>
          <cell r="C4477" t="str">
            <v>Malaysia</v>
          </cell>
          <cell r="D4477" t="str">
            <v>PRIMSBIO</v>
          </cell>
          <cell r="E4477" t="str">
            <v>Primary solid biofuels</v>
          </cell>
          <cell r="F4477" t="str">
            <v>TES</v>
          </cell>
          <cell r="G4477" t="str">
            <v>Total energy supply</v>
          </cell>
          <cell r="H4477">
            <v>2016</v>
          </cell>
          <cell r="I4477">
            <v>2016</v>
          </cell>
          <cell r="J4477">
            <v>12687</v>
          </cell>
        </row>
        <row r="4478">
          <cell r="A4478" t="str">
            <v>MalaysiaPrimary solid biofuels2017</v>
          </cell>
          <cell r="B4478" t="str">
            <v>TJ</v>
          </cell>
          <cell r="C4478" t="str">
            <v>Malaysia</v>
          </cell>
          <cell r="D4478" t="str">
            <v>PRIMSBIO</v>
          </cell>
          <cell r="E4478" t="str">
            <v>Primary solid biofuels</v>
          </cell>
          <cell r="F4478" t="str">
            <v>TES</v>
          </cell>
          <cell r="G4478" t="str">
            <v>Total energy supply</v>
          </cell>
          <cell r="H4478">
            <v>2017</v>
          </cell>
          <cell r="I4478">
            <v>2017</v>
          </cell>
          <cell r="J4478">
            <v>13559.85</v>
          </cell>
        </row>
        <row r="4479">
          <cell r="A4479" t="str">
            <v>MalaysiaPrimary solid biofuels2018</v>
          </cell>
          <cell r="B4479" t="str">
            <v>TJ</v>
          </cell>
          <cell r="C4479" t="str">
            <v>Malaysia</v>
          </cell>
          <cell r="D4479" t="str">
            <v>PRIMSBIO</v>
          </cell>
          <cell r="E4479" t="str">
            <v>Primary solid biofuels</v>
          </cell>
          <cell r="F4479" t="str">
            <v>TES</v>
          </cell>
          <cell r="G4479" t="str">
            <v>Total energy supply</v>
          </cell>
          <cell r="H4479">
            <v>2018</v>
          </cell>
          <cell r="I4479">
            <v>2018</v>
          </cell>
          <cell r="J4479">
            <v>12191.25</v>
          </cell>
        </row>
        <row r="4480">
          <cell r="A4480" t="str">
            <v>MalaysiaPrimary solid biofuels2019</v>
          </cell>
          <cell r="B4480" t="str">
            <v>TJ</v>
          </cell>
          <cell r="C4480" t="str">
            <v>Malaysia</v>
          </cell>
          <cell r="D4480" t="str">
            <v>PRIMSBIO</v>
          </cell>
          <cell r="E4480" t="str">
            <v>Primary solid biofuels</v>
          </cell>
          <cell r="F4480" t="str">
            <v>TES</v>
          </cell>
          <cell r="G4480" t="str">
            <v>Total energy supply</v>
          </cell>
          <cell r="H4480">
            <v>2019</v>
          </cell>
          <cell r="I4480">
            <v>2019</v>
          </cell>
          <cell r="J4480">
            <v>13909.05</v>
          </cell>
        </row>
        <row r="4481">
          <cell r="A4481" t="str">
            <v>MalaysiaPrimary solid biofuels2020</v>
          </cell>
          <cell r="B4481" t="str">
            <v>TJ</v>
          </cell>
          <cell r="C4481" t="str">
            <v>Malaysia</v>
          </cell>
          <cell r="D4481" t="str">
            <v>PRIMSBIO</v>
          </cell>
          <cell r="E4481" t="str">
            <v>Primary solid biofuels</v>
          </cell>
          <cell r="F4481" t="str">
            <v>TES</v>
          </cell>
          <cell r="G4481" t="str">
            <v>Total energy supply</v>
          </cell>
          <cell r="H4481">
            <v>2020</v>
          </cell>
          <cell r="I4481">
            <v>2020</v>
          </cell>
          <cell r="K4481" t="str">
            <v>L</v>
          </cell>
          <cell r="L4481" t="str">
            <v>Missing value; data exist but were not collected</v>
          </cell>
        </row>
        <row r="4482">
          <cell r="A4482" t="str">
            <v>MalaysiaTotal2005</v>
          </cell>
          <cell r="B4482" t="str">
            <v>TJ</v>
          </cell>
          <cell r="C4482" t="str">
            <v>Malaysia</v>
          </cell>
          <cell r="D4482" t="str">
            <v>TOTAL</v>
          </cell>
          <cell r="E4482" t="str">
            <v>Total</v>
          </cell>
          <cell r="F4482" t="str">
            <v>TES</v>
          </cell>
          <cell r="G4482" t="str">
            <v>Total energy supply</v>
          </cell>
          <cell r="H4482">
            <v>2005</v>
          </cell>
          <cell r="I4482">
            <v>2005</v>
          </cell>
          <cell r="J4482">
            <v>2720775.14</v>
          </cell>
        </row>
        <row r="4483">
          <cell r="A4483" t="str">
            <v>MalaysiaTotal2006</v>
          </cell>
          <cell r="B4483" t="str">
            <v>TJ</v>
          </cell>
          <cell r="C4483" t="str">
            <v>Malaysia</v>
          </cell>
          <cell r="D4483" t="str">
            <v>TOTAL</v>
          </cell>
          <cell r="E4483" t="str">
            <v>Total</v>
          </cell>
          <cell r="F4483" t="str">
            <v>TES</v>
          </cell>
          <cell r="G4483" t="str">
            <v>Total energy supply</v>
          </cell>
          <cell r="H4483">
            <v>2006</v>
          </cell>
          <cell r="I4483">
            <v>2006</v>
          </cell>
          <cell r="J4483">
            <v>2734421.15</v>
          </cell>
        </row>
        <row r="4484">
          <cell r="A4484" t="str">
            <v>MalaysiaTotal2007</v>
          </cell>
          <cell r="B4484" t="str">
            <v>TJ</v>
          </cell>
          <cell r="C4484" t="str">
            <v>Malaysia</v>
          </cell>
          <cell r="D4484" t="str">
            <v>TOTAL</v>
          </cell>
          <cell r="E4484" t="str">
            <v>Total</v>
          </cell>
          <cell r="F4484" t="str">
            <v>TES</v>
          </cell>
          <cell r="G4484" t="str">
            <v>Total energy supply</v>
          </cell>
          <cell r="H4484">
            <v>2007</v>
          </cell>
          <cell r="I4484">
            <v>2007</v>
          </cell>
          <cell r="J4484">
            <v>2921792.44</v>
          </cell>
        </row>
        <row r="4485">
          <cell r="A4485" t="str">
            <v>MalaysiaTotal2008</v>
          </cell>
          <cell r="B4485" t="str">
            <v>TJ</v>
          </cell>
          <cell r="C4485" t="str">
            <v>Malaysia</v>
          </cell>
          <cell r="D4485" t="str">
            <v>TOTAL</v>
          </cell>
          <cell r="E4485" t="str">
            <v>Total</v>
          </cell>
          <cell r="F4485" t="str">
            <v>TES</v>
          </cell>
          <cell r="G4485" t="str">
            <v>Total energy supply</v>
          </cell>
          <cell r="H4485">
            <v>2008</v>
          </cell>
          <cell r="I4485">
            <v>2008</v>
          </cell>
          <cell r="J4485">
            <v>3092197.37</v>
          </cell>
        </row>
        <row r="4486">
          <cell r="A4486" t="str">
            <v>MalaysiaTotal2009</v>
          </cell>
          <cell r="B4486" t="str">
            <v>TJ</v>
          </cell>
          <cell r="C4486" t="str">
            <v>Malaysia</v>
          </cell>
          <cell r="D4486" t="str">
            <v>TOTAL</v>
          </cell>
          <cell r="E4486" t="str">
            <v>Total</v>
          </cell>
          <cell r="F4486" t="str">
            <v>TES</v>
          </cell>
          <cell r="G4486" t="str">
            <v>Total energy supply</v>
          </cell>
          <cell r="H4486">
            <v>2009</v>
          </cell>
          <cell r="I4486">
            <v>2009</v>
          </cell>
          <cell r="J4486">
            <v>2924736.15</v>
          </cell>
        </row>
        <row r="4487">
          <cell r="A4487" t="str">
            <v>MalaysiaTotal2010</v>
          </cell>
          <cell r="B4487" t="str">
            <v>TJ</v>
          </cell>
          <cell r="C4487" t="str">
            <v>Malaysia</v>
          </cell>
          <cell r="D4487" t="str">
            <v>TOTAL</v>
          </cell>
          <cell r="E4487" t="str">
            <v>Total</v>
          </cell>
          <cell r="F4487" t="str">
            <v>TES</v>
          </cell>
          <cell r="G4487" t="str">
            <v>Total energy supply</v>
          </cell>
          <cell r="H4487">
            <v>2010</v>
          </cell>
          <cell r="I4487">
            <v>2010</v>
          </cell>
          <cell r="J4487">
            <v>3034903.92</v>
          </cell>
        </row>
        <row r="4488">
          <cell r="A4488" t="str">
            <v>MalaysiaTotal2011</v>
          </cell>
          <cell r="B4488" t="str">
            <v>TJ</v>
          </cell>
          <cell r="C4488" t="str">
            <v>Malaysia</v>
          </cell>
          <cell r="D4488" t="str">
            <v>TOTAL</v>
          </cell>
          <cell r="E4488" t="str">
            <v>Total</v>
          </cell>
          <cell r="F4488" t="str">
            <v>TES</v>
          </cell>
          <cell r="G4488" t="str">
            <v>Total energy supply</v>
          </cell>
          <cell r="H4488">
            <v>2011</v>
          </cell>
          <cell r="I4488">
            <v>2011</v>
          </cell>
          <cell r="J4488">
            <v>3163772.05</v>
          </cell>
        </row>
        <row r="4489">
          <cell r="A4489" t="str">
            <v>MalaysiaTotal2012</v>
          </cell>
          <cell r="B4489" t="str">
            <v>TJ</v>
          </cell>
          <cell r="C4489" t="str">
            <v>Malaysia</v>
          </cell>
          <cell r="D4489" t="str">
            <v>TOTAL</v>
          </cell>
          <cell r="E4489" t="str">
            <v>Total</v>
          </cell>
          <cell r="F4489" t="str">
            <v>TES</v>
          </cell>
          <cell r="G4489" t="str">
            <v>Total energy supply</v>
          </cell>
          <cell r="H4489">
            <v>2012</v>
          </cell>
          <cell r="I4489">
            <v>2012</v>
          </cell>
          <cell r="J4489">
            <v>3213392.96</v>
          </cell>
        </row>
        <row r="4490">
          <cell r="A4490" t="str">
            <v>MalaysiaTotal2013</v>
          </cell>
          <cell r="B4490" t="str">
            <v>TJ</v>
          </cell>
          <cell r="C4490" t="str">
            <v>Malaysia</v>
          </cell>
          <cell r="D4490" t="str">
            <v>TOTAL</v>
          </cell>
          <cell r="E4490" t="str">
            <v>Total</v>
          </cell>
          <cell r="F4490" t="str">
            <v>TES</v>
          </cell>
          <cell r="G4490" t="str">
            <v>Total energy supply</v>
          </cell>
          <cell r="H4490">
            <v>2013</v>
          </cell>
          <cell r="I4490">
            <v>2013</v>
          </cell>
          <cell r="J4490">
            <v>3625483.36</v>
          </cell>
        </row>
        <row r="4491">
          <cell r="A4491" t="str">
            <v>MalaysiaTotal2014</v>
          </cell>
          <cell r="B4491" t="str">
            <v>TJ</v>
          </cell>
          <cell r="C4491" t="str">
            <v>Malaysia</v>
          </cell>
          <cell r="D4491" t="str">
            <v>TOTAL</v>
          </cell>
          <cell r="E4491" t="str">
            <v>Total</v>
          </cell>
          <cell r="F4491" t="str">
            <v>TES</v>
          </cell>
          <cell r="G4491" t="str">
            <v>Total energy supply</v>
          </cell>
          <cell r="H4491">
            <v>2014</v>
          </cell>
          <cell r="I4491">
            <v>2014</v>
          </cell>
          <cell r="J4491">
            <v>3701237.07</v>
          </cell>
        </row>
        <row r="4492">
          <cell r="A4492" t="str">
            <v>MalaysiaTotal2015</v>
          </cell>
          <cell r="B4492" t="str">
            <v>TJ</v>
          </cell>
          <cell r="C4492" t="str">
            <v>Malaysia</v>
          </cell>
          <cell r="D4492" t="str">
            <v>TOTAL</v>
          </cell>
          <cell r="E4492" t="str">
            <v>Total</v>
          </cell>
          <cell r="F4492" t="str">
            <v>TES</v>
          </cell>
          <cell r="G4492" t="str">
            <v>Total energy supply</v>
          </cell>
          <cell r="H4492">
            <v>2015</v>
          </cell>
          <cell r="I4492">
            <v>2015</v>
          </cell>
          <cell r="J4492">
            <v>3539730.03</v>
          </cell>
        </row>
        <row r="4493">
          <cell r="A4493" t="str">
            <v>MalaysiaTotal2016</v>
          </cell>
          <cell r="B4493" t="str">
            <v>TJ</v>
          </cell>
          <cell r="C4493" t="str">
            <v>Malaysia</v>
          </cell>
          <cell r="D4493" t="str">
            <v>TOTAL</v>
          </cell>
          <cell r="E4493" t="str">
            <v>Total</v>
          </cell>
          <cell r="F4493" t="str">
            <v>TES</v>
          </cell>
          <cell r="G4493" t="str">
            <v>Total energy supply</v>
          </cell>
          <cell r="H4493">
            <v>2016</v>
          </cell>
          <cell r="I4493">
            <v>2016</v>
          </cell>
          <cell r="J4493">
            <v>3672380.59</v>
          </cell>
        </row>
        <row r="4494">
          <cell r="A4494" t="str">
            <v>MalaysiaTotal2017</v>
          </cell>
          <cell r="B4494" t="str">
            <v>TJ</v>
          </cell>
          <cell r="C4494" t="str">
            <v>Malaysia</v>
          </cell>
          <cell r="D4494" t="str">
            <v>TOTAL</v>
          </cell>
          <cell r="E4494" t="str">
            <v>Total</v>
          </cell>
          <cell r="F4494" t="str">
            <v>TES</v>
          </cell>
          <cell r="G4494" t="str">
            <v>Total energy supply</v>
          </cell>
          <cell r="H4494">
            <v>2017</v>
          </cell>
          <cell r="I4494">
            <v>2017</v>
          </cell>
          <cell r="J4494">
            <v>3546199.61</v>
          </cell>
        </row>
        <row r="4495">
          <cell r="A4495" t="str">
            <v>MalaysiaTotal2018</v>
          </cell>
          <cell r="B4495" t="str">
            <v>TJ</v>
          </cell>
          <cell r="C4495" t="str">
            <v>Malaysia</v>
          </cell>
          <cell r="D4495" t="str">
            <v>TOTAL</v>
          </cell>
          <cell r="E4495" t="str">
            <v>Total</v>
          </cell>
          <cell r="F4495" t="str">
            <v>TES</v>
          </cell>
          <cell r="G4495" t="str">
            <v>Total energy supply</v>
          </cell>
          <cell r="H4495">
            <v>2018</v>
          </cell>
          <cell r="I4495">
            <v>2018</v>
          </cell>
          <cell r="J4495">
            <v>3912531.61</v>
          </cell>
        </row>
        <row r="4496">
          <cell r="A4496" t="str">
            <v>MalaysiaTotal2019</v>
          </cell>
          <cell r="B4496" t="str">
            <v>TJ</v>
          </cell>
          <cell r="C4496" t="str">
            <v>Malaysia</v>
          </cell>
          <cell r="D4496" t="str">
            <v>TOTAL</v>
          </cell>
          <cell r="E4496" t="str">
            <v>Total</v>
          </cell>
          <cell r="F4496" t="str">
            <v>TES</v>
          </cell>
          <cell r="G4496" t="str">
            <v>Total energy supply</v>
          </cell>
          <cell r="H4496">
            <v>2019</v>
          </cell>
          <cell r="I4496">
            <v>2019</v>
          </cell>
          <cell r="J4496">
            <v>3847365.32</v>
          </cell>
        </row>
        <row r="4497">
          <cell r="A4497" t="str">
            <v>MalaysiaTotal2020</v>
          </cell>
          <cell r="B4497" t="str">
            <v>TJ</v>
          </cell>
          <cell r="C4497" t="str">
            <v>Malaysia</v>
          </cell>
          <cell r="D4497" t="str">
            <v>TOTAL</v>
          </cell>
          <cell r="E4497" t="str">
            <v>Total</v>
          </cell>
          <cell r="F4497" t="str">
            <v>TES</v>
          </cell>
          <cell r="G4497" t="str">
            <v>Total energy supply</v>
          </cell>
          <cell r="H4497">
            <v>2020</v>
          </cell>
          <cell r="I4497">
            <v>2020</v>
          </cell>
          <cell r="K4497" t="str">
            <v>L</v>
          </cell>
          <cell r="L4497" t="str">
            <v>Missing value; data exist but were not collected</v>
          </cell>
        </row>
        <row r="4498">
          <cell r="A4498" t="str">
            <v>MalaysiaMemo: Renewables2005</v>
          </cell>
          <cell r="B4498" t="str">
            <v>TJ</v>
          </cell>
          <cell r="C4498" t="str">
            <v>Malaysia</v>
          </cell>
          <cell r="D4498" t="str">
            <v>MRENEW</v>
          </cell>
          <cell r="E4498" t="str">
            <v>Memo: Renewables</v>
          </cell>
          <cell r="F4498" t="str">
            <v>TES</v>
          </cell>
          <cell r="G4498" t="str">
            <v>Total energy supply</v>
          </cell>
          <cell r="H4498">
            <v>2005</v>
          </cell>
          <cell r="I4498">
            <v>2005</v>
          </cell>
          <cell r="J4498">
            <v>63788.43</v>
          </cell>
        </row>
        <row r="4499">
          <cell r="A4499" t="str">
            <v>MalaysiaMemo: Renewables2006</v>
          </cell>
          <cell r="B4499" t="str">
            <v>TJ</v>
          </cell>
          <cell r="C4499" t="str">
            <v>Malaysia</v>
          </cell>
          <cell r="D4499" t="str">
            <v>MRENEW</v>
          </cell>
          <cell r="E4499" t="str">
            <v>Memo: Renewables</v>
          </cell>
          <cell r="F4499" t="str">
            <v>TES</v>
          </cell>
          <cell r="G4499" t="str">
            <v>Total energy supply</v>
          </cell>
          <cell r="H4499">
            <v>2006</v>
          </cell>
          <cell r="I4499">
            <v>2006</v>
          </cell>
          <cell r="J4499">
            <v>66789.960000000006</v>
          </cell>
        </row>
        <row r="4500">
          <cell r="A4500" t="str">
            <v>MalaysiaMemo: Renewables2007</v>
          </cell>
          <cell r="B4500" t="str">
            <v>TJ</v>
          </cell>
          <cell r="C4500" t="str">
            <v>Malaysia</v>
          </cell>
          <cell r="D4500" t="str">
            <v>MRENEW</v>
          </cell>
          <cell r="E4500" t="str">
            <v>Memo: Renewables</v>
          </cell>
          <cell r="F4500" t="str">
            <v>TES</v>
          </cell>
          <cell r="G4500" t="str">
            <v>Total energy supply</v>
          </cell>
          <cell r="H4500">
            <v>2007</v>
          </cell>
          <cell r="I4500">
            <v>2007</v>
          </cell>
          <cell r="J4500">
            <v>65271.49</v>
          </cell>
        </row>
        <row r="4501">
          <cell r="A4501" t="str">
            <v>MalaysiaMemo: Renewables2008</v>
          </cell>
          <cell r="B4501" t="str">
            <v>TJ</v>
          </cell>
          <cell r="C4501" t="str">
            <v>Malaysia</v>
          </cell>
          <cell r="D4501" t="str">
            <v>MRENEW</v>
          </cell>
          <cell r="E4501" t="str">
            <v>Memo: Renewables</v>
          </cell>
          <cell r="F4501" t="str">
            <v>TES</v>
          </cell>
          <cell r="G4501" t="str">
            <v>Total energy supply</v>
          </cell>
          <cell r="H4501">
            <v>2008</v>
          </cell>
          <cell r="I4501">
            <v>2008</v>
          </cell>
          <cell r="J4501">
            <v>68772.89</v>
          </cell>
        </row>
        <row r="4502">
          <cell r="A4502" t="str">
            <v>MalaysiaMemo: Renewables2009</v>
          </cell>
          <cell r="B4502" t="str">
            <v>TJ</v>
          </cell>
          <cell r="C4502" t="str">
            <v>Malaysia</v>
          </cell>
          <cell r="D4502" t="str">
            <v>MRENEW</v>
          </cell>
          <cell r="E4502" t="str">
            <v>Memo: Renewables</v>
          </cell>
          <cell r="F4502" t="str">
            <v>TES</v>
          </cell>
          <cell r="G4502" t="str">
            <v>Total energy supply</v>
          </cell>
          <cell r="H4502">
            <v>2009</v>
          </cell>
          <cell r="I4502">
            <v>2009</v>
          </cell>
          <cell r="J4502">
            <v>63351.96</v>
          </cell>
        </row>
        <row r="4503">
          <cell r="A4503" t="str">
            <v>MalaysiaMemo: Renewables2010</v>
          </cell>
          <cell r="B4503" t="str">
            <v>TJ</v>
          </cell>
          <cell r="C4503" t="str">
            <v>Malaysia</v>
          </cell>
          <cell r="D4503" t="str">
            <v>MRENEW</v>
          </cell>
          <cell r="E4503" t="str">
            <v>Memo: Renewables</v>
          </cell>
          <cell r="F4503" t="str">
            <v>TES</v>
          </cell>
          <cell r="G4503" t="str">
            <v>Total energy supply</v>
          </cell>
          <cell r="H4503">
            <v>2010</v>
          </cell>
          <cell r="I4503">
            <v>2010</v>
          </cell>
          <cell r="J4503">
            <v>57464.65</v>
          </cell>
        </row>
        <row r="4504">
          <cell r="A4504" t="str">
            <v>MalaysiaMemo: Renewables2011</v>
          </cell>
          <cell r="B4504" t="str">
            <v>TJ</v>
          </cell>
          <cell r="C4504" t="str">
            <v>Malaysia</v>
          </cell>
          <cell r="D4504" t="str">
            <v>MRENEW</v>
          </cell>
          <cell r="E4504" t="str">
            <v>Memo: Renewables</v>
          </cell>
          <cell r="F4504" t="str">
            <v>TES</v>
          </cell>
          <cell r="G4504" t="str">
            <v>Total energy supply</v>
          </cell>
          <cell r="H4504">
            <v>2011</v>
          </cell>
          <cell r="I4504">
            <v>2011</v>
          </cell>
          <cell r="J4504">
            <v>60189.51</v>
          </cell>
        </row>
        <row r="4505">
          <cell r="A4505" t="str">
            <v>MalaysiaMemo: Renewables2012</v>
          </cell>
          <cell r="B4505" t="str">
            <v>TJ</v>
          </cell>
          <cell r="C4505" t="str">
            <v>Malaysia</v>
          </cell>
          <cell r="D4505" t="str">
            <v>MRENEW</v>
          </cell>
          <cell r="E4505" t="str">
            <v>Memo: Renewables</v>
          </cell>
          <cell r="F4505" t="str">
            <v>TES</v>
          </cell>
          <cell r="G4505" t="str">
            <v>Total energy supply</v>
          </cell>
          <cell r="H4505">
            <v>2012</v>
          </cell>
          <cell r="I4505">
            <v>2012</v>
          </cell>
          <cell r="J4505">
            <v>61652.07</v>
          </cell>
        </row>
        <row r="4506">
          <cell r="A4506" t="str">
            <v>MalaysiaMemo: Renewables2013</v>
          </cell>
          <cell r="B4506" t="str">
            <v>TJ</v>
          </cell>
          <cell r="C4506" t="str">
            <v>Malaysia</v>
          </cell>
          <cell r="D4506" t="str">
            <v>MRENEW</v>
          </cell>
          <cell r="E4506" t="str">
            <v>Memo: Renewables</v>
          </cell>
          <cell r="F4506" t="str">
            <v>TES</v>
          </cell>
          <cell r="G4506" t="str">
            <v>Total energy supply</v>
          </cell>
          <cell r="H4506">
            <v>2013</v>
          </cell>
          <cell r="I4506">
            <v>2013</v>
          </cell>
          <cell r="J4506">
            <v>71781.429999999993</v>
          </cell>
        </row>
        <row r="4507">
          <cell r="A4507" t="str">
            <v>MalaysiaMemo: Renewables2014</v>
          </cell>
          <cell r="B4507" t="str">
            <v>TJ</v>
          </cell>
          <cell r="C4507" t="str">
            <v>Malaysia</v>
          </cell>
          <cell r="D4507" t="str">
            <v>MRENEW</v>
          </cell>
          <cell r="E4507" t="str">
            <v>Memo: Renewables</v>
          </cell>
          <cell r="F4507" t="str">
            <v>TES</v>
          </cell>
          <cell r="G4507" t="str">
            <v>Total energy supply</v>
          </cell>
          <cell r="H4507">
            <v>2014</v>
          </cell>
          <cell r="I4507">
            <v>2014</v>
          </cell>
          <cell r="J4507">
            <v>76443.58</v>
          </cell>
        </row>
        <row r="4508">
          <cell r="A4508" t="str">
            <v>MalaysiaMemo: Renewables2015</v>
          </cell>
          <cell r="B4508" t="str">
            <v>TJ</v>
          </cell>
          <cell r="C4508" t="str">
            <v>Malaysia</v>
          </cell>
          <cell r="D4508" t="str">
            <v>MRENEW</v>
          </cell>
          <cell r="E4508" t="str">
            <v>Memo: Renewables</v>
          </cell>
          <cell r="F4508" t="str">
            <v>TES</v>
          </cell>
          <cell r="G4508" t="str">
            <v>Total energy supply</v>
          </cell>
          <cell r="H4508">
            <v>2015</v>
          </cell>
          <cell r="I4508">
            <v>2015</v>
          </cell>
          <cell r="J4508">
            <v>79055.81</v>
          </cell>
        </row>
        <row r="4509">
          <cell r="A4509" t="str">
            <v>MalaysiaMemo: Renewables2016</v>
          </cell>
          <cell r="B4509" t="str">
            <v>TJ</v>
          </cell>
          <cell r="C4509" t="str">
            <v>Malaysia</v>
          </cell>
          <cell r="D4509" t="str">
            <v>MRENEW</v>
          </cell>
          <cell r="E4509" t="str">
            <v>Memo: Renewables</v>
          </cell>
          <cell r="F4509" t="str">
            <v>TES</v>
          </cell>
          <cell r="G4509" t="str">
            <v>Total energy supply</v>
          </cell>
          <cell r="H4509">
            <v>2016</v>
          </cell>
          <cell r="I4509">
            <v>2016</v>
          </cell>
          <cell r="J4509">
            <v>102067.67</v>
          </cell>
        </row>
        <row r="4510">
          <cell r="A4510" t="str">
            <v>MalaysiaMemo: Renewables2017</v>
          </cell>
          <cell r="B4510" t="str">
            <v>TJ</v>
          </cell>
          <cell r="C4510" t="str">
            <v>Malaysia</v>
          </cell>
          <cell r="D4510" t="str">
            <v>MRENEW</v>
          </cell>
          <cell r="E4510" t="str">
            <v>Memo: Renewables</v>
          </cell>
          <cell r="F4510" t="str">
            <v>TES</v>
          </cell>
          <cell r="G4510" t="str">
            <v>Total energy supply</v>
          </cell>
          <cell r="H4510">
            <v>2017</v>
          </cell>
          <cell r="I4510">
            <v>2017</v>
          </cell>
          <cell r="J4510">
            <v>121785.54</v>
          </cell>
        </row>
        <row r="4511">
          <cell r="A4511" t="str">
            <v>MalaysiaMemo: Renewables2018</v>
          </cell>
          <cell r="B4511" t="str">
            <v>TJ</v>
          </cell>
          <cell r="C4511" t="str">
            <v>Malaysia</v>
          </cell>
          <cell r="D4511" t="str">
            <v>MRENEW</v>
          </cell>
          <cell r="E4511" t="str">
            <v>Memo: Renewables</v>
          </cell>
          <cell r="F4511" t="str">
            <v>TES</v>
          </cell>
          <cell r="G4511" t="str">
            <v>Total energy supply</v>
          </cell>
          <cell r="H4511">
            <v>2018</v>
          </cell>
          <cell r="I4511">
            <v>2018</v>
          </cell>
          <cell r="J4511">
            <v>133416.15</v>
          </cell>
        </row>
        <row r="4512">
          <cell r="A4512" t="str">
            <v>MalaysiaMemo: Renewables2019</v>
          </cell>
          <cell r="B4512" t="str">
            <v>TJ</v>
          </cell>
          <cell r="C4512" t="str">
            <v>Malaysia</v>
          </cell>
          <cell r="D4512" t="str">
            <v>MRENEW</v>
          </cell>
          <cell r="E4512" t="str">
            <v>Memo: Renewables</v>
          </cell>
          <cell r="F4512" t="str">
            <v>TES</v>
          </cell>
          <cell r="G4512" t="str">
            <v>Total energy supply</v>
          </cell>
          <cell r="H4512">
            <v>2019</v>
          </cell>
          <cell r="I4512">
            <v>2019</v>
          </cell>
          <cell r="J4512">
            <v>134521.10999999999</v>
          </cell>
        </row>
        <row r="4513">
          <cell r="A4513" t="str">
            <v>MalaysiaMemo: Renewables2020</v>
          </cell>
          <cell r="B4513" t="str">
            <v>TJ</v>
          </cell>
          <cell r="C4513" t="str">
            <v>Malaysia</v>
          </cell>
          <cell r="D4513" t="str">
            <v>MRENEW</v>
          </cell>
          <cell r="E4513" t="str">
            <v>Memo: Renewables</v>
          </cell>
          <cell r="F4513" t="str">
            <v>TES</v>
          </cell>
          <cell r="G4513" t="str">
            <v>Total energy supply</v>
          </cell>
          <cell r="H4513">
            <v>2020</v>
          </cell>
          <cell r="I4513">
            <v>2020</v>
          </cell>
          <cell r="K4513" t="str">
            <v>L</v>
          </cell>
          <cell r="L4513" t="str">
            <v>Missing value; data exist but were not collected</v>
          </cell>
        </row>
        <row r="4514">
          <cell r="A4514" t="str">
            <v>MaltaPrimary solid biofuels2005</v>
          </cell>
          <cell r="B4514" t="str">
            <v>TJ</v>
          </cell>
          <cell r="C4514" t="str">
            <v>Malta</v>
          </cell>
          <cell r="D4514" t="str">
            <v>PRIMSBIO</v>
          </cell>
          <cell r="E4514" t="str">
            <v>Primary solid biofuels</v>
          </cell>
          <cell r="F4514" t="str">
            <v>TES</v>
          </cell>
          <cell r="G4514" t="str">
            <v>Total energy supply</v>
          </cell>
          <cell r="H4514">
            <v>2005</v>
          </cell>
          <cell r="I4514">
            <v>2005</v>
          </cell>
          <cell r="J4514">
            <v>0</v>
          </cell>
        </row>
        <row r="4515">
          <cell r="A4515" t="str">
            <v>MaltaPrimary solid biofuels2006</v>
          </cell>
          <cell r="B4515" t="str">
            <v>TJ</v>
          </cell>
          <cell r="C4515" t="str">
            <v>Malta</v>
          </cell>
          <cell r="D4515" t="str">
            <v>PRIMSBIO</v>
          </cell>
          <cell r="E4515" t="str">
            <v>Primary solid biofuels</v>
          </cell>
          <cell r="F4515" t="str">
            <v>TES</v>
          </cell>
          <cell r="G4515" t="str">
            <v>Total energy supply</v>
          </cell>
          <cell r="H4515">
            <v>2006</v>
          </cell>
          <cell r="I4515">
            <v>2006</v>
          </cell>
          <cell r="J4515">
            <v>0</v>
          </cell>
        </row>
        <row r="4516">
          <cell r="A4516" t="str">
            <v>MaltaPrimary solid biofuels2007</v>
          </cell>
          <cell r="B4516" t="str">
            <v>TJ</v>
          </cell>
          <cell r="C4516" t="str">
            <v>Malta</v>
          </cell>
          <cell r="D4516" t="str">
            <v>PRIMSBIO</v>
          </cell>
          <cell r="E4516" t="str">
            <v>Primary solid biofuels</v>
          </cell>
          <cell r="F4516" t="str">
            <v>TES</v>
          </cell>
          <cell r="G4516" t="str">
            <v>Total energy supply</v>
          </cell>
          <cell r="H4516">
            <v>2007</v>
          </cell>
          <cell r="I4516">
            <v>2007</v>
          </cell>
          <cell r="J4516">
            <v>0</v>
          </cell>
        </row>
        <row r="4517">
          <cell r="A4517" t="str">
            <v>MaltaPrimary solid biofuels2008</v>
          </cell>
          <cell r="B4517" t="str">
            <v>TJ</v>
          </cell>
          <cell r="C4517" t="str">
            <v>Malta</v>
          </cell>
          <cell r="D4517" t="str">
            <v>PRIMSBIO</v>
          </cell>
          <cell r="E4517" t="str">
            <v>Primary solid biofuels</v>
          </cell>
          <cell r="F4517" t="str">
            <v>TES</v>
          </cell>
          <cell r="G4517" t="str">
            <v>Total energy supply</v>
          </cell>
          <cell r="H4517">
            <v>2008</v>
          </cell>
          <cell r="I4517">
            <v>2008</v>
          </cell>
          <cell r="J4517">
            <v>0</v>
          </cell>
        </row>
        <row r="4518">
          <cell r="A4518" t="str">
            <v>MaltaPrimary solid biofuels2009</v>
          </cell>
          <cell r="B4518" t="str">
            <v>TJ</v>
          </cell>
          <cell r="C4518" t="str">
            <v>Malta</v>
          </cell>
          <cell r="D4518" t="str">
            <v>PRIMSBIO</v>
          </cell>
          <cell r="E4518" t="str">
            <v>Primary solid biofuels</v>
          </cell>
          <cell r="F4518" t="str">
            <v>TES</v>
          </cell>
          <cell r="G4518" t="str">
            <v>Total energy supply</v>
          </cell>
          <cell r="H4518">
            <v>2009</v>
          </cell>
          <cell r="I4518">
            <v>2009</v>
          </cell>
          <cell r="J4518">
            <v>0</v>
          </cell>
        </row>
        <row r="4519">
          <cell r="A4519" t="str">
            <v>MaltaPrimary solid biofuels2010</v>
          </cell>
          <cell r="B4519" t="str">
            <v>TJ</v>
          </cell>
          <cell r="C4519" t="str">
            <v>Malta</v>
          </cell>
          <cell r="D4519" t="str">
            <v>PRIMSBIO</v>
          </cell>
          <cell r="E4519" t="str">
            <v>Primary solid biofuels</v>
          </cell>
          <cell r="F4519" t="str">
            <v>TES</v>
          </cell>
          <cell r="G4519" t="str">
            <v>Total energy supply</v>
          </cell>
          <cell r="H4519">
            <v>2010</v>
          </cell>
          <cell r="I4519">
            <v>2010</v>
          </cell>
          <cell r="J4519">
            <v>31</v>
          </cell>
        </row>
        <row r="4520">
          <cell r="A4520" t="str">
            <v>MaltaPrimary solid biofuels2011</v>
          </cell>
          <cell r="B4520" t="str">
            <v>TJ</v>
          </cell>
          <cell r="C4520" t="str">
            <v>Malta</v>
          </cell>
          <cell r="D4520" t="str">
            <v>PRIMSBIO</v>
          </cell>
          <cell r="E4520" t="str">
            <v>Primary solid biofuels</v>
          </cell>
          <cell r="F4520" t="str">
            <v>TES</v>
          </cell>
          <cell r="G4520" t="str">
            <v>Total energy supply</v>
          </cell>
          <cell r="H4520">
            <v>2011</v>
          </cell>
          <cell r="I4520">
            <v>2011</v>
          </cell>
          <cell r="J4520">
            <v>30</v>
          </cell>
        </row>
        <row r="4521">
          <cell r="A4521" t="str">
            <v>MaltaPrimary solid biofuels2012</v>
          </cell>
          <cell r="B4521" t="str">
            <v>TJ</v>
          </cell>
          <cell r="C4521" t="str">
            <v>Malta</v>
          </cell>
          <cell r="D4521" t="str">
            <v>PRIMSBIO</v>
          </cell>
          <cell r="E4521" t="str">
            <v>Primary solid biofuels</v>
          </cell>
          <cell r="F4521" t="str">
            <v>TES</v>
          </cell>
          <cell r="G4521" t="str">
            <v>Total energy supply</v>
          </cell>
          <cell r="H4521">
            <v>2012</v>
          </cell>
          <cell r="I4521">
            <v>2012</v>
          </cell>
          <cell r="J4521">
            <v>40</v>
          </cell>
        </row>
        <row r="4522">
          <cell r="A4522" t="str">
            <v>MaltaPrimary solid biofuels2013</v>
          </cell>
          <cell r="B4522" t="str">
            <v>TJ</v>
          </cell>
          <cell r="C4522" t="str">
            <v>Malta</v>
          </cell>
          <cell r="D4522" t="str">
            <v>PRIMSBIO</v>
          </cell>
          <cell r="E4522" t="str">
            <v>Primary solid biofuels</v>
          </cell>
          <cell r="F4522" t="str">
            <v>TES</v>
          </cell>
          <cell r="G4522" t="str">
            <v>Total energy supply</v>
          </cell>
          <cell r="H4522">
            <v>2013</v>
          </cell>
          <cell r="I4522">
            <v>2013</v>
          </cell>
          <cell r="J4522">
            <v>36</v>
          </cell>
        </row>
        <row r="4523">
          <cell r="A4523" t="str">
            <v>MaltaPrimary solid biofuels2014</v>
          </cell>
          <cell r="B4523" t="str">
            <v>TJ</v>
          </cell>
          <cell r="C4523" t="str">
            <v>Malta</v>
          </cell>
          <cell r="D4523" t="str">
            <v>PRIMSBIO</v>
          </cell>
          <cell r="E4523" t="str">
            <v>Primary solid biofuels</v>
          </cell>
          <cell r="F4523" t="str">
            <v>TES</v>
          </cell>
          <cell r="G4523" t="str">
            <v>Total energy supply</v>
          </cell>
          <cell r="H4523">
            <v>2014</v>
          </cell>
          <cell r="I4523">
            <v>2014</v>
          </cell>
          <cell r="J4523">
            <v>45</v>
          </cell>
        </row>
        <row r="4524">
          <cell r="A4524" t="str">
            <v>MaltaPrimary solid biofuels2015</v>
          </cell>
          <cell r="B4524" t="str">
            <v>TJ</v>
          </cell>
          <cell r="C4524" t="str">
            <v>Malta</v>
          </cell>
          <cell r="D4524" t="str">
            <v>PRIMSBIO</v>
          </cell>
          <cell r="E4524" t="str">
            <v>Primary solid biofuels</v>
          </cell>
          <cell r="F4524" t="str">
            <v>TES</v>
          </cell>
          <cell r="G4524" t="str">
            <v>Total energy supply</v>
          </cell>
          <cell r="H4524">
            <v>2015</v>
          </cell>
          <cell r="I4524">
            <v>2015</v>
          </cell>
          <cell r="J4524">
            <v>48</v>
          </cell>
        </row>
        <row r="4525">
          <cell r="A4525" t="str">
            <v>MaltaPrimary solid biofuels2016</v>
          </cell>
          <cell r="B4525" t="str">
            <v>TJ</v>
          </cell>
          <cell r="C4525" t="str">
            <v>Malta</v>
          </cell>
          <cell r="D4525" t="str">
            <v>PRIMSBIO</v>
          </cell>
          <cell r="E4525" t="str">
            <v>Primary solid biofuels</v>
          </cell>
          <cell r="F4525" t="str">
            <v>TES</v>
          </cell>
          <cell r="G4525" t="str">
            <v>Total energy supply</v>
          </cell>
          <cell r="H4525">
            <v>2016</v>
          </cell>
          <cell r="I4525">
            <v>2016</v>
          </cell>
          <cell r="J4525">
            <v>45.5</v>
          </cell>
        </row>
        <row r="4526">
          <cell r="A4526" t="str">
            <v>MaltaPrimary solid biofuels2017</v>
          </cell>
          <cell r="B4526" t="str">
            <v>TJ</v>
          </cell>
          <cell r="C4526" t="str">
            <v>Malta</v>
          </cell>
          <cell r="D4526" t="str">
            <v>PRIMSBIO</v>
          </cell>
          <cell r="E4526" t="str">
            <v>Primary solid biofuels</v>
          </cell>
          <cell r="F4526" t="str">
            <v>TES</v>
          </cell>
          <cell r="G4526" t="str">
            <v>Total energy supply</v>
          </cell>
          <cell r="H4526">
            <v>2017</v>
          </cell>
          <cell r="I4526">
            <v>2017</v>
          </cell>
          <cell r="J4526">
            <v>56.71</v>
          </cell>
        </row>
        <row r="4527">
          <cell r="A4527" t="str">
            <v>MaltaPrimary solid biofuels2018</v>
          </cell>
          <cell r="B4527" t="str">
            <v>TJ</v>
          </cell>
          <cell r="C4527" t="str">
            <v>Malta</v>
          </cell>
          <cell r="D4527" t="str">
            <v>PRIMSBIO</v>
          </cell>
          <cell r="E4527" t="str">
            <v>Primary solid biofuels</v>
          </cell>
          <cell r="F4527" t="str">
            <v>TES</v>
          </cell>
          <cell r="G4527" t="str">
            <v>Total energy supply</v>
          </cell>
          <cell r="H4527">
            <v>2018</v>
          </cell>
          <cell r="I4527">
            <v>2018</v>
          </cell>
          <cell r="J4527">
            <v>56.01</v>
          </cell>
        </row>
        <row r="4528">
          <cell r="A4528" t="str">
            <v>MaltaPrimary solid biofuels2019</v>
          </cell>
          <cell r="B4528" t="str">
            <v>TJ</v>
          </cell>
          <cell r="C4528" t="str">
            <v>Malta</v>
          </cell>
          <cell r="D4528" t="str">
            <v>PRIMSBIO</v>
          </cell>
          <cell r="E4528" t="str">
            <v>Primary solid biofuels</v>
          </cell>
          <cell r="F4528" t="str">
            <v>TES</v>
          </cell>
          <cell r="G4528" t="str">
            <v>Total energy supply</v>
          </cell>
          <cell r="H4528">
            <v>2019</v>
          </cell>
          <cell r="I4528">
            <v>2019</v>
          </cell>
          <cell r="J4528">
            <v>70.09</v>
          </cell>
        </row>
        <row r="4529">
          <cell r="A4529" t="str">
            <v>MaltaPrimary solid biofuels2020</v>
          </cell>
          <cell r="B4529" t="str">
            <v>TJ</v>
          </cell>
          <cell r="C4529" t="str">
            <v>Malta</v>
          </cell>
          <cell r="D4529" t="str">
            <v>PRIMSBIO</v>
          </cell>
          <cell r="E4529" t="str">
            <v>Primary solid biofuels</v>
          </cell>
          <cell r="F4529" t="str">
            <v>TES</v>
          </cell>
          <cell r="G4529" t="str">
            <v>Total energy supply</v>
          </cell>
          <cell r="H4529">
            <v>2020</v>
          </cell>
          <cell r="I4529">
            <v>2020</v>
          </cell>
          <cell r="J4529">
            <v>53.04</v>
          </cell>
        </row>
        <row r="4530">
          <cell r="A4530" t="str">
            <v>MaltaTotal2005</v>
          </cell>
          <cell r="B4530" t="str">
            <v>TJ</v>
          </cell>
          <cell r="C4530" t="str">
            <v>Malta</v>
          </cell>
          <cell r="D4530" t="str">
            <v>TOTAL</v>
          </cell>
          <cell r="E4530" t="str">
            <v>Total</v>
          </cell>
          <cell r="F4530" t="str">
            <v>TES</v>
          </cell>
          <cell r="G4530" t="str">
            <v>Total energy supply</v>
          </cell>
          <cell r="H4530">
            <v>2005</v>
          </cell>
          <cell r="I4530">
            <v>2005</v>
          </cell>
          <cell r="J4530">
            <v>35539</v>
          </cell>
        </row>
        <row r="4531">
          <cell r="A4531" t="str">
            <v>MaltaTotal2006</v>
          </cell>
          <cell r="B4531" t="str">
            <v>TJ</v>
          </cell>
          <cell r="C4531" t="str">
            <v>Malta</v>
          </cell>
          <cell r="D4531" t="str">
            <v>TOTAL</v>
          </cell>
          <cell r="E4531" t="str">
            <v>Total</v>
          </cell>
          <cell r="F4531" t="str">
            <v>TES</v>
          </cell>
          <cell r="G4531" t="str">
            <v>Total energy supply</v>
          </cell>
          <cell r="H4531">
            <v>2006</v>
          </cell>
          <cell r="I4531">
            <v>2006</v>
          </cell>
          <cell r="J4531">
            <v>35596.99</v>
          </cell>
        </row>
        <row r="4532">
          <cell r="A4532" t="str">
            <v>MaltaTotal2007</v>
          </cell>
          <cell r="B4532" t="str">
            <v>TJ</v>
          </cell>
          <cell r="C4532" t="str">
            <v>Malta</v>
          </cell>
          <cell r="D4532" t="str">
            <v>TOTAL</v>
          </cell>
          <cell r="E4532" t="str">
            <v>Total</v>
          </cell>
          <cell r="F4532" t="str">
            <v>TES</v>
          </cell>
          <cell r="G4532" t="str">
            <v>Total energy supply</v>
          </cell>
          <cell r="H4532">
            <v>2007</v>
          </cell>
          <cell r="I4532">
            <v>2007</v>
          </cell>
          <cell r="J4532">
            <v>36335</v>
          </cell>
        </row>
        <row r="4533">
          <cell r="A4533" t="str">
            <v>MaltaTotal2008</v>
          </cell>
          <cell r="B4533" t="str">
            <v>TJ</v>
          </cell>
          <cell r="C4533" t="str">
            <v>Malta</v>
          </cell>
          <cell r="D4533" t="str">
            <v>TOTAL</v>
          </cell>
          <cell r="E4533" t="str">
            <v>Total</v>
          </cell>
          <cell r="F4533" t="str">
            <v>TES</v>
          </cell>
          <cell r="G4533" t="str">
            <v>Total energy supply</v>
          </cell>
          <cell r="H4533">
            <v>2008</v>
          </cell>
          <cell r="I4533">
            <v>2008</v>
          </cell>
          <cell r="J4533">
            <v>36916</v>
          </cell>
        </row>
        <row r="4534">
          <cell r="A4534" t="str">
            <v>MaltaTotal2009</v>
          </cell>
          <cell r="B4534" t="str">
            <v>TJ</v>
          </cell>
          <cell r="C4534" t="str">
            <v>Malta</v>
          </cell>
          <cell r="D4534" t="str">
            <v>TOTAL</v>
          </cell>
          <cell r="E4534" t="str">
            <v>Total</v>
          </cell>
          <cell r="F4534" t="str">
            <v>TES</v>
          </cell>
          <cell r="G4534" t="str">
            <v>Total energy supply</v>
          </cell>
          <cell r="H4534">
            <v>2009</v>
          </cell>
          <cell r="I4534">
            <v>2009</v>
          </cell>
          <cell r="J4534">
            <v>33736</v>
          </cell>
        </row>
        <row r="4535">
          <cell r="A4535" t="str">
            <v>MaltaTotal2010</v>
          </cell>
          <cell r="B4535" t="str">
            <v>TJ</v>
          </cell>
          <cell r="C4535" t="str">
            <v>Malta</v>
          </cell>
          <cell r="D4535" t="str">
            <v>TOTAL</v>
          </cell>
          <cell r="E4535" t="str">
            <v>Total</v>
          </cell>
          <cell r="F4535" t="str">
            <v>TES</v>
          </cell>
          <cell r="G4535" t="str">
            <v>Total energy supply</v>
          </cell>
          <cell r="H4535">
            <v>2010</v>
          </cell>
          <cell r="I4535">
            <v>2010</v>
          </cell>
          <cell r="J4535">
            <v>35145.94</v>
          </cell>
        </row>
        <row r="4536">
          <cell r="A4536" t="str">
            <v>MaltaTotal2011</v>
          </cell>
          <cell r="B4536" t="str">
            <v>TJ</v>
          </cell>
          <cell r="C4536" t="str">
            <v>Malta</v>
          </cell>
          <cell r="D4536" t="str">
            <v>TOTAL</v>
          </cell>
          <cell r="E4536" t="str">
            <v>Total</v>
          </cell>
          <cell r="F4536" t="str">
            <v>TES</v>
          </cell>
          <cell r="G4536" t="str">
            <v>Total energy supply</v>
          </cell>
          <cell r="H4536">
            <v>2011</v>
          </cell>
          <cell r="I4536">
            <v>2011</v>
          </cell>
          <cell r="J4536">
            <v>34938.910000000003</v>
          </cell>
        </row>
        <row r="4537">
          <cell r="A4537" t="str">
            <v>MaltaTotal2012</v>
          </cell>
          <cell r="B4537" t="str">
            <v>TJ</v>
          </cell>
          <cell r="C4537" t="str">
            <v>Malta</v>
          </cell>
          <cell r="D4537" t="str">
            <v>TOTAL</v>
          </cell>
          <cell r="E4537" t="str">
            <v>Total</v>
          </cell>
          <cell r="F4537" t="str">
            <v>TES</v>
          </cell>
          <cell r="G4537" t="str">
            <v>Total energy supply</v>
          </cell>
          <cell r="H4537">
            <v>2012</v>
          </cell>
          <cell r="I4537">
            <v>2012</v>
          </cell>
          <cell r="J4537">
            <v>37021.56</v>
          </cell>
        </row>
        <row r="4538">
          <cell r="A4538" t="str">
            <v>MaltaTotal2013</v>
          </cell>
          <cell r="B4538" t="str">
            <v>TJ</v>
          </cell>
          <cell r="C4538" t="str">
            <v>Malta</v>
          </cell>
          <cell r="D4538" t="str">
            <v>TOTAL</v>
          </cell>
          <cell r="E4538" t="str">
            <v>Total</v>
          </cell>
          <cell r="F4538" t="str">
            <v>TES</v>
          </cell>
          <cell r="G4538" t="str">
            <v>Total energy supply</v>
          </cell>
          <cell r="H4538">
            <v>2013</v>
          </cell>
          <cell r="I4538">
            <v>2013</v>
          </cell>
          <cell r="J4538">
            <v>32408.35</v>
          </cell>
        </row>
        <row r="4539">
          <cell r="A4539" t="str">
            <v>MaltaTotal2014</v>
          </cell>
          <cell r="B4539" t="str">
            <v>TJ</v>
          </cell>
          <cell r="C4539" t="str">
            <v>Malta</v>
          </cell>
          <cell r="D4539" t="str">
            <v>TOTAL</v>
          </cell>
          <cell r="E4539" t="str">
            <v>Total</v>
          </cell>
          <cell r="F4539" t="str">
            <v>TES</v>
          </cell>
          <cell r="G4539" t="str">
            <v>Total energy supply</v>
          </cell>
          <cell r="H4539">
            <v>2014</v>
          </cell>
          <cell r="I4539">
            <v>2014</v>
          </cell>
          <cell r="J4539">
            <v>32548.93</v>
          </cell>
        </row>
        <row r="4540">
          <cell r="A4540" t="str">
            <v>MaltaTotal2015</v>
          </cell>
          <cell r="B4540" t="str">
            <v>TJ</v>
          </cell>
          <cell r="C4540" t="str">
            <v>Malta</v>
          </cell>
          <cell r="D4540" t="str">
            <v>TOTAL</v>
          </cell>
          <cell r="E4540" t="str">
            <v>Total</v>
          </cell>
          <cell r="F4540" t="str">
            <v>TES</v>
          </cell>
          <cell r="G4540" t="str">
            <v>Total energy supply</v>
          </cell>
          <cell r="H4540">
            <v>2015</v>
          </cell>
          <cell r="I4540">
            <v>2015</v>
          </cell>
          <cell r="J4540">
            <v>26947.119999999999</v>
          </cell>
        </row>
        <row r="4541">
          <cell r="A4541" t="str">
            <v>MaltaTotal2016</v>
          </cell>
          <cell r="B4541" t="str">
            <v>TJ</v>
          </cell>
          <cell r="C4541" t="str">
            <v>Malta</v>
          </cell>
          <cell r="D4541" t="str">
            <v>TOTAL</v>
          </cell>
          <cell r="E4541" t="str">
            <v>Total</v>
          </cell>
          <cell r="F4541" t="str">
            <v>TES</v>
          </cell>
          <cell r="G4541" t="str">
            <v>Total energy supply</v>
          </cell>
          <cell r="H4541">
            <v>2016</v>
          </cell>
          <cell r="I4541">
            <v>2016</v>
          </cell>
          <cell r="J4541">
            <v>24960.78</v>
          </cell>
        </row>
        <row r="4542">
          <cell r="A4542" t="str">
            <v>MaltaTotal2017</v>
          </cell>
          <cell r="B4542" t="str">
            <v>TJ</v>
          </cell>
          <cell r="C4542" t="str">
            <v>Malta</v>
          </cell>
          <cell r="D4542" t="str">
            <v>TOTAL</v>
          </cell>
          <cell r="E4542" t="str">
            <v>Total</v>
          </cell>
          <cell r="F4542" t="str">
            <v>TES</v>
          </cell>
          <cell r="G4542" t="str">
            <v>Total energy supply</v>
          </cell>
          <cell r="H4542">
            <v>2017</v>
          </cell>
          <cell r="I4542">
            <v>2017</v>
          </cell>
          <cell r="J4542">
            <v>28381.11</v>
          </cell>
        </row>
        <row r="4543">
          <cell r="A4543" t="str">
            <v>MaltaTotal2018</v>
          </cell>
          <cell r="B4543" t="str">
            <v>TJ</v>
          </cell>
          <cell r="C4543" t="str">
            <v>Malta</v>
          </cell>
          <cell r="D4543" t="str">
            <v>TOTAL</v>
          </cell>
          <cell r="E4543" t="str">
            <v>Total</v>
          </cell>
          <cell r="F4543" t="str">
            <v>TES</v>
          </cell>
          <cell r="G4543" t="str">
            <v>Total energy supply</v>
          </cell>
          <cell r="H4543">
            <v>2018</v>
          </cell>
          <cell r="I4543">
            <v>2018</v>
          </cell>
          <cell r="J4543">
            <v>28515.360000000001</v>
          </cell>
        </row>
        <row r="4544">
          <cell r="A4544" t="str">
            <v>MaltaTotal2019</v>
          </cell>
          <cell r="B4544" t="str">
            <v>TJ</v>
          </cell>
          <cell r="C4544" t="str">
            <v>Malta</v>
          </cell>
          <cell r="D4544" t="str">
            <v>TOTAL</v>
          </cell>
          <cell r="E4544" t="str">
            <v>Total</v>
          </cell>
          <cell r="F4544" t="str">
            <v>TES</v>
          </cell>
          <cell r="G4544" t="str">
            <v>Total energy supply</v>
          </cell>
          <cell r="H4544">
            <v>2019</v>
          </cell>
          <cell r="I4544">
            <v>2019</v>
          </cell>
          <cell r="J4544">
            <v>30445.39</v>
          </cell>
        </row>
        <row r="4545">
          <cell r="A4545" t="str">
            <v>MaltaTotal2020</v>
          </cell>
          <cell r="B4545" t="str">
            <v>TJ</v>
          </cell>
          <cell r="C4545" t="str">
            <v>Malta</v>
          </cell>
          <cell r="D4545" t="str">
            <v>TOTAL</v>
          </cell>
          <cell r="E4545" t="str">
            <v>Total</v>
          </cell>
          <cell r="F4545" t="str">
            <v>TES</v>
          </cell>
          <cell r="G4545" t="str">
            <v>Total energy supply</v>
          </cell>
          <cell r="H4545">
            <v>2020</v>
          </cell>
          <cell r="I4545">
            <v>2020</v>
          </cell>
          <cell r="K4545" t="str">
            <v>L</v>
          </cell>
          <cell r="L4545" t="str">
            <v>Missing value; data exist but were not collected</v>
          </cell>
        </row>
        <row r="4546">
          <cell r="A4546" t="str">
            <v>MaltaMemo: Renewables2005</v>
          </cell>
          <cell r="B4546" t="str">
            <v>TJ</v>
          </cell>
          <cell r="C4546" t="str">
            <v>Malta</v>
          </cell>
          <cell r="D4546" t="str">
            <v>MRENEW</v>
          </cell>
          <cell r="E4546" t="str">
            <v>Memo: Renewables</v>
          </cell>
          <cell r="F4546" t="str">
            <v>TES</v>
          </cell>
          <cell r="G4546" t="str">
            <v>Total energy supply</v>
          </cell>
          <cell r="H4546">
            <v>2005</v>
          </cell>
          <cell r="I4546">
            <v>2005</v>
          </cell>
          <cell r="J4546">
            <v>22</v>
          </cell>
        </row>
        <row r="4547">
          <cell r="A4547" t="str">
            <v>MaltaMemo: Renewables2006</v>
          </cell>
          <cell r="B4547" t="str">
            <v>TJ</v>
          </cell>
          <cell r="C4547" t="str">
            <v>Malta</v>
          </cell>
          <cell r="D4547" t="str">
            <v>MRENEW</v>
          </cell>
          <cell r="E4547" t="str">
            <v>Memo: Renewables</v>
          </cell>
          <cell r="F4547" t="str">
            <v>TES</v>
          </cell>
          <cell r="G4547" t="str">
            <v>Total energy supply</v>
          </cell>
          <cell r="H4547">
            <v>2006</v>
          </cell>
          <cell r="I4547">
            <v>2006</v>
          </cell>
          <cell r="J4547">
            <v>27</v>
          </cell>
        </row>
        <row r="4548">
          <cell r="A4548" t="str">
            <v>MaltaMemo: Renewables2007</v>
          </cell>
          <cell r="B4548" t="str">
            <v>TJ</v>
          </cell>
          <cell r="C4548" t="str">
            <v>Malta</v>
          </cell>
          <cell r="D4548" t="str">
            <v>MRENEW</v>
          </cell>
          <cell r="E4548" t="str">
            <v>Memo: Renewables</v>
          </cell>
          <cell r="F4548" t="str">
            <v>TES</v>
          </cell>
          <cell r="G4548" t="str">
            <v>Total energy supply</v>
          </cell>
          <cell r="H4548">
            <v>2007</v>
          </cell>
          <cell r="I4548">
            <v>2007</v>
          </cell>
          <cell r="J4548">
            <v>33</v>
          </cell>
        </row>
        <row r="4549">
          <cell r="A4549" t="str">
            <v>MaltaMemo: Renewables2008</v>
          </cell>
          <cell r="B4549" t="str">
            <v>TJ</v>
          </cell>
          <cell r="C4549" t="str">
            <v>Malta</v>
          </cell>
          <cell r="D4549" t="str">
            <v>MRENEW</v>
          </cell>
          <cell r="E4549" t="str">
            <v>Memo: Renewables</v>
          </cell>
          <cell r="F4549" t="str">
            <v>TES</v>
          </cell>
          <cell r="G4549" t="str">
            <v>Total energy supply</v>
          </cell>
          <cell r="H4549">
            <v>2008</v>
          </cell>
          <cell r="I4549">
            <v>2008</v>
          </cell>
          <cell r="J4549">
            <v>38</v>
          </cell>
        </row>
        <row r="4550">
          <cell r="A4550" t="str">
            <v>MaltaMemo: Renewables2009</v>
          </cell>
          <cell r="B4550" t="str">
            <v>TJ</v>
          </cell>
          <cell r="C4550" t="str">
            <v>Malta</v>
          </cell>
          <cell r="D4550" t="str">
            <v>MRENEW</v>
          </cell>
          <cell r="E4550" t="str">
            <v>Memo: Renewables</v>
          </cell>
          <cell r="F4550" t="str">
            <v>TES</v>
          </cell>
          <cell r="G4550" t="str">
            <v>Total energy supply</v>
          </cell>
          <cell r="H4550">
            <v>2009</v>
          </cell>
          <cell r="I4550">
            <v>2009</v>
          </cell>
          <cell r="J4550">
            <v>39</v>
          </cell>
        </row>
        <row r="4551">
          <cell r="A4551" t="str">
            <v>MaltaMemo: Renewables2010</v>
          </cell>
          <cell r="B4551" t="str">
            <v>TJ</v>
          </cell>
          <cell r="C4551" t="str">
            <v>Malta</v>
          </cell>
          <cell r="D4551" t="str">
            <v>MRENEW</v>
          </cell>
          <cell r="E4551" t="str">
            <v>Memo: Renewables</v>
          </cell>
          <cell r="F4551" t="str">
            <v>TES</v>
          </cell>
          <cell r="G4551" t="str">
            <v>Total energy supply</v>
          </cell>
          <cell r="H4551">
            <v>2010</v>
          </cell>
          <cell r="I4551">
            <v>2010</v>
          </cell>
          <cell r="J4551">
            <v>212.94</v>
          </cell>
        </row>
        <row r="4552">
          <cell r="A4552" t="str">
            <v>MaltaMemo: Renewables2011</v>
          </cell>
          <cell r="B4552" t="str">
            <v>TJ</v>
          </cell>
          <cell r="C4552" t="str">
            <v>Malta</v>
          </cell>
          <cell r="D4552" t="str">
            <v>MRENEW</v>
          </cell>
          <cell r="E4552" t="str">
            <v>Memo: Renewables</v>
          </cell>
          <cell r="F4552" t="str">
            <v>TES</v>
          </cell>
          <cell r="G4552" t="str">
            <v>Total energy supply</v>
          </cell>
          <cell r="H4552">
            <v>2011</v>
          </cell>
          <cell r="I4552">
            <v>2011</v>
          </cell>
          <cell r="J4552">
            <v>345.91</v>
          </cell>
        </row>
        <row r="4553">
          <cell r="A4553" t="str">
            <v>MaltaMemo: Renewables2012</v>
          </cell>
          <cell r="B4553" t="str">
            <v>TJ</v>
          </cell>
          <cell r="C4553" t="str">
            <v>Malta</v>
          </cell>
          <cell r="D4553" t="str">
            <v>MRENEW</v>
          </cell>
          <cell r="E4553" t="str">
            <v>Memo: Renewables</v>
          </cell>
          <cell r="F4553" t="str">
            <v>TES</v>
          </cell>
          <cell r="G4553" t="str">
            <v>Total energy supply</v>
          </cell>
          <cell r="H4553">
            <v>2012</v>
          </cell>
          <cell r="I4553">
            <v>2012</v>
          </cell>
          <cell r="J4553">
            <v>495.56</v>
          </cell>
        </row>
        <row r="4554">
          <cell r="A4554" t="str">
            <v>MaltaMemo: Renewables2013</v>
          </cell>
          <cell r="B4554" t="str">
            <v>TJ</v>
          </cell>
          <cell r="C4554" t="str">
            <v>Malta</v>
          </cell>
          <cell r="D4554" t="str">
            <v>MRENEW</v>
          </cell>
          <cell r="E4554" t="str">
            <v>Memo: Renewables</v>
          </cell>
          <cell r="F4554" t="str">
            <v>TES</v>
          </cell>
          <cell r="G4554" t="str">
            <v>Total energy supply</v>
          </cell>
          <cell r="H4554">
            <v>2013</v>
          </cell>
          <cell r="I4554">
            <v>2013</v>
          </cell>
          <cell r="J4554">
            <v>530.35</v>
          </cell>
        </row>
        <row r="4555">
          <cell r="A4555" t="str">
            <v>MaltaMemo: Renewables2014</v>
          </cell>
          <cell r="B4555" t="str">
            <v>TJ</v>
          </cell>
          <cell r="C4555" t="str">
            <v>Malta</v>
          </cell>
          <cell r="D4555" t="str">
            <v>MRENEW</v>
          </cell>
          <cell r="E4555" t="str">
            <v>Memo: Renewables</v>
          </cell>
          <cell r="F4555" t="str">
            <v>TES</v>
          </cell>
          <cell r="G4555" t="str">
            <v>Total energy supply</v>
          </cell>
          <cell r="H4555">
            <v>2014</v>
          </cell>
          <cell r="I4555">
            <v>2014</v>
          </cell>
          <cell r="J4555">
            <v>775.93</v>
          </cell>
        </row>
        <row r="4556">
          <cell r="A4556" t="str">
            <v>MaltaMemo: Renewables2015</v>
          </cell>
          <cell r="B4556" t="str">
            <v>TJ</v>
          </cell>
          <cell r="C4556" t="str">
            <v>Malta</v>
          </cell>
          <cell r="D4556" t="str">
            <v>MRENEW</v>
          </cell>
          <cell r="E4556" t="str">
            <v>Memo: Renewables</v>
          </cell>
          <cell r="F4556" t="str">
            <v>TES</v>
          </cell>
          <cell r="G4556" t="str">
            <v>Total energy supply</v>
          </cell>
          <cell r="H4556">
            <v>2015</v>
          </cell>
          <cell r="I4556">
            <v>2015</v>
          </cell>
          <cell r="J4556">
            <v>883.72</v>
          </cell>
        </row>
        <row r="4557">
          <cell r="A4557" t="str">
            <v>MaltaMemo: Renewables2016</v>
          </cell>
          <cell r="B4557" t="str">
            <v>TJ</v>
          </cell>
          <cell r="C4557" t="str">
            <v>Malta</v>
          </cell>
          <cell r="D4557" t="str">
            <v>MRENEW</v>
          </cell>
          <cell r="E4557" t="str">
            <v>Memo: Renewables</v>
          </cell>
          <cell r="F4557" t="str">
            <v>TES</v>
          </cell>
          <cell r="G4557" t="str">
            <v>Total energy supply</v>
          </cell>
          <cell r="H4557">
            <v>2016</v>
          </cell>
          <cell r="I4557">
            <v>2016</v>
          </cell>
          <cell r="J4557">
            <v>1029.7</v>
          </cell>
        </row>
        <row r="4558">
          <cell r="A4558" t="str">
            <v>MaltaMemo: Renewables2017</v>
          </cell>
          <cell r="B4558" t="str">
            <v>TJ</v>
          </cell>
          <cell r="C4558" t="str">
            <v>Malta</v>
          </cell>
          <cell r="D4558" t="str">
            <v>MRENEW</v>
          </cell>
          <cell r="E4558" t="str">
            <v>Memo: Renewables</v>
          </cell>
          <cell r="F4558" t="str">
            <v>TES</v>
          </cell>
          <cell r="G4558" t="str">
            <v>Total energy supply</v>
          </cell>
          <cell r="H4558">
            <v>2017</v>
          </cell>
          <cell r="I4558">
            <v>2017</v>
          </cell>
          <cell r="J4558">
            <v>1237.46</v>
          </cell>
        </row>
        <row r="4559">
          <cell r="A4559" t="str">
            <v>MaltaMemo: Renewables2018</v>
          </cell>
          <cell r="B4559" t="str">
            <v>TJ</v>
          </cell>
          <cell r="C4559" t="str">
            <v>Malta</v>
          </cell>
          <cell r="D4559" t="str">
            <v>MRENEW</v>
          </cell>
          <cell r="E4559" t="str">
            <v>Memo: Renewables</v>
          </cell>
          <cell r="F4559" t="str">
            <v>TES</v>
          </cell>
          <cell r="G4559" t="str">
            <v>Total energy supply</v>
          </cell>
          <cell r="H4559">
            <v>2018</v>
          </cell>
          <cell r="I4559">
            <v>2018</v>
          </cell>
          <cell r="J4559">
            <v>1451.37</v>
          </cell>
        </row>
        <row r="4560">
          <cell r="A4560" t="str">
            <v>MaltaMemo: Renewables2019</v>
          </cell>
          <cell r="B4560" t="str">
            <v>TJ</v>
          </cell>
          <cell r="C4560" t="str">
            <v>Malta</v>
          </cell>
          <cell r="D4560" t="str">
            <v>MRENEW</v>
          </cell>
          <cell r="E4560" t="str">
            <v>Memo: Renewables</v>
          </cell>
          <cell r="F4560" t="str">
            <v>TES</v>
          </cell>
          <cell r="G4560" t="str">
            <v>Total energy supply</v>
          </cell>
          <cell r="H4560">
            <v>2019</v>
          </cell>
          <cell r="I4560">
            <v>2019</v>
          </cell>
          <cell r="J4560">
            <v>1577.36</v>
          </cell>
        </row>
        <row r="4561">
          <cell r="A4561" t="str">
            <v>MaltaMemo: Renewables2020</v>
          </cell>
          <cell r="B4561" t="str">
            <v>TJ</v>
          </cell>
          <cell r="C4561" t="str">
            <v>Malta</v>
          </cell>
          <cell r="D4561" t="str">
            <v>MRENEW</v>
          </cell>
          <cell r="E4561" t="str">
            <v>Memo: Renewables</v>
          </cell>
          <cell r="F4561" t="str">
            <v>TES</v>
          </cell>
          <cell r="G4561" t="str">
            <v>Total energy supply</v>
          </cell>
          <cell r="H4561">
            <v>2020</v>
          </cell>
          <cell r="I4561">
            <v>2020</v>
          </cell>
          <cell r="J4561">
            <v>1761.67</v>
          </cell>
        </row>
        <row r="4562">
          <cell r="A4562" t="str">
            <v>MauritiusPrimary solid biofuels2005</v>
          </cell>
          <cell r="B4562" t="str">
            <v>TJ</v>
          </cell>
          <cell r="C4562" t="str">
            <v>Mauritius</v>
          </cell>
          <cell r="D4562" t="str">
            <v>PRIMSBIO</v>
          </cell>
          <cell r="E4562" t="str">
            <v>Primary solid biofuels</v>
          </cell>
          <cell r="F4562" t="str">
            <v>TES</v>
          </cell>
          <cell r="G4562" t="str">
            <v>Total energy supply</v>
          </cell>
          <cell r="H4562">
            <v>2005</v>
          </cell>
          <cell r="I4562">
            <v>2005</v>
          </cell>
          <cell r="J4562">
            <v>10580</v>
          </cell>
        </row>
        <row r="4563">
          <cell r="A4563" t="str">
            <v>MauritiusPrimary solid biofuels2006</v>
          </cell>
          <cell r="B4563" t="str">
            <v>TJ</v>
          </cell>
          <cell r="C4563" t="str">
            <v>Mauritius</v>
          </cell>
          <cell r="D4563" t="str">
            <v>PRIMSBIO</v>
          </cell>
          <cell r="E4563" t="str">
            <v>Primary solid biofuels</v>
          </cell>
          <cell r="F4563" t="str">
            <v>TES</v>
          </cell>
          <cell r="G4563" t="str">
            <v>Total energy supply</v>
          </cell>
          <cell r="H4563">
            <v>2006</v>
          </cell>
          <cell r="I4563">
            <v>2006</v>
          </cell>
          <cell r="J4563">
            <v>10383</v>
          </cell>
        </row>
        <row r="4564">
          <cell r="A4564" t="str">
            <v>MauritiusPrimary solid biofuels2007</v>
          </cell>
          <cell r="B4564" t="str">
            <v>TJ</v>
          </cell>
          <cell r="C4564" t="str">
            <v>Mauritius</v>
          </cell>
          <cell r="D4564" t="str">
            <v>PRIMSBIO</v>
          </cell>
          <cell r="E4564" t="str">
            <v>Primary solid biofuels</v>
          </cell>
          <cell r="F4564" t="str">
            <v>TES</v>
          </cell>
          <cell r="G4564" t="str">
            <v>Total energy supply</v>
          </cell>
          <cell r="H4564">
            <v>2007</v>
          </cell>
          <cell r="I4564">
            <v>2007</v>
          </cell>
          <cell r="J4564">
            <v>9988</v>
          </cell>
        </row>
        <row r="4565">
          <cell r="A4565" t="str">
            <v>MauritiusPrimary solid biofuels2008</v>
          </cell>
          <cell r="B4565" t="str">
            <v>TJ</v>
          </cell>
          <cell r="C4565" t="str">
            <v>Mauritius</v>
          </cell>
          <cell r="D4565" t="str">
            <v>PRIMSBIO</v>
          </cell>
          <cell r="E4565" t="str">
            <v>Primary solid biofuels</v>
          </cell>
          <cell r="F4565" t="str">
            <v>TES</v>
          </cell>
          <cell r="G4565" t="str">
            <v>Total energy supply</v>
          </cell>
          <cell r="H4565">
            <v>2008</v>
          </cell>
          <cell r="I4565">
            <v>2008</v>
          </cell>
          <cell r="J4565">
            <v>10641</v>
          </cell>
        </row>
        <row r="4566">
          <cell r="A4566" t="str">
            <v>MauritiusPrimary solid biofuels2009</v>
          </cell>
          <cell r="B4566" t="str">
            <v>TJ</v>
          </cell>
          <cell r="C4566" t="str">
            <v>Mauritius</v>
          </cell>
          <cell r="D4566" t="str">
            <v>PRIMSBIO</v>
          </cell>
          <cell r="E4566" t="str">
            <v>Primary solid biofuels</v>
          </cell>
          <cell r="F4566" t="str">
            <v>TES</v>
          </cell>
          <cell r="G4566" t="str">
            <v>Total energy supply</v>
          </cell>
          <cell r="H4566">
            <v>2009</v>
          </cell>
          <cell r="I4566">
            <v>2009</v>
          </cell>
          <cell r="J4566">
            <v>9449</v>
          </cell>
        </row>
        <row r="4567">
          <cell r="A4567" t="str">
            <v>MauritiusPrimary solid biofuels2010</v>
          </cell>
          <cell r="B4567" t="str">
            <v>TJ</v>
          </cell>
          <cell r="C4567" t="str">
            <v>Mauritius</v>
          </cell>
          <cell r="D4567" t="str">
            <v>PRIMSBIO</v>
          </cell>
          <cell r="E4567" t="str">
            <v>Primary solid biofuels</v>
          </cell>
          <cell r="F4567" t="str">
            <v>TES</v>
          </cell>
          <cell r="G4567" t="str">
            <v>Total energy supply</v>
          </cell>
          <cell r="H4567">
            <v>2010</v>
          </cell>
          <cell r="I4567">
            <v>2010</v>
          </cell>
          <cell r="J4567">
            <v>9744</v>
          </cell>
        </row>
        <row r="4568">
          <cell r="A4568" t="str">
            <v>MauritiusPrimary solid biofuels2011</v>
          </cell>
          <cell r="B4568" t="str">
            <v>TJ</v>
          </cell>
          <cell r="C4568" t="str">
            <v>Mauritius</v>
          </cell>
          <cell r="D4568" t="str">
            <v>PRIMSBIO</v>
          </cell>
          <cell r="E4568" t="str">
            <v>Primary solid biofuels</v>
          </cell>
          <cell r="F4568" t="str">
            <v>TES</v>
          </cell>
          <cell r="G4568" t="str">
            <v>Total energy supply</v>
          </cell>
          <cell r="H4568">
            <v>2011</v>
          </cell>
          <cell r="I4568">
            <v>2011</v>
          </cell>
          <cell r="J4568">
            <v>9453</v>
          </cell>
        </row>
        <row r="4569">
          <cell r="A4569" t="str">
            <v>MauritiusPrimary solid biofuels2012</v>
          </cell>
          <cell r="B4569" t="str">
            <v>TJ</v>
          </cell>
          <cell r="C4569" t="str">
            <v>Mauritius</v>
          </cell>
          <cell r="D4569" t="str">
            <v>PRIMSBIO</v>
          </cell>
          <cell r="E4569" t="str">
            <v>Primary solid biofuels</v>
          </cell>
          <cell r="F4569" t="str">
            <v>TES</v>
          </cell>
          <cell r="G4569" t="str">
            <v>Total energy supply</v>
          </cell>
          <cell r="H4569">
            <v>2012</v>
          </cell>
          <cell r="I4569">
            <v>2012</v>
          </cell>
          <cell r="J4569">
            <v>8962</v>
          </cell>
        </row>
        <row r="4570">
          <cell r="A4570" t="str">
            <v>MauritiusPrimary solid biofuels2013</v>
          </cell>
          <cell r="B4570" t="str">
            <v>TJ</v>
          </cell>
          <cell r="C4570" t="str">
            <v>Mauritius</v>
          </cell>
          <cell r="D4570" t="str">
            <v>PRIMSBIO</v>
          </cell>
          <cell r="E4570" t="str">
            <v>Primary solid biofuels</v>
          </cell>
          <cell r="F4570" t="str">
            <v>TES</v>
          </cell>
          <cell r="G4570" t="str">
            <v>Total energy supply</v>
          </cell>
          <cell r="H4570">
            <v>2013</v>
          </cell>
          <cell r="I4570">
            <v>2013</v>
          </cell>
          <cell r="J4570">
            <v>8751</v>
          </cell>
        </row>
        <row r="4571">
          <cell r="A4571" t="str">
            <v>MauritiusPrimary solid biofuels2014</v>
          </cell>
          <cell r="B4571" t="str">
            <v>TJ</v>
          </cell>
          <cell r="C4571" t="str">
            <v>Mauritius</v>
          </cell>
          <cell r="D4571" t="str">
            <v>PRIMSBIO</v>
          </cell>
          <cell r="E4571" t="str">
            <v>Primary solid biofuels</v>
          </cell>
          <cell r="F4571" t="str">
            <v>TES</v>
          </cell>
          <cell r="G4571" t="str">
            <v>Total energy supply</v>
          </cell>
          <cell r="H4571">
            <v>2014</v>
          </cell>
          <cell r="I4571">
            <v>2014</v>
          </cell>
          <cell r="J4571">
            <v>8387</v>
          </cell>
        </row>
        <row r="4572">
          <cell r="A4572" t="str">
            <v>MauritiusPrimary solid biofuels2015</v>
          </cell>
          <cell r="B4572" t="str">
            <v>TJ</v>
          </cell>
          <cell r="C4572" t="str">
            <v>Mauritius</v>
          </cell>
          <cell r="D4572" t="str">
            <v>PRIMSBIO</v>
          </cell>
          <cell r="E4572" t="str">
            <v>Primary solid biofuels</v>
          </cell>
          <cell r="F4572" t="str">
            <v>TES</v>
          </cell>
          <cell r="G4572" t="str">
            <v>Total energy supply</v>
          </cell>
          <cell r="H4572">
            <v>2015</v>
          </cell>
          <cell r="I4572">
            <v>2015</v>
          </cell>
          <cell r="J4572">
            <v>9905</v>
          </cell>
        </row>
        <row r="4573">
          <cell r="A4573" t="str">
            <v>MauritiusPrimary solid biofuels2016</v>
          </cell>
          <cell r="B4573" t="str">
            <v>TJ</v>
          </cell>
          <cell r="C4573" t="str">
            <v>Mauritius</v>
          </cell>
          <cell r="D4573" t="str">
            <v>PRIMSBIO</v>
          </cell>
          <cell r="E4573" t="str">
            <v>Primary solid biofuels</v>
          </cell>
          <cell r="F4573" t="str">
            <v>TES</v>
          </cell>
          <cell r="G4573" t="str">
            <v>Total energy supply</v>
          </cell>
          <cell r="H4573">
            <v>2016</v>
          </cell>
          <cell r="I4573">
            <v>2016</v>
          </cell>
          <cell r="J4573">
            <v>8897</v>
          </cell>
        </row>
        <row r="4574">
          <cell r="A4574" t="str">
            <v>MauritiusPrimary solid biofuels2017</v>
          </cell>
          <cell r="B4574" t="str">
            <v>TJ</v>
          </cell>
          <cell r="C4574" t="str">
            <v>Mauritius</v>
          </cell>
          <cell r="D4574" t="str">
            <v>PRIMSBIO</v>
          </cell>
          <cell r="E4574" t="str">
            <v>Primary solid biofuels</v>
          </cell>
          <cell r="F4574" t="str">
            <v>TES</v>
          </cell>
          <cell r="G4574" t="str">
            <v>Total energy supply</v>
          </cell>
          <cell r="H4574">
            <v>2017</v>
          </cell>
          <cell r="I4574">
            <v>2017</v>
          </cell>
          <cell r="J4574">
            <v>8402.08</v>
          </cell>
        </row>
        <row r="4575">
          <cell r="A4575" t="str">
            <v>MauritiusPrimary solid biofuels2018</v>
          </cell>
          <cell r="B4575" t="str">
            <v>TJ</v>
          </cell>
          <cell r="C4575" t="str">
            <v>Mauritius</v>
          </cell>
          <cell r="D4575" t="str">
            <v>PRIMSBIO</v>
          </cell>
          <cell r="E4575" t="str">
            <v>Primary solid biofuels</v>
          </cell>
          <cell r="F4575" t="str">
            <v>TES</v>
          </cell>
          <cell r="G4575" t="str">
            <v>Total energy supply</v>
          </cell>
          <cell r="H4575">
            <v>2018</v>
          </cell>
          <cell r="I4575">
            <v>2018</v>
          </cell>
          <cell r="J4575">
            <v>7796.26</v>
          </cell>
        </row>
        <row r="4576">
          <cell r="A4576" t="str">
            <v>MauritiusPrimary solid biofuels2019</v>
          </cell>
          <cell r="B4576" t="str">
            <v>TJ</v>
          </cell>
          <cell r="C4576" t="str">
            <v>Mauritius</v>
          </cell>
          <cell r="D4576" t="str">
            <v>PRIMSBIO</v>
          </cell>
          <cell r="E4576" t="str">
            <v>Primary solid biofuels</v>
          </cell>
          <cell r="F4576" t="str">
            <v>TES</v>
          </cell>
          <cell r="G4576" t="str">
            <v>Total energy supply</v>
          </cell>
          <cell r="H4576">
            <v>2019</v>
          </cell>
          <cell r="I4576">
            <v>2019</v>
          </cell>
          <cell r="J4576">
            <v>7614.45</v>
          </cell>
        </row>
        <row r="4577">
          <cell r="A4577" t="str">
            <v>MauritiusPrimary solid biofuels2020</v>
          </cell>
          <cell r="B4577" t="str">
            <v>TJ</v>
          </cell>
          <cell r="C4577" t="str">
            <v>Mauritius</v>
          </cell>
          <cell r="D4577" t="str">
            <v>PRIMSBIO</v>
          </cell>
          <cell r="E4577" t="str">
            <v>Primary solid biofuels</v>
          </cell>
          <cell r="F4577" t="str">
            <v>TES</v>
          </cell>
          <cell r="G4577" t="str">
            <v>Total energy supply</v>
          </cell>
          <cell r="H4577">
            <v>2020</v>
          </cell>
          <cell r="I4577">
            <v>2020</v>
          </cell>
          <cell r="J4577">
            <v>6330.58</v>
          </cell>
        </row>
        <row r="4578">
          <cell r="A4578" t="str">
            <v>MauritiusTotal2005</v>
          </cell>
          <cell r="B4578" t="str">
            <v>TJ</v>
          </cell>
          <cell r="C4578" t="str">
            <v>Mauritius</v>
          </cell>
          <cell r="D4578" t="str">
            <v>TOTAL</v>
          </cell>
          <cell r="E4578" t="str">
            <v>Total</v>
          </cell>
          <cell r="F4578" t="str">
            <v>TES</v>
          </cell>
          <cell r="G4578" t="str">
            <v>Total energy supply</v>
          </cell>
          <cell r="H4578">
            <v>2005</v>
          </cell>
          <cell r="I4578">
            <v>2005</v>
          </cell>
          <cell r="J4578">
            <v>48635.41</v>
          </cell>
        </row>
        <row r="4579">
          <cell r="A4579" t="str">
            <v>MauritiusTotal2006</v>
          </cell>
          <cell r="B4579" t="str">
            <v>TJ</v>
          </cell>
          <cell r="C4579" t="str">
            <v>Mauritius</v>
          </cell>
          <cell r="D4579" t="str">
            <v>TOTAL</v>
          </cell>
          <cell r="E4579" t="str">
            <v>Total</v>
          </cell>
          <cell r="F4579" t="str">
            <v>TES</v>
          </cell>
          <cell r="G4579" t="str">
            <v>Total energy supply</v>
          </cell>
          <cell r="H4579">
            <v>2006</v>
          </cell>
          <cell r="I4579">
            <v>2006</v>
          </cell>
          <cell r="J4579">
            <v>51977</v>
          </cell>
        </row>
        <row r="4580">
          <cell r="A4580" t="str">
            <v>MauritiusTotal2007</v>
          </cell>
          <cell r="B4580" t="str">
            <v>TJ</v>
          </cell>
          <cell r="C4580" t="str">
            <v>Mauritius</v>
          </cell>
          <cell r="D4580" t="str">
            <v>TOTAL</v>
          </cell>
          <cell r="E4580" t="str">
            <v>Total</v>
          </cell>
          <cell r="F4580" t="str">
            <v>TES</v>
          </cell>
          <cell r="G4580" t="str">
            <v>Total energy supply</v>
          </cell>
          <cell r="H4580">
            <v>2007</v>
          </cell>
          <cell r="I4580">
            <v>2007</v>
          </cell>
          <cell r="J4580">
            <v>52295.9</v>
          </cell>
        </row>
        <row r="4581">
          <cell r="A4581" t="str">
            <v>MauritiusTotal2008</v>
          </cell>
          <cell r="B4581" t="str">
            <v>TJ</v>
          </cell>
          <cell r="C4581" t="str">
            <v>Mauritius</v>
          </cell>
          <cell r="D4581" t="str">
            <v>TOTAL</v>
          </cell>
          <cell r="E4581" t="str">
            <v>Total</v>
          </cell>
          <cell r="F4581" t="str">
            <v>TES</v>
          </cell>
          <cell r="G4581" t="str">
            <v>Total energy supply</v>
          </cell>
          <cell r="H4581">
            <v>2008</v>
          </cell>
          <cell r="I4581">
            <v>2008</v>
          </cell>
          <cell r="J4581">
            <v>53480.5</v>
          </cell>
        </row>
        <row r="4582">
          <cell r="A4582" t="str">
            <v>MauritiusTotal2009</v>
          </cell>
          <cell r="B4582" t="str">
            <v>TJ</v>
          </cell>
          <cell r="C4582" t="str">
            <v>Mauritius</v>
          </cell>
          <cell r="D4582" t="str">
            <v>TOTAL</v>
          </cell>
          <cell r="E4582" t="str">
            <v>Total</v>
          </cell>
          <cell r="F4582" t="str">
            <v>TES</v>
          </cell>
          <cell r="G4582" t="str">
            <v>Total energy supply</v>
          </cell>
          <cell r="H4582">
            <v>2009</v>
          </cell>
          <cell r="I4582">
            <v>2009</v>
          </cell>
          <cell r="J4582">
            <v>52202.3</v>
          </cell>
        </row>
        <row r="4583">
          <cell r="A4583" t="str">
            <v>MauritiusTotal2010</v>
          </cell>
          <cell r="B4583" t="str">
            <v>TJ</v>
          </cell>
          <cell r="C4583" t="str">
            <v>Mauritius</v>
          </cell>
          <cell r="D4583" t="str">
            <v>TOTAL</v>
          </cell>
          <cell r="E4583" t="str">
            <v>Total</v>
          </cell>
          <cell r="F4583" t="str">
            <v>TES</v>
          </cell>
          <cell r="G4583" t="str">
            <v>Total energy supply</v>
          </cell>
          <cell r="H4583">
            <v>2010</v>
          </cell>
          <cell r="I4583">
            <v>2010</v>
          </cell>
          <cell r="J4583">
            <v>55009.9</v>
          </cell>
        </row>
        <row r="4584">
          <cell r="A4584" t="str">
            <v>MauritiusTotal2011</v>
          </cell>
          <cell r="B4584" t="str">
            <v>TJ</v>
          </cell>
          <cell r="C4584" t="str">
            <v>Mauritius</v>
          </cell>
          <cell r="D4584" t="str">
            <v>TOTAL</v>
          </cell>
          <cell r="E4584" t="str">
            <v>Total</v>
          </cell>
          <cell r="F4584" t="str">
            <v>TES</v>
          </cell>
          <cell r="G4584" t="str">
            <v>Total energy supply</v>
          </cell>
          <cell r="H4584">
            <v>2011</v>
          </cell>
          <cell r="I4584">
            <v>2011</v>
          </cell>
          <cell r="J4584">
            <v>55244.21</v>
          </cell>
        </row>
        <row r="4585">
          <cell r="A4585" t="str">
            <v>MauritiusTotal2012</v>
          </cell>
          <cell r="B4585" t="str">
            <v>TJ</v>
          </cell>
          <cell r="C4585" t="str">
            <v>Mauritius</v>
          </cell>
          <cell r="D4585" t="str">
            <v>TOTAL</v>
          </cell>
          <cell r="E4585" t="str">
            <v>Total</v>
          </cell>
          <cell r="F4585" t="str">
            <v>TES</v>
          </cell>
          <cell r="G4585" t="str">
            <v>Total energy supply</v>
          </cell>
          <cell r="H4585">
            <v>2012</v>
          </cell>
          <cell r="I4585">
            <v>2012</v>
          </cell>
          <cell r="J4585">
            <v>56104.2</v>
          </cell>
        </row>
        <row r="4586">
          <cell r="A4586" t="str">
            <v>MauritiusTotal2013</v>
          </cell>
          <cell r="B4586" t="str">
            <v>TJ</v>
          </cell>
          <cell r="C4586" t="str">
            <v>Mauritius</v>
          </cell>
          <cell r="D4586" t="str">
            <v>TOTAL</v>
          </cell>
          <cell r="E4586" t="str">
            <v>Total</v>
          </cell>
          <cell r="F4586" t="str">
            <v>TES</v>
          </cell>
          <cell r="G4586" t="str">
            <v>Total energy supply</v>
          </cell>
          <cell r="H4586">
            <v>2013</v>
          </cell>
          <cell r="I4586">
            <v>2013</v>
          </cell>
          <cell r="J4586">
            <v>56984.6</v>
          </cell>
        </row>
        <row r="4587">
          <cell r="A4587" t="str">
            <v>MauritiusTotal2014</v>
          </cell>
          <cell r="B4587" t="str">
            <v>TJ</v>
          </cell>
          <cell r="C4587" t="str">
            <v>Mauritius</v>
          </cell>
          <cell r="D4587" t="str">
            <v>TOTAL</v>
          </cell>
          <cell r="E4587" t="str">
            <v>Total</v>
          </cell>
          <cell r="F4587" t="str">
            <v>TES</v>
          </cell>
          <cell r="G4587" t="str">
            <v>Total energy supply</v>
          </cell>
          <cell r="H4587">
            <v>2014</v>
          </cell>
          <cell r="I4587">
            <v>2014</v>
          </cell>
          <cell r="J4587">
            <v>58204.9</v>
          </cell>
        </row>
        <row r="4588">
          <cell r="A4588" t="str">
            <v>MauritiusTotal2015</v>
          </cell>
          <cell r="B4588" t="str">
            <v>TJ</v>
          </cell>
          <cell r="C4588" t="str">
            <v>Mauritius</v>
          </cell>
          <cell r="D4588" t="str">
            <v>TOTAL</v>
          </cell>
          <cell r="E4588" t="str">
            <v>Total</v>
          </cell>
          <cell r="F4588" t="str">
            <v>TES</v>
          </cell>
          <cell r="G4588" t="str">
            <v>Total energy supply</v>
          </cell>
          <cell r="H4588">
            <v>2015</v>
          </cell>
          <cell r="I4588">
            <v>2015</v>
          </cell>
          <cell r="J4588">
            <v>59956.31</v>
          </cell>
        </row>
        <row r="4589">
          <cell r="A4589" t="str">
            <v>MauritiusTotal2016</v>
          </cell>
          <cell r="B4589" t="str">
            <v>TJ</v>
          </cell>
          <cell r="C4589" t="str">
            <v>Mauritius</v>
          </cell>
          <cell r="D4589" t="str">
            <v>TOTAL</v>
          </cell>
          <cell r="E4589" t="str">
            <v>Total</v>
          </cell>
          <cell r="F4589" t="str">
            <v>TES</v>
          </cell>
          <cell r="G4589" t="str">
            <v>Total energy supply</v>
          </cell>
          <cell r="H4589">
            <v>2016</v>
          </cell>
          <cell r="I4589">
            <v>2016</v>
          </cell>
          <cell r="J4589">
            <v>59984.9</v>
          </cell>
        </row>
        <row r="4590">
          <cell r="A4590" t="str">
            <v>MauritiusTotal2017</v>
          </cell>
          <cell r="B4590" t="str">
            <v>TJ</v>
          </cell>
          <cell r="C4590" t="str">
            <v>Mauritius</v>
          </cell>
          <cell r="D4590" t="str">
            <v>TOTAL</v>
          </cell>
          <cell r="E4590" t="str">
            <v>Total</v>
          </cell>
          <cell r="F4590" t="str">
            <v>TES</v>
          </cell>
          <cell r="G4590" t="str">
            <v>Total energy supply</v>
          </cell>
          <cell r="H4590">
            <v>2017</v>
          </cell>
          <cell r="I4590">
            <v>2017</v>
          </cell>
          <cell r="J4590">
            <v>60897.52</v>
          </cell>
        </row>
        <row r="4591">
          <cell r="A4591" t="str">
            <v>MauritiusTotal2018</v>
          </cell>
          <cell r="B4591" t="str">
            <v>TJ</v>
          </cell>
          <cell r="C4591" t="str">
            <v>Mauritius</v>
          </cell>
          <cell r="D4591" t="str">
            <v>TOTAL</v>
          </cell>
          <cell r="E4591" t="str">
            <v>Total</v>
          </cell>
          <cell r="F4591" t="str">
            <v>TES</v>
          </cell>
          <cell r="G4591" t="str">
            <v>Total energy supply</v>
          </cell>
          <cell r="H4591">
            <v>2018</v>
          </cell>
          <cell r="I4591">
            <v>2018</v>
          </cell>
          <cell r="J4591">
            <v>60518.62</v>
          </cell>
        </row>
        <row r="4592">
          <cell r="A4592" t="str">
            <v>MauritiusTotal2019</v>
          </cell>
          <cell r="B4592" t="str">
            <v>TJ</v>
          </cell>
          <cell r="C4592" t="str">
            <v>Mauritius</v>
          </cell>
          <cell r="D4592" t="str">
            <v>TOTAL</v>
          </cell>
          <cell r="E4592" t="str">
            <v>Total</v>
          </cell>
          <cell r="F4592" t="str">
            <v>TES</v>
          </cell>
          <cell r="G4592" t="str">
            <v>Total energy supply</v>
          </cell>
          <cell r="H4592">
            <v>2019</v>
          </cell>
          <cell r="I4592">
            <v>2019</v>
          </cell>
          <cell r="J4592">
            <v>61651.18</v>
          </cell>
        </row>
        <row r="4593">
          <cell r="A4593" t="str">
            <v>MauritiusTotal2020</v>
          </cell>
          <cell r="B4593" t="str">
            <v>TJ</v>
          </cell>
          <cell r="C4593" t="str">
            <v>Mauritius</v>
          </cell>
          <cell r="D4593" t="str">
            <v>TOTAL</v>
          </cell>
          <cell r="E4593" t="str">
            <v>Total</v>
          </cell>
          <cell r="F4593" t="str">
            <v>TES</v>
          </cell>
          <cell r="G4593" t="str">
            <v>Total energy supply</v>
          </cell>
          <cell r="H4593">
            <v>2020</v>
          </cell>
          <cell r="I4593">
            <v>2020</v>
          </cell>
          <cell r="J4593">
            <v>54306.2</v>
          </cell>
        </row>
        <row r="4594">
          <cell r="A4594" t="str">
            <v>MauritiusMemo: Renewables2005</v>
          </cell>
          <cell r="B4594" t="str">
            <v>TJ</v>
          </cell>
          <cell r="C4594" t="str">
            <v>Mauritius</v>
          </cell>
          <cell r="D4594" t="str">
            <v>MRENEW</v>
          </cell>
          <cell r="E4594" t="str">
            <v>Memo: Renewables</v>
          </cell>
          <cell r="F4594" t="str">
            <v>TES</v>
          </cell>
          <cell r="G4594" t="str">
            <v>Total energy supply</v>
          </cell>
          <cell r="H4594">
            <v>2005</v>
          </cell>
          <cell r="I4594">
            <v>2005</v>
          </cell>
          <cell r="J4594">
            <v>10994</v>
          </cell>
        </row>
        <row r="4595">
          <cell r="A4595" t="str">
            <v>MauritiusMemo: Renewables2006</v>
          </cell>
          <cell r="B4595" t="str">
            <v>TJ</v>
          </cell>
          <cell r="C4595" t="str">
            <v>Mauritius</v>
          </cell>
          <cell r="D4595" t="str">
            <v>MRENEW</v>
          </cell>
          <cell r="E4595" t="str">
            <v>Memo: Renewables</v>
          </cell>
          <cell r="F4595" t="str">
            <v>TES</v>
          </cell>
          <cell r="G4595" t="str">
            <v>Total energy supply</v>
          </cell>
          <cell r="H4595">
            <v>2006</v>
          </cell>
          <cell r="I4595">
            <v>2006</v>
          </cell>
          <cell r="J4595">
            <v>10660.2</v>
          </cell>
        </row>
        <row r="4596">
          <cell r="A4596" t="str">
            <v>MauritiusMemo: Renewables2007</v>
          </cell>
          <cell r="B4596" t="str">
            <v>TJ</v>
          </cell>
          <cell r="C4596" t="str">
            <v>Mauritius</v>
          </cell>
          <cell r="D4596" t="str">
            <v>MRENEW</v>
          </cell>
          <cell r="E4596" t="str">
            <v>Memo: Renewables</v>
          </cell>
          <cell r="F4596" t="str">
            <v>TES</v>
          </cell>
          <cell r="G4596" t="str">
            <v>Total energy supply</v>
          </cell>
          <cell r="H4596">
            <v>2007</v>
          </cell>
          <cell r="I4596">
            <v>2007</v>
          </cell>
          <cell r="J4596">
            <v>10290.4</v>
          </cell>
        </row>
        <row r="4597">
          <cell r="A4597" t="str">
            <v>MauritiusMemo: Renewables2008</v>
          </cell>
          <cell r="B4597" t="str">
            <v>TJ</v>
          </cell>
          <cell r="C4597" t="str">
            <v>Mauritius</v>
          </cell>
          <cell r="D4597" t="str">
            <v>MRENEW</v>
          </cell>
          <cell r="E4597" t="str">
            <v>Memo: Renewables</v>
          </cell>
          <cell r="F4597" t="str">
            <v>TES</v>
          </cell>
          <cell r="G4597" t="str">
            <v>Total energy supply</v>
          </cell>
          <cell r="H4597">
            <v>2008</v>
          </cell>
          <cell r="I4597">
            <v>2008</v>
          </cell>
          <cell r="J4597">
            <v>11029.8</v>
          </cell>
        </row>
        <row r="4598">
          <cell r="A4598" t="str">
            <v>MauritiusMemo: Renewables2009</v>
          </cell>
          <cell r="B4598" t="str">
            <v>TJ</v>
          </cell>
          <cell r="C4598" t="str">
            <v>Mauritius</v>
          </cell>
          <cell r="D4598" t="str">
            <v>MRENEW</v>
          </cell>
          <cell r="E4598" t="str">
            <v>Memo: Renewables</v>
          </cell>
          <cell r="F4598" t="str">
            <v>TES</v>
          </cell>
          <cell r="G4598" t="str">
            <v>Total energy supply</v>
          </cell>
          <cell r="H4598">
            <v>2009</v>
          </cell>
          <cell r="I4598">
            <v>2009</v>
          </cell>
          <cell r="J4598">
            <v>9895.4</v>
          </cell>
        </row>
        <row r="4599">
          <cell r="A4599" t="str">
            <v>MauritiusMemo: Renewables2010</v>
          </cell>
          <cell r="B4599" t="str">
            <v>TJ</v>
          </cell>
          <cell r="C4599" t="str">
            <v>Mauritius</v>
          </cell>
          <cell r="D4599" t="str">
            <v>MRENEW</v>
          </cell>
          <cell r="E4599" t="str">
            <v>Memo: Renewables</v>
          </cell>
          <cell r="F4599" t="str">
            <v>TES</v>
          </cell>
          <cell r="G4599" t="str">
            <v>Total energy supply</v>
          </cell>
          <cell r="H4599">
            <v>2010</v>
          </cell>
          <cell r="I4599">
            <v>2010</v>
          </cell>
          <cell r="J4599">
            <v>10118.4</v>
          </cell>
        </row>
        <row r="4600">
          <cell r="A4600" t="str">
            <v>MauritiusMemo: Renewables2011</v>
          </cell>
          <cell r="B4600" t="str">
            <v>TJ</v>
          </cell>
          <cell r="C4600" t="str">
            <v>Mauritius</v>
          </cell>
          <cell r="D4600" t="str">
            <v>MRENEW</v>
          </cell>
          <cell r="E4600" t="str">
            <v>Memo: Renewables</v>
          </cell>
          <cell r="F4600" t="str">
            <v>TES</v>
          </cell>
          <cell r="G4600" t="str">
            <v>Total energy supply</v>
          </cell>
          <cell r="H4600">
            <v>2011</v>
          </cell>
          <cell r="I4600">
            <v>2011</v>
          </cell>
          <cell r="J4600">
            <v>9702.4</v>
          </cell>
        </row>
        <row r="4601">
          <cell r="A4601" t="str">
            <v>MauritiusMemo: Renewables2012</v>
          </cell>
          <cell r="B4601" t="str">
            <v>TJ</v>
          </cell>
          <cell r="C4601" t="str">
            <v>Mauritius</v>
          </cell>
          <cell r="D4601" t="str">
            <v>MRENEW</v>
          </cell>
          <cell r="E4601" t="str">
            <v>Memo: Renewables</v>
          </cell>
          <cell r="F4601" t="str">
            <v>TES</v>
          </cell>
          <cell r="G4601" t="str">
            <v>Total energy supply</v>
          </cell>
          <cell r="H4601">
            <v>2012</v>
          </cell>
          <cell r="I4601">
            <v>2012</v>
          </cell>
          <cell r="J4601">
            <v>9460.4</v>
          </cell>
        </row>
        <row r="4602">
          <cell r="A4602" t="str">
            <v>MauritiusMemo: Renewables2013</v>
          </cell>
          <cell r="B4602" t="str">
            <v>TJ</v>
          </cell>
          <cell r="C4602" t="str">
            <v>Mauritius</v>
          </cell>
          <cell r="D4602" t="str">
            <v>MRENEW</v>
          </cell>
          <cell r="E4602" t="str">
            <v>Memo: Renewables</v>
          </cell>
          <cell r="F4602" t="str">
            <v>TES</v>
          </cell>
          <cell r="G4602" t="str">
            <v>Total energy supply</v>
          </cell>
          <cell r="H4602">
            <v>2013</v>
          </cell>
          <cell r="I4602">
            <v>2013</v>
          </cell>
          <cell r="J4602">
            <v>9358.2000000000007</v>
          </cell>
        </row>
        <row r="4603">
          <cell r="A4603" t="str">
            <v>MauritiusMemo: Renewables2014</v>
          </cell>
          <cell r="B4603" t="str">
            <v>TJ</v>
          </cell>
          <cell r="C4603" t="str">
            <v>Mauritius</v>
          </cell>
          <cell r="D4603" t="str">
            <v>MRENEW</v>
          </cell>
          <cell r="E4603" t="str">
            <v>Memo: Renewables</v>
          </cell>
          <cell r="F4603" t="str">
            <v>TES</v>
          </cell>
          <cell r="G4603" t="str">
            <v>Total energy supply</v>
          </cell>
          <cell r="H4603">
            <v>2014</v>
          </cell>
          <cell r="I4603">
            <v>2014</v>
          </cell>
          <cell r="J4603">
            <v>9071.41</v>
          </cell>
        </row>
        <row r="4604">
          <cell r="A4604" t="str">
            <v>MauritiusMemo: Renewables2015</v>
          </cell>
          <cell r="B4604" t="str">
            <v>TJ</v>
          </cell>
          <cell r="C4604" t="str">
            <v>Mauritius</v>
          </cell>
          <cell r="D4604" t="str">
            <v>MRENEW</v>
          </cell>
          <cell r="E4604" t="str">
            <v>Memo: Renewables</v>
          </cell>
          <cell r="F4604" t="str">
            <v>TES</v>
          </cell>
          <cell r="G4604" t="str">
            <v>Total energy supply</v>
          </cell>
          <cell r="H4604">
            <v>2015</v>
          </cell>
          <cell r="I4604">
            <v>2015</v>
          </cell>
          <cell r="J4604">
            <v>10692.6</v>
          </cell>
        </row>
        <row r="4605">
          <cell r="A4605" t="str">
            <v>MauritiusMemo: Renewables2016</v>
          </cell>
          <cell r="B4605" t="str">
            <v>TJ</v>
          </cell>
          <cell r="C4605" t="str">
            <v>Mauritius</v>
          </cell>
          <cell r="D4605" t="str">
            <v>MRENEW</v>
          </cell>
          <cell r="E4605" t="str">
            <v>Memo: Renewables</v>
          </cell>
          <cell r="F4605" t="str">
            <v>TES</v>
          </cell>
          <cell r="G4605" t="str">
            <v>Total energy supply</v>
          </cell>
          <cell r="H4605">
            <v>2016</v>
          </cell>
          <cell r="I4605">
            <v>2016</v>
          </cell>
          <cell r="J4605">
            <v>9653.7999999999993</v>
          </cell>
        </row>
        <row r="4606">
          <cell r="A4606" t="str">
            <v>MauritiusMemo: Renewables2017</v>
          </cell>
          <cell r="B4606" t="str">
            <v>TJ</v>
          </cell>
          <cell r="C4606" t="str">
            <v>Mauritius</v>
          </cell>
          <cell r="D4606" t="str">
            <v>MRENEW</v>
          </cell>
          <cell r="E4606" t="str">
            <v>Memo: Renewables</v>
          </cell>
          <cell r="F4606" t="str">
            <v>TES</v>
          </cell>
          <cell r="G4606" t="str">
            <v>Total energy supply</v>
          </cell>
          <cell r="H4606">
            <v>2017</v>
          </cell>
          <cell r="I4606">
            <v>2017</v>
          </cell>
          <cell r="J4606">
            <v>9121.84</v>
          </cell>
        </row>
        <row r="4607">
          <cell r="A4607" t="str">
            <v>MauritiusMemo: Renewables2018</v>
          </cell>
          <cell r="B4607" t="str">
            <v>TJ</v>
          </cell>
          <cell r="C4607" t="str">
            <v>Mauritius</v>
          </cell>
          <cell r="D4607" t="str">
            <v>MRENEW</v>
          </cell>
          <cell r="E4607" t="str">
            <v>Memo: Renewables</v>
          </cell>
          <cell r="F4607" t="str">
            <v>TES</v>
          </cell>
          <cell r="G4607" t="str">
            <v>Total energy supply</v>
          </cell>
          <cell r="H4607">
            <v>2018</v>
          </cell>
          <cell r="I4607">
            <v>2018</v>
          </cell>
          <cell r="J4607">
            <v>8747.86</v>
          </cell>
        </row>
        <row r="4608">
          <cell r="A4608" t="str">
            <v>MauritiusMemo: Renewables2019</v>
          </cell>
          <cell r="B4608" t="str">
            <v>TJ</v>
          </cell>
          <cell r="C4608" t="str">
            <v>Mauritius</v>
          </cell>
          <cell r="D4608" t="str">
            <v>MRENEW</v>
          </cell>
          <cell r="E4608" t="str">
            <v>Memo: Renewables</v>
          </cell>
          <cell r="F4608" t="str">
            <v>TES</v>
          </cell>
          <cell r="G4608" t="str">
            <v>Total energy supply</v>
          </cell>
          <cell r="H4608">
            <v>2019</v>
          </cell>
          <cell r="I4608">
            <v>2019</v>
          </cell>
          <cell r="J4608">
            <v>8724.69</v>
          </cell>
        </row>
        <row r="4609">
          <cell r="A4609" t="str">
            <v>MauritiusMemo: Renewables2020</v>
          </cell>
          <cell r="B4609" t="str">
            <v>TJ</v>
          </cell>
          <cell r="C4609" t="str">
            <v>Mauritius</v>
          </cell>
          <cell r="D4609" t="str">
            <v>MRENEW</v>
          </cell>
          <cell r="E4609" t="str">
            <v>Memo: Renewables</v>
          </cell>
          <cell r="F4609" t="str">
            <v>TES</v>
          </cell>
          <cell r="G4609" t="str">
            <v>Total energy supply</v>
          </cell>
          <cell r="H4609">
            <v>2020</v>
          </cell>
          <cell r="I4609">
            <v>2020</v>
          </cell>
          <cell r="J4609">
            <v>7635.46</v>
          </cell>
        </row>
        <row r="4610">
          <cell r="A4610" t="str">
            <v>MexicoPrimary solid biofuels2005</v>
          </cell>
          <cell r="B4610" t="str">
            <v>TJ</v>
          </cell>
          <cell r="C4610" t="str">
            <v>Mexico</v>
          </cell>
          <cell r="D4610" t="str">
            <v>PRIMSBIO</v>
          </cell>
          <cell r="E4610" t="str">
            <v>Primary solid biofuels</v>
          </cell>
          <cell r="F4610" t="str">
            <v>TES</v>
          </cell>
          <cell r="G4610" t="str">
            <v>Total energy supply</v>
          </cell>
          <cell r="H4610">
            <v>2005</v>
          </cell>
          <cell r="I4610">
            <v>2005</v>
          </cell>
          <cell r="J4610">
            <v>371361</v>
          </cell>
        </row>
        <row r="4611">
          <cell r="A4611" t="str">
            <v>MexicoPrimary solid biofuels2006</v>
          </cell>
          <cell r="B4611" t="str">
            <v>TJ</v>
          </cell>
          <cell r="C4611" t="str">
            <v>Mexico</v>
          </cell>
          <cell r="D4611" t="str">
            <v>PRIMSBIO</v>
          </cell>
          <cell r="E4611" t="str">
            <v>Primary solid biofuels</v>
          </cell>
          <cell r="F4611" t="str">
            <v>TES</v>
          </cell>
          <cell r="G4611" t="str">
            <v>Total energy supply</v>
          </cell>
          <cell r="H4611">
            <v>2006</v>
          </cell>
          <cell r="I4611">
            <v>2006</v>
          </cell>
          <cell r="J4611">
            <v>362628</v>
          </cell>
        </row>
        <row r="4612">
          <cell r="A4612" t="str">
            <v>MexicoPrimary solid biofuels2007</v>
          </cell>
          <cell r="B4612" t="str">
            <v>TJ</v>
          </cell>
          <cell r="C4612" t="str">
            <v>Mexico</v>
          </cell>
          <cell r="D4612" t="str">
            <v>PRIMSBIO</v>
          </cell>
          <cell r="E4612" t="str">
            <v>Primary solid biofuels</v>
          </cell>
          <cell r="F4612" t="str">
            <v>TES</v>
          </cell>
          <cell r="G4612" t="str">
            <v>Total energy supply</v>
          </cell>
          <cell r="H4612">
            <v>2007</v>
          </cell>
          <cell r="I4612">
            <v>2007</v>
          </cell>
          <cell r="J4612">
            <v>362799</v>
          </cell>
        </row>
        <row r="4613">
          <cell r="A4613" t="str">
            <v>MexicoPrimary solid biofuels2008</v>
          </cell>
          <cell r="B4613" t="str">
            <v>TJ</v>
          </cell>
          <cell r="C4613" t="str">
            <v>Mexico</v>
          </cell>
          <cell r="D4613" t="str">
            <v>PRIMSBIO</v>
          </cell>
          <cell r="E4613" t="str">
            <v>Primary solid biofuels</v>
          </cell>
          <cell r="F4613" t="str">
            <v>TES</v>
          </cell>
          <cell r="G4613" t="str">
            <v>Total energy supply</v>
          </cell>
          <cell r="H4613">
            <v>2008</v>
          </cell>
          <cell r="I4613">
            <v>2008</v>
          </cell>
          <cell r="J4613">
            <v>356631</v>
          </cell>
        </row>
        <row r="4614">
          <cell r="A4614" t="str">
            <v>MexicoPrimary solid biofuels2009</v>
          </cell>
          <cell r="B4614" t="str">
            <v>TJ</v>
          </cell>
          <cell r="C4614" t="str">
            <v>Mexico</v>
          </cell>
          <cell r="D4614" t="str">
            <v>PRIMSBIO</v>
          </cell>
          <cell r="E4614" t="str">
            <v>Primary solid biofuels</v>
          </cell>
          <cell r="F4614" t="str">
            <v>TES</v>
          </cell>
          <cell r="G4614" t="str">
            <v>Total energy supply</v>
          </cell>
          <cell r="H4614">
            <v>2009</v>
          </cell>
          <cell r="I4614">
            <v>2009</v>
          </cell>
          <cell r="J4614">
            <v>332816</v>
          </cell>
        </row>
        <row r="4615">
          <cell r="A4615" t="str">
            <v>MexicoPrimary solid biofuels2010</v>
          </cell>
          <cell r="B4615" t="str">
            <v>TJ</v>
          </cell>
          <cell r="C4615" t="str">
            <v>Mexico</v>
          </cell>
          <cell r="D4615" t="str">
            <v>PRIMSBIO</v>
          </cell>
          <cell r="E4615" t="str">
            <v>Primary solid biofuels</v>
          </cell>
          <cell r="F4615" t="str">
            <v>TES</v>
          </cell>
          <cell r="G4615" t="str">
            <v>Total energy supply</v>
          </cell>
          <cell r="H4615">
            <v>2010</v>
          </cell>
          <cell r="I4615">
            <v>2010</v>
          </cell>
          <cell r="J4615">
            <v>338040</v>
          </cell>
        </row>
        <row r="4616">
          <cell r="A4616" t="str">
            <v>MexicoPrimary solid biofuels2011</v>
          </cell>
          <cell r="B4616" t="str">
            <v>TJ</v>
          </cell>
          <cell r="C4616" t="str">
            <v>Mexico</v>
          </cell>
          <cell r="D4616" t="str">
            <v>PRIMSBIO</v>
          </cell>
          <cell r="E4616" t="str">
            <v>Primary solid biofuels</v>
          </cell>
          <cell r="F4616" t="str">
            <v>TES</v>
          </cell>
          <cell r="G4616" t="str">
            <v>Total energy supply</v>
          </cell>
          <cell r="H4616">
            <v>2011</v>
          </cell>
          <cell r="I4616">
            <v>2011</v>
          </cell>
          <cell r="J4616">
            <v>331628</v>
          </cell>
        </row>
        <row r="4617">
          <cell r="A4617" t="str">
            <v>MexicoPrimary solid biofuels2012</v>
          </cell>
          <cell r="B4617" t="str">
            <v>TJ</v>
          </cell>
          <cell r="C4617" t="str">
            <v>Mexico</v>
          </cell>
          <cell r="D4617" t="str">
            <v>PRIMSBIO</v>
          </cell>
          <cell r="E4617" t="str">
            <v>Primary solid biofuels</v>
          </cell>
          <cell r="F4617" t="str">
            <v>TES</v>
          </cell>
          <cell r="G4617" t="str">
            <v>Total energy supply</v>
          </cell>
          <cell r="H4617">
            <v>2012</v>
          </cell>
          <cell r="I4617">
            <v>2012</v>
          </cell>
          <cell r="J4617">
            <v>339421</v>
          </cell>
        </row>
        <row r="4618">
          <cell r="A4618" t="str">
            <v>MexicoPrimary solid biofuels2013</v>
          </cell>
          <cell r="B4618" t="str">
            <v>TJ</v>
          </cell>
          <cell r="C4618" t="str">
            <v>Mexico</v>
          </cell>
          <cell r="D4618" t="str">
            <v>PRIMSBIO</v>
          </cell>
          <cell r="E4618" t="str">
            <v>Primary solid biofuels</v>
          </cell>
          <cell r="F4618" t="str">
            <v>TES</v>
          </cell>
          <cell r="G4618" t="str">
            <v>Total energy supply</v>
          </cell>
          <cell r="H4618">
            <v>2013</v>
          </cell>
          <cell r="I4618">
            <v>2013</v>
          </cell>
          <cell r="J4618">
            <v>371270</v>
          </cell>
        </row>
        <row r="4619">
          <cell r="A4619" t="str">
            <v>MexicoPrimary solid biofuels2014</v>
          </cell>
          <cell r="B4619" t="str">
            <v>TJ</v>
          </cell>
          <cell r="C4619" t="str">
            <v>Mexico</v>
          </cell>
          <cell r="D4619" t="str">
            <v>PRIMSBIO</v>
          </cell>
          <cell r="E4619" t="str">
            <v>Primary solid biofuels</v>
          </cell>
          <cell r="F4619" t="str">
            <v>TES</v>
          </cell>
          <cell r="G4619" t="str">
            <v>Total energy supply</v>
          </cell>
          <cell r="H4619">
            <v>2014</v>
          </cell>
          <cell r="I4619">
            <v>2014</v>
          </cell>
          <cell r="J4619">
            <v>363107</v>
          </cell>
        </row>
        <row r="4620">
          <cell r="A4620" t="str">
            <v>MexicoPrimary solid biofuels2015</v>
          </cell>
          <cell r="B4620" t="str">
            <v>TJ</v>
          </cell>
          <cell r="C4620" t="str">
            <v>Mexico</v>
          </cell>
          <cell r="D4620" t="str">
            <v>PRIMSBIO</v>
          </cell>
          <cell r="E4620" t="str">
            <v>Primary solid biofuels</v>
          </cell>
          <cell r="F4620" t="str">
            <v>TES</v>
          </cell>
          <cell r="G4620" t="str">
            <v>Total energy supply</v>
          </cell>
          <cell r="H4620">
            <v>2015</v>
          </cell>
          <cell r="I4620">
            <v>2015</v>
          </cell>
          <cell r="J4620">
            <v>358731</v>
          </cell>
        </row>
        <row r="4621">
          <cell r="A4621" t="str">
            <v>MexicoPrimary solid biofuels2016</v>
          </cell>
          <cell r="B4621" t="str">
            <v>TJ</v>
          </cell>
          <cell r="C4621" t="str">
            <v>Mexico</v>
          </cell>
          <cell r="D4621" t="str">
            <v>PRIMSBIO</v>
          </cell>
          <cell r="E4621" t="str">
            <v>Primary solid biofuels</v>
          </cell>
          <cell r="F4621" t="str">
            <v>TES</v>
          </cell>
          <cell r="G4621" t="str">
            <v>Total energy supply</v>
          </cell>
          <cell r="H4621">
            <v>2016</v>
          </cell>
          <cell r="I4621">
            <v>2016</v>
          </cell>
          <cell r="J4621">
            <v>360430</v>
          </cell>
        </row>
        <row r="4622">
          <cell r="A4622" t="str">
            <v>MexicoPrimary solid biofuels2017</v>
          </cell>
          <cell r="B4622" t="str">
            <v>TJ</v>
          </cell>
          <cell r="C4622" t="str">
            <v>Mexico</v>
          </cell>
          <cell r="D4622" t="str">
            <v>PRIMSBIO</v>
          </cell>
          <cell r="E4622" t="str">
            <v>Primary solid biofuels</v>
          </cell>
          <cell r="F4622" t="str">
            <v>TES</v>
          </cell>
          <cell r="G4622" t="str">
            <v>Total energy supply</v>
          </cell>
          <cell r="H4622">
            <v>2017</v>
          </cell>
          <cell r="I4622">
            <v>2017</v>
          </cell>
          <cell r="J4622">
            <v>402073</v>
          </cell>
        </row>
        <row r="4623">
          <cell r="A4623" t="str">
            <v>MexicoPrimary solid biofuels2018</v>
          </cell>
          <cell r="B4623" t="str">
            <v>TJ</v>
          </cell>
          <cell r="C4623" t="str">
            <v>Mexico</v>
          </cell>
          <cell r="D4623" t="str">
            <v>PRIMSBIO</v>
          </cell>
          <cell r="E4623" t="str">
            <v>Primary solid biofuels</v>
          </cell>
          <cell r="F4623" t="str">
            <v>TES</v>
          </cell>
          <cell r="G4623" t="str">
            <v>Total energy supply</v>
          </cell>
          <cell r="H4623">
            <v>2018</v>
          </cell>
          <cell r="I4623">
            <v>2018</v>
          </cell>
          <cell r="J4623">
            <v>356230</v>
          </cell>
        </row>
        <row r="4624">
          <cell r="A4624" t="str">
            <v>MexicoPrimary solid biofuels2019</v>
          </cell>
          <cell r="B4624" t="str">
            <v>TJ</v>
          </cell>
          <cell r="C4624" t="str">
            <v>Mexico</v>
          </cell>
          <cell r="D4624" t="str">
            <v>PRIMSBIO</v>
          </cell>
          <cell r="E4624" t="str">
            <v>Primary solid biofuels</v>
          </cell>
          <cell r="F4624" t="str">
            <v>TES</v>
          </cell>
          <cell r="G4624" t="str">
            <v>Total energy supply</v>
          </cell>
          <cell r="H4624">
            <v>2019</v>
          </cell>
          <cell r="I4624">
            <v>2019</v>
          </cell>
          <cell r="J4624">
            <v>361168</v>
          </cell>
        </row>
        <row r="4625">
          <cell r="A4625" t="str">
            <v>MexicoPrimary solid biofuels2020</v>
          </cell>
          <cell r="B4625" t="str">
            <v>TJ</v>
          </cell>
          <cell r="C4625" t="str">
            <v>Mexico</v>
          </cell>
          <cell r="D4625" t="str">
            <v>PRIMSBIO</v>
          </cell>
          <cell r="E4625" t="str">
            <v>Primary solid biofuels</v>
          </cell>
          <cell r="F4625" t="str">
            <v>TES</v>
          </cell>
          <cell r="G4625" t="str">
            <v>Total energy supply</v>
          </cell>
          <cell r="H4625">
            <v>2020</v>
          </cell>
          <cell r="I4625">
            <v>2020</v>
          </cell>
          <cell r="J4625">
            <v>361168</v>
          </cell>
        </row>
        <row r="4626">
          <cell r="A4626" t="str">
            <v>MexicoTotal2005</v>
          </cell>
          <cell r="B4626" t="str">
            <v>TJ</v>
          </cell>
          <cell r="C4626" t="str">
            <v>Mexico</v>
          </cell>
          <cell r="D4626" t="str">
            <v>TOTAL</v>
          </cell>
          <cell r="E4626" t="str">
            <v>Total</v>
          </cell>
          <cell r="F4626" t="str">
            <v>TES</v>
          </cell>
          <cell r="G4626" t="str">
            <v>Total energy supply</v>
          </cell>
          <cell r="H4626">
            <v>2005</v>
          </cell>
          <cell r="I4626">
            <v>2005</v>
          </cell>
          <cell r="J4626">
            <v>7561082.7400000002</v>
          </cell>
        </row>
        <row r="4627">
          <cell r="A4627" t="str">
            <v>MexicoTotal2006</v>
          </cell>
          <cell r="B4627" t="str">
            <v>TJ</v>
          </cell>
          <cell r="C4627" t="str">
            <v>Mexico</v>
          </cell>
          <cell r="D4627" t="str">
            <v>TOTAL</v>
          </cell>
          <cell r="E4627" t="str">
            <v>Total</v>
          </cell>
          <cell r="F4627" t="str">
            <v>TES</v>
          </cell>
          <cell r="G4627" t="str">
            <v>Total energy supply</v>
          </cell>
          <cell r="H4627">
            <v>2006</v>
          </cell>
          <cell r="I4627">
            <v>2006</v>
          </cell>
          <cell r="J4627">
            <v>7685404.4100000001</v>
          </cell>
        </row>
        <row r="4628">
          <cell r="A4628" t="str">
            <v>MexicoTotal2007</v>
          </cell>
          <cell r="B4628" t="str">
            <v>TJ</v>
          </cell>
          <cell r="C4628" t="str">
            <v>Mexico</v>
          </cell>
          <cell r="D4628" t="str">
            <v>TOTAL</v>
          </cell>
          <cell r="E4628" t="str">
            <v>Total</v>
          </cell>
          <cell r="F4628" t="str">
            <v>TES</v>
          </cell>
          <cell r="G4628" t="str">
            <v>Total energy supply</v>
          </cell>
          <cell r="H4628">
            <v>2007</v>
          </cell>
          <cell r="I4628">
            <v>2007</v>
          </cell>
          <cell r="J4628">
            <v>7652774.79</v>
          </cell>
        </row>
        <row r="4629">
          <cell r="A4629" t="str">
            <v>MexicoTotal2008</v>
          </cell>
          <cell r="B4629" t="str">
            <v>TJ</v>
          </cell>
          <cell r="C4629" t="str">
            <v>Mexico</v>
          </cell>
          <cell r="D4629" t="str">
            <v>TOTAL</v>
          </cell>
          <cell r="E4629" t="str">
            <v>Total</v>
          </cell>
          <cell r="F4629" t="str">
            <v>TES</v>
          </cell>
          <cell r="G4629" t="str">
            <v>Total energy supply</v>
          </cell>
          <cell r="H4629">
            <v>2008</v>
          </cell>
          <cell r="I4629">
            <v>2008</v>
          </cell>
          <cell r="J4629">
            <v>7697034.0999999996</v>
          </cell>
        </row>
        <row r="4630">
          <cell r="A4630" t="str">
            <v>MexicoTotal2009</v>
          </cell>
          <cell r="B4630" t="str">
            <v>TJ</v>
          </cell>
          <cell r="C4630" t="str">
            <v>Mexico</v>
          </cell>
          <cell r="D4630" t="str">
            <v>TOTAL</v>
          </cell>
          <cell r="E4630" t="str">
            <v>Total</v>
          </cell>
          <cell r="F4630" t="str">
            <v>TES</v>
          </cell>
          <cell r="G4630" t="str">
            <v>Total energy supply</v>
          </cell>
          <cell r="H4630">
            <v>2009</v>
          </cell>
          <cell r="I4630">
            <v>2009</v>
          </cell>
          <cell r="J4630">
            <v>7532248.0899999999</v>
          </cell>
        </row>
        <row r="4631">
          <cell r="A4631" t="str">
            <v>MexicoTotal2010</v>
          </cell>
          <cell r="B4631" t="str">
            <v>TJ</v>
          </cell>
          <cell r="C4631" t="str">
            <v>Mexico</v>
          </cell>
          <cell r="D4631" t="str">
            <v>TOTAL</v>
          </cell>
          <cell r="E4631" t="str">
            <v>Total</v>
          </cell>
          <cell r="F4631" t="str">
            <v>TES</v>
          </cell>
          <cell r="G4631" t="str">
            <v>Total energy supply</v>
          </cell>
          <cell r="H4631">
            <v>2010</v>
          </cell>
          <cell r="I4631">
            <v>2010</v>
          </cell>
          <cell r="J4631">
            <v>7475077.0899999999</v>
          </cell>
        </row>
        <row r="4632">
          <cell r="A4632" t="str">
            <v>MexicoTotal2011</v>
          </cell>
          <cell r="B4632" t="str">
            <v>TJ</v>
          </cell>
          <cell r="C4632" t="str">
            <v>Mexico</v>
          </cell>
          <cell r="D4632" t="str">
            <v>TOTAL</v>
          </cell>
          <cell r="E4632" t="str">
            <v>Total</v>
          </cell>
          <cell r="F4632" t="str">
            <v>TES</v>
          </cell>
          <cell r="G4632" t="str">
            <v>Total energy supply</v>
          </cell>
          <cell r="H4632">
            <v>2011</v>
          </cell>
          <cell r="I4632">
            <v>2011</v>
          </cell>
          <cell r="J4632">
            <v>7826551.4699999997</v>
          </cell>
        </row>
        <row r="4633">
          <cell r="A4633" t="str">
            <v>MexicoTotal2012</v>
          </cell>
          <cell r="B4633" t="str">
            <v>TJ</v>
          </cell>
          <cell r="C4633" t="str">
            <v>Mexico</v>
          </cell>
          <cell r="D4633" t="str">
            <v>TOTAL</v>
          </cell>
          <cell r="E4633" t="str">
            <v>Total</v>
          </cell>
          <cell r="F4633" t="str">
            <v>TES</v>
          </cell>
          <cell r="G4633" t="str">
            <v>Total energy supply</v>
          </cell>
          <cell r="H4633">
            <v>2012</v>
          </cell>
          <cell r="I4633">
            <v>2012</v>
          </cell>
          <cell r="J4633">
            <v>8027192.3600000003</v>
          </cell>
        </row>
        <row r="4634">
          <cell r="A4634" t="str">
            <v>MexicoTotal2013</v>
          </cell>
          <cell r="B4634" t="str">
            <v>TJ</v>
          </cell>
          <cell r="C4634" t="str">
            <v>Mexico</v>
          </cell>
          <cell r="D4634" t="str">
            <v>TOTAL</v>
          </cell>
          <cell r="E4634" t="str">
            <v>Total</v>
          </cell>
          <cell r="F4634" t="str">
            <v>TES</v>
          </cell>
          <cell r="G4634" t="str">
            <v>Total energy supply</v>
          </cell>
          <cell r="H4634">
            <v>2013</v>
          </cell>
          <cell r="I4634">
            <v>2013</v>
          </cell>
          <cell r="J4634">
            <v>8035280.0199999996</v>
          </cell>
        </row>
        <row r="4635">
          <cell r="A4635" t="str">
            <v>MexicoTotal2014</v>
          </cell>
          <cell r="B4635" t="str">
            <v>TJ</v>
          </cell>
          <cell r="C4635" t="str">
            <v>Mexico</v>
          </cell>
          <cell r="D4635" t="str">
            <v>TOTAL</v>
          </cell>
          <cell r="E4635" t="str">
            <v>Total</v>
          </cell>
          <cell r="F4635" t="str">
            <v>TES</v>
          </cell>
          <cell r="G4635" t="str">
            <v>Total energy supply</v>
          </cell>
          <cell r="H4635">
            <v>2014</v>
          </cell>
          <cell r="I4635">
            <v>2014</v>
          </cell>
          <cell r="J4635">
            <v>7878719.8799999999</v>
          </cell>
        </row>
        <row r="4636">
          <cell r="A4636" t="str">
            <v>MexicoTotal2015</v>
          </cell>
          <cell r="B4636" t="str">
            <v>TJ</v>
          </cell>
          <cell r="C4636" t="str">
            <v>Mexico</v>
          </cell>
          <cell r="D4636" t="str">
            <v>TOTAL</v>
          </cell>
          <cell r="E4636" t="str">
            <v>Total</v>
          </cell>
          <cell r="F4636" t="str">
            <v>TES</v>
          </cell>
          <cell r="G4636" t="str">
            <v>Total energy supply</v>
          </cell>
          <cell r="H4636">
            <v>2015</v>
          </cell>
          <cell r="I4636">
            <v>2015</v>
          </cell>
          <cell r="J4636">
            <v>7740911.7300000004</v>
          </cell>
        </row>
        <row r="4637">
          <cell r="A4637" t="str">
            <v>MexicoTotal2016</v>
          </cell>
          <cell r="B4637" t="str">
            <v>TJ</v>
          </cell>
          <cell r="C4637" t="str">
            <v>Mexico</v>
          </cell>
          <cell r="D4637" t="str">
            <v>TOTAL</v>
          </cell>
          <cell r="E4637" t="str">
            <v>Total</v>
          </cell>
          <cell r="F4637" t="str">
            <v>TES</v>
          </cell>
          <cell r="G4637" t="str">
            <v>Total energy supply</v>
          </cell>
          <cell r="H4637">
            <v>2016</v>
          </cell>
          <cell r="I4637">
            <v>2016</v>
          </cell>
          <cell r="J4637">
            <v>7742491.4100000001</v>
          </cell>
        </row>
        <row r="4638">
          <cell r="A4638" t="str">
            <v>MexicoTotal2017</v>
          </cell>
          <cell r="B4638" t="str">
            <v>TJ</v>
          </cell>
          <cell r="C4638" t="str">
            <v>Mexico</v>
          </cell>
          <cell r="D4638" t="str">
            <v>TOTAL</v>
          </cell>
          <cell r="E4638" t="str">
            <v>Total</v>
          </cell>
          <cell r="F4638" t="str">
            <v>TES</v>
          </cell>
          <cell r="G4638" t="str">
            <v>Total energy supply</v>
          </cell>
          <cell r="H4638">
            <v>2017</v>
          </cell>
          <cell r="I4638">
            <v>2017</v>
          </cell>
          <cell r="J4638">
            <v>7565137.7199999997</v>
          </cell>
        </row>
        <row r="4639">
          <cell r="A4639" t="str">
            <v>MexicoTotal2018</v>
          </cell>
          <cell r="B4639" t="str">
            <v>TJ</v>
          </cell>
          <cell r="C4639" t="str">
            <v>Mexico</v>
          </cell>
          <cell r="D4639" t="str">
            <v>TOTAL</v>
          </cell>
          <cell r="E4639" t="str">
            <v>Total</v>
          </cell>
          <cell r="F4639" t="str">
            <v>TES</v>
          </cell>
          <cell r="G4639" t="str">
            <v>Total energy supply</v>
          </cell>
          <cell r="H4639">
            <v>2018</v>
          </cell>
          <cell r="I4639">
            <v>2018</v>
          </cell>
          <cell r="J4639">
            <v>7772850.2699999996</v>
          </cell>
        </row>
        <row r="4640">
          <cell r="A4640" t="str">
            <v>MexicoTotal2019</v>
          </cell>
          <cell r="B4640" t="str">
            <v>TJ</v>
          </cell>
          <cell r="C4640" t="str">
            <v>Mexico</v>
          </cell>
          <cell r="D4640" t="str">
            <v>TOTAL</v>
          </cell>
          <cell r="E4640" t="str">
            <v>Total</v>
          </cell>
          <cell r="F4640" t="str">
            <v>TES</v>
          </cell>
          <cell r="G4640" t="str">
            <v>Total energy supply</v>
          </cell>
          <cell r="H4640">
            <v>2019</v>
          </cell>
          <cell r="I4640">
            <v>2019</v>
          </cell>
          <cell r="J4640">
            <v>7691525.4699999997</v>
          </cell>
        </row>
        <row r="4641">
          <cell r="A4641" t="str">
            <v>MexicoTotal2020</v>
          </cell>
          <cell r="B4641" t="str">
            <v>TJ</v>
          </cell>
          <cell r="C4641" t="str">
            <v>Mexico</v>
          </cell>
          <cell r="D4641" t="str">
            <v>TOTAL</v>
          </cell>
          <cell r="E4641" t="str">
            <v>Total</v>
          </cell>
          <cell r="F4641" t="str">
            <v>TES</v>
          </cell>
          <cell r="G4641" t="str">
            <v>Total energy supply</v>
          </cell>
          <cell r="H4641">
            <v>2020</v>
          </cell>
          <cell r="I4641">
            <v>2020</v>
          </cell>
          <cell r="J4641">
            <v>7341190.7999999998</v>
          </cell>
        </row>
        <row r="4642">
          <cell r="A4642" t="str">
            <v>MexicoMemo: Renewables2005</v>
          </cell>
          <cell r="B4642" t="str">
            <v>TJ</v>
          </cell>
          <cell r="C4642" t="str">
            <v>Mexico</v>
          </cell>
          <cell r="D4642" t="str">
            <v>MRENEW</v>
          </cell>
          <cell r="E4642" t="str">
            <v>Memo: Renewables</v>
          </cell>
          <cell r="F4642" t="str">
            <v>TES</v>
          </cell>
          <cell r="G4642" t="str">
            <v>Total energy supply</v>
          </cell>
          <cell r="H4642">
            <v>2005</v>
          </cell>
          <cell r="I4642">
            <v>2005</v>
          </cell>
          <cell r="J4642">
            <v>738146.8</v>
          </cell>
        </row>
        <row r="4643">
          <cell r="A4643" t="str">
            <v>MexicoMemo: Renewables2006</v>
          </cell>
          <cell r="B4643" t="str">
            <v>TJ</v>
          </cell>
          <cell r="C4643" t="str">
            <v>Mexico</v>
          </cell>
          <cell r="D4643" t="str">
            <v>MRENEW</v>
          </cell>
          <cell r="E4643" t="str">
            <v>Memo: Renewables</v>
          </cell>
          <cell r="F4643" t="str">
            <v>TES</v>
          </cell>
          <cell r="G4643" t="str">
            <v>Total energy supply</v>
          </cell>
          <cell r="H4643">
            <v>2006</v>
          </cell>
          <cell r="I4643">
            <v>2006</v>
          </cell>
          <cell r="J4643">
            <v>717728.69</v>
          </cell>
        </row>
        <row r="4644">
          <cell r="A4644" t="str">
            <v>MexicoMemo: Renewables2007</v>
          </cell>
          <cell r="B4644" t="str">
            <v>TJ</v>
          </cell>
          <cell r="C4644" t="str">
            <v>Mexico</v>
          </cell>
          <cell r="D4644" t="str">
            <v>MRENEW</v>
          </cell>
          <cell r="E4644" t="str">
            <v>Memo: Renewables</v>
          </cell>
          <cell r="F4644" t="str">
            <v>TES</v>
          </cell>
          <cell r="G4644" t="str">
            <v>Total energy supply</v>
          </cell>
          <cell r="H4644">
            <v>2007</v>
          </cell>
          <cell r="I4644">
            <v>2007</v>
          </cell>
          <cell r="J4644">
            <v>734345.02</v>
          </cell>
        </row>
        <row r="4645">
          <cell r="A4645" t="str">
            <v>MexicoMemo: Renewables2008</v>
          </cell>
          <cell r="B4645" t="str">
            <v>TJ</v>
          </cell>
          <cell r="C4645" t="str">
            <v>Mexico</v>
          </cell>
          <cell r="D4645" t="str">
            <v>MRENEW</v>
          </cell>
          <cell r="E4645" t="str">
            <v>Memo: Renewables</v>
          </cell>
          <cell r="F4645" t="str">
            <v>TES</v>
          </cell>
          <cell r="G4645" t="str">
            <v>Total energy supply</v>
          </cell>
          <cell r="H4645">
            <v>2008</v>
          </cell>
          <cell r="I4645">
            <v>2008</v>
          </cell>
          <cell r="J4645">
            <v>672187.55</v>
          </cell>
        </row>
        <row r="4646">
          <cell r="A4646" t="str">
            <v>MexicoMemo: Renewables2009</v>
          </cell>
          <cell r="B4646" t="str">
            <v>TJ</v>
          </cell>
          <cell r="C4646" t="str">
            <v>Mexico</v>
          </cell>
          <cell r="D4646" t="str">
            <v>MRENEW</v>
          </cell>
          <cell r="E4646" t="str">
            <v>Memo: Renewables</v>
          </cell>
          <cell r="F4646" t="str">
            <v>TES</v>
          </cell>
          <cell r="G4646" t="str">
            <v>Total energy supply</v>
          </cell>
          <cell r="H4646">
            <v>2009</v>
          </cell>
          <cell r="I4646">
            <v>2009</v>
          </cell>
          <cell r="J4646">
            <v>597825.28000000003</v>
          </cell>
        </row>
        <row r="4647">
          <cell r="A4647" t="str">
            <v>MexicoMemo: Renewables2010</v>
          </cell>
          <cell r="B4647" t="str">
            <v>TJ</v>
          </cell>
          <cell r="C4647" t="str">
            <v>Mexico</v>
          </cell>
          <cell r="D4647" t="str">
            <v>MRENEW</v>
          </cell>
          <cell r="E4647" t="str">
            <v>Memo: Renewables</v>
          </cell>
          <cell r="F4647" t="str">
            <v>TES</v>
          </cell>
          <cell r="G4647" t="str">
            <v>Total energy supply</v>
          </cell>
          <cell r="H4647">
            <v>2010</v>
          </cell>
          <cell r="I4647">
            <v>2010</v>
          </cell>
          <cell r="J4647">
            <v>634287.80000000005</v>
          </cell>
        </row>
        <row r="4648">
          <cell r="A4648" t="str">
            <v>MexicoMemo: Renewables2011</v>
          </cell>
          <cell r="B4648" t="str">
            <v>TJ</v>
          </cell>
          <cell r="C4648" t="str">
            <v>Mexico</v>
          </cell>
          <cell r="D4648" t="str">
            <v>MRENEW</v>
          </cell>
          <cell r="E4648" t="str">
            <v>Memo: Renewables</v>
          </cell>
          <cell r="F4648" t="str">
            <v>TES</v>
          </cell>
          <cell r="G4648" t="str">
            <v>Total energy supply</v>
          </cell>
          <cell r="H4648">
            <v>2011</v>
          </cell>
          <cell r="I4648">
            <v>2011</v>
          </cell>
          <cell r="J4648">
            <v>624632.94999999995</v>
          </cell>
        </row>
        <row r="4649">
          <cell r="A4649" t="str">
            <v>MexicoMemo: Renewables2012</v>
          </cell>
          <cell r="B4649" t="str">
            <v>TJ</v>
          </cell>
          <cell r="C4649" t="str">
            <v>Mexico</v>
          </cell>
          <cell r="D4649" t="str">
            <v>MRENEW</v>
          </cell>
          <cell r="E4649" t="str">
            <v>Memo: Renewables</v>
          </cell>
          <cell r="F4649" t="str">
            <v>TES</v>
          </cell>
          <cell r="G4649" t="str">
            <v>Total energy supply</v>
          </cell>
          <cell r="H4649">
            <v>2012</v>
          </cell>
          <cell r="I4649">
            <v>2012</v>
          </cell>
          <cell r="J4649">
            <v>609441.43000000005</v>
          </cell>
        </row>
        <row r="4650">
          <cell r="A4650" t="str">
            <v>MexicoMemo: Renewables2013</v>
          </cell>
          <cell r="B4650" t="str">
            <v>TJ</v>
          </cell>
          <cell r="C4650" t="str">
            <v>Mexico</v>
          </cell>
          <cell r="D4650" t="str">
            <v>MRENEW</v>
          </cell>
          <cell r="E4650" t="str">
            <v>Memo: Renewables</v>
          </cell>
          <cell r="F4650" t="str">
            <v>TES</v>
          </cell>
          <cell r="G4650" t="str">
            <v>Total energy supply</v>
          </cell>
          <cell r="H4650">
            <v>2013</v>
          </cell>
          <cell r="I4650">
            <v>2013</v>
          </cell>
          <cell r="J4650">
            <v>628093.62</v>
          </cell>
        </row>
        <row r="4651">
          <cell r="A4651" t="str">
            <v>MexicoMemo: Renewables2014</v>
          </cell>
          <cell r="B4651" t="str">
            <v>TJ</v>
          </cell>
          <cell r="C4651" t="str">
            <v>Mexico</v>
          </cell>
          <cell r="D4651" t="str">
            <v>MRENEW</v>
          </cell>
          <cell r="E4651" t="str">
            <v>Memo: Renewables</v>
          </cell>
          <cell r="F4651" t="str">
            <v>TES</v>
          </cell>
          <cell r="G4651" t="str">
            <v>Total energy supply</v>
          </cell>
          <cell r="H4651">
            <v>2014</v>
          </cell>
          <cell r="I4651">
            <v>2014</v>
          </cell>
          <cell r="J4651">
            <v>666954.93999999994</v>
          </cell>
        </row>
        <row r="4652">
          <cell r="A4652" t="str">
            <v>MexicoMemo: Renewables2015</v>
          </cell>
          <cell r="B4652" t="str">
            <v>TJ</v>
          </cell>
          <cell r="C4652" t="str">
            <v>Mexico</v>
          </cell>
          <cell r="D4652" t="str">
            <v>MRENEW</v>
          </cell>
          <cell r="E4652" t="str">
            <v>Memo: Renewables</v>
          </cell>
          <cell r="F4652" t="str">
            <v>TES</v>
          </cell>
          <cell r="G4652" t="str">
            <v>Total energy supply</v>
          </cell>
          <cell r="H4652">
            <v>2015</v>
          </cell>
          <cell r="I4652">
            <v>2015</v>
          </cell>
          <cell r="J4652">
            <v>647609.16</v>
          </cell>
        </row>
        <row r="4653">
          <cell r="A4653" t="str">
            <v>MexicoMemo: Renewables2016</v>
          </cell>
          <cell r="B4653" t="str">
            <v>TJ</v>
          </cell>
          <cell r="C4653" t="str">
            <v>Mexico</v>
          </cell>
          <cell r="D4653" t="str">
            <v>MRENEW</v>
          </cell>
          <cell r="E4653" t="str">
            <v>Memo: Renewables</v>
          </cell>
          <cell r="F4653" t="str">
            <v>TES</v>
          </cell>
          <cell r="G4653" t="str">
            <v>Total energy supply</v>
          </cell>
          <cell r="H4653">
            <v>2016</v>
          </cell>
          <cell r="I4653">
            <v>2016</v>
          </cell>
          <cell r="J4653">
            <v>654682.64</v>
          </cell>
        </row>
        <row r="4654">
          <cell r="A4654" t="str">
            <v>MexicoMemo: Renewables2017</v>
          </cell>
          <cell r="B4654" t="str">
            <v>TJ</v>
          </cell>
          <cell r="C4654" t="str">
            <v>Mexico</v>
          </cell>
          <cell r="D4654" t="str">
            <v>MRENEW</v>
          </cell>
          <cell r="E4654" t="str">
            <v>Memo: Renewables</v>
          </cell>
          <cell r="F4654" t="str">
            <v>TES</v>
          </cell>
          <cell r="G4654" t="str">
            <v>Total energy supply</v>
          </cell>
          <cell r="H4654">
            <v>2017</v>
          </cell>
          <cell r="I4654">
            <v>2017</v>
          </cell>
          <cell r="J4654">
            <v>699024.27</v>
          </cell>
        </row>
        <row r="4655">
          <cell r="A4655" t="str">
            <v>MexicoMemo: Renewables2018</v>
          </cell>
          <cell r="B4655" t="str">
            <v>TJ</v>
          </cell>
          <cell r="C4655" t="str">
            <v>Mexico</v>
          </cell>
          <cell r="D4655" t="str">
            <v>MRENEW</v>
          </cell>
          <cell r="E4655" t="str">
            <v>Memo: Renewables</v>
          </cell>
          <cell r="F4655" t="str">
            <v>TES</v>
          </cell>
          <cell r="G4655" t="str">
            <v>Total energy supply</v>
          </cell>
          <cell r="H4655">
            <v>2018</v>
          </cell>
          <cell r="I4655">
            <v>2018</v>
          </cell>
          <cell r="J4655">
            <v>653146.6</v>
          </cell>
        </row>
        <row r="4656">
          <cell r="A4656" t="str">
            <v>MexicoMemo: Renewables2019</v>
          </cell>
          <cell r="B4656" t="str">
            <v>TJ</v>
          </cell>
          <cell r="C4656" t="str">
            <v>Mexico</v>
          </cell>
          <cell r="D4656" t="str">
            <v>MRENEW</v>
          </cell>
          <cell r="E4656" t="str">
            <v>Memo: Renewables</v>
          </cell>
          <cell r="F4656" t="str">
            <v>TES</v>
          </cell>
          <cell r="G4656" t="str">
            <v>Total energy supply</v>
          </cell>
          <cell r="H4656">
            <v>2019</v>
          </cell>
          <cell r="I4656">
            <v>2019</v>
          </cell>
          <cell r="J4656">
            <v>662196.80000000005</v>
          </cell>
        </row>
        <row r="4657">
          <cell r="A4657" t="str">
            <v>MexicoMemo: Renewables2020</v>
          </cell>
          <cell r="B4657" t="str">
            <v>TJ</v>
          </cell>
          <cell r="C4657" t="str">
            <v>Mexico</v>
          </cell>
          <cell r="D4657" t="str">
            <v>MRENEW</v>
          </cell>
          <cell r="E4657" t="str">
            <v>Memo: Renewables</v>
          </cell>
          <cell r="F4657" t="str">
            <v>TES</v>
          </cell>
          <cell r="G4657" t="str">
            <v>Total energy supply</v>
          </cell>
          <cell r="H4657">
            <v>2020</v>
          </cell>
          <cell r="I4657">
            <v>2020</v>
          </cell>
          <cell r="J4657">
            <v>706811.64</v>
          </cell>
        </row>
        <row r="4658">
          <cell r="A4658" t="str">
            <v>Republic of MoldovaPrimary solid biofuels2005</v>
          </cell>
          <cell r="B4658" t="str">
            <v>TJ</v>
          </cell>
          <cell r="C4658" t="str">
            <v>Republic of Moldova</v>
          </cell>
          <cell r="D4658" t="str">
            <v>PRIMSBIO</v>
          </cell>
          <cell r="E4658" t="str">
            <v>Primary solid biofuels</v>
          </cell>
          <cell r="F4658" t="str">
            <v>TES</v>
          </cell>
          <cell r="G4658" t="str">
            <v>Total energy supply</v>
          </cell>
          <cell r="H4658">
            <v>2005</v>
          </cell>
          <cell r="I4658">
            <v>2005</v>
          </cell>
          <cell r="J4658">
            <v>2823</v>
          </cell>
        </row>
        <row r="4659">
          <cell r="A4659" t="str">
            <v>Republic of MoldovaPrimary solid biofuels2006</v>
          </cell>
          <cell r="B4659" t="str">
            <v>TJ</v>
          </cell>
          <cell r="C4659" t="str">
            <v>Republic of Moldova</v>
          </cell>
          <cell r="D4659" t="str">
            <v>PRIMSBIO</v>
          </cell>
          <cell r="E4659" t="str">
            <v>Primary solid biofuels</v>
          </cell>
          <cell r="F4659" t="str">
            <v>TES</v>
          </cell>
          <cell r="G4659" t="str">
            <v>Total energy supply</v>
          </cell>
          <cell r="H4659">
            <v>2006</v>
          </cell>
          <cell r="I4659">
            <v>2006</v>
          </cell>
          <cell r="J4659">
            <v>3319</v>
          </cell>
        </row>
        <row r="4660">
          <cell r="A4660" t="str">
            <v>Republic of MoldovaPrimary solid biofuels2007</v>
          </cell>
          <cell r="B4660" t="str">
            <v>TJ</v>
          </cell>
          <cell r="C4660" t="str">
            <v>Republic of Moldova</v>
          </cell>
          <cell r="D4660" t="str">
            <v>PRIMSBIO</v>
          </cell>
          <cell r="E4660" t="str">
            <v>Primary solid biofuels</v>
          </cell>
          <cell r="F4660" t="str">
            <v>TES</v>
          </cell>
          <cell r="G4660" t="str">
            <v>Total energy supply</v>
          </cell>
          <cell r="H4660">
            <v>2007</v>
          </cell>
          <cell r="I4660">
            <v>2007</v>
          </cell>
          <cell r="J4660">
            <v>2771</v>
          </cell>
        </row>
        <row r="4661">
          <cell r="A4661" t="str">
            <v>Republic of MoldovaPrimary solid biofuels2008</v>
          </cell>
          <cell r="B4661" t="str">
            <v>TJ</v>
          </cell>
          <cell r="C4661" t="str">
            <v>Republic of Moldova</v>
          </cell>
          <cell r="D4661" t="str">
            <v>PRIMSBIO</v>
          </cell>
          <cell r="E4661" t="str">
            <v>Primary solid biofuels</v>
          </cell>
          <cell r="F4661" t="str">
            <v>TES</v>
          </cell>
          <cell r="G4661" t="str">
            <v>Total energy supply</v>
          </cell>
          <cell r="H4661">
            <v>2008</v>
          </cell>
          <cell r="I4661">
            <v>2008</v>
          </cell>
          <cell r="J4661">
            <v>3266</v>
          </cell>
        </row>
        <row r="4662">
          <cell r="A4662" t="str">
            <v>Republic of MoldovaPrimary solid biofuels2009</v>
          </cell>
          <cell r="B4662" t="str">
            <v>TJ</v>
          </cell>
          <cell r="C4662" t="str">
            <v>Republic of Moldova</v>
          </cell>
          <cell r="D4662" t="str">
            <v>PRIMSBIO</v>
          </cell>
          <cell r="E4662" t="str">
            <v>Primary solid biofuels</v>
          </cell>
          <cell r="F4662" t="str">
            <v>TES</v>
          </cell>
          <cell r="G4662" t="str">
            <v>Total energy supply</v>
          </cell>
          <cell r="H4662">
            <v>2009</v>
          </cell>
          <cell r="I4662">
            <v>2009</v>
          </cell>
          <cell r="J4662">
            <v>3226</v>
          </cell>
        </row>
        <row r="4663">
          <cell r="A4663" t="str">
            <v>Republic of MoldovaPrimary solid biofuels2010</v>
          </cell>
          <cell r="B4663" t="str">
            <v>TJ</v>
          </cell>
          <cell r="C4663" t="str">
            <v>Republic of Moldova</v>
          </cell>
          <cell r="D4663" t="str">
            <v>PRIMSBIO</v>
          </cell>
          <cell r="E4663" t="str">
            <v>Primary solid biofuels</v>
          </cell>
          <cell r="F4663" t="str">
            <v>TES</v>
          </cell>
          <cell r="G4663" t="str">
            <v>Total energy supply</v>
          </cell>
          <cell r="H4663">
            <v>2010</v>
          </cell>
          <cell r="I4663">
            <v>2010</v>
          </cell>
          <cell r="J4663">
            <v>21427</v>
          </cell>
        </row>
        <row r="4664">
          <cell r="A4664" t="str">
            <v>Republic of MoldovaPrimary solid biofuels2011</v>
          </cell>
          <cell r="B4664" t="str">
            <v>TJ</v>
          </cell>
          <cell r="C4664" t="str">
            <v>Republic of Moldova</v>
          </cell>
          <cell r="D4664" t="str">
            <v>PRIMSBIO</v>
          </cell>
          <cell r="E4664" t="str">
            <v>Primary solid biofuels</v>
          </cell>
          <cell r="F4664" t="str">
            <v>TES</v>
          </cell>
          <cell r="G4664" t="str">
            <v>Total energy supply</v>
          </cell>
          <cell r="H4664">
            <v>2011</v>
          </cell>
          <cell r="I4664">
            <v>2011</v>
          </cell>
          <cell r="J4664">
            <v>22610</v>
          </cell>
        </row>
        <row r="4665">
          <cell r="A4665" t="str">
            <v>Republic of MoldovaPrimary solid biofuels2012</v>
          </cell>
          <cell r="B4665" t="str">
            <v>TJ</v>
          </cell>
          <cell r="C4665" t="str">
            <v>Republic of Moldova</v>
          </cell>
          <cell r="D4665" t="str">
            <v>PRIMSBIO</v>
          </cell>
          <cell r="E4665" t="str">
            <v>Primary solid biofuels</v>
          </cell>
          <cell r="F4665" t="str">
            <v>TES</v>
          </cell>
          <cell r="G4665" t="str">
            <v>Total energy supply</v>
          </cell>
          <cell r="H4665">
            <v>2012</v>
          </cell>
          <cell r="I4665">
            <v>2012</v>
          </cell>
          <cell r="J4665">
            <v>24107</v>
          </cell>
        </row>
        <row r="4666">
          <cell r="A4666" t="str">
            <v>Republic of MoldovaPrimary solid biofuels2013</v>
          </cell>
          <cell r="B4666" t="str">
            <v>TJ</v>
          </cell>
          <cell r="C4666" t="str">
            <v>Republic of Moldova</v>
          </cell>
          <cell r="D4666" t="str">
            <v>PRIMSBIO</v>
          </cell>
          <cell r="E4666" t="str">
            <v>Primary solid biofuels</v>
          </cell>
          <cell r="F4666" t="str">
            <v>TES</v>
          </cell>
          <cell r="G4666" t="str">
            <v>Total energy supply</v>
          </cell>
          <cell r="H4666">
            <v>2013</v>
          </cell>
          <cell r="I4666">
            <v>2013</v>
          </cell>
          <cell r="J4666">
            <v>24434</v>
          </cell>
        </row>
        <row r="4667">
          <cell r="A4667" t="str">
            <v>Republic of MoldovaPrimary solid biofuels2014</v>
          </cell>
          <cell r="B4667" t="str">
            <v>TJ</v>
          </cell>
          <cell r="C4667" t="str">
            <v>Republic of Moldova</v>
          </cell>
          <cell r="D4667" t="str">
            <v>PRIMSBIO</v>
          </cell>
          <cell r="E4667" t="str">
            <v>Primary solid biofuels</v>
          </cell>
          <cell r="F4667" t="str">
            <v>TES</v>
          </cell>
          <cell r="G4667" t="str">
            <v>Total energy supply</v>
          </cell>
          <cell r="H4667">
            <v>2014</v>
          </cell>
          <cell r="I4667">
            <v>2014</v>
          </cell>
          <cell r="J4667">
            <v>26237</v>
          </cell>
        </row>
        <row r="4668">
          <cell r="A4668" t="str">
            <v>Republic of MoldovaPrimary solid biofuels2015</v>
          </cell>
          <cell r="B4668" t="str">
            <v>TJ</v>
          </cell>
          <cell r="C4668" t="str">
            <v>Republic of Moldova</v>
          </cell>
          <cell r="D4668" t="str">
            <v>PRIMSBIO</v>
          </cell>
          <cell r="E4668" t="str">
            <v>Primary solid biofuels</v>
          </cell>
          <cell r="F4668" t="str">
            <v>TES</v>
          </cell>
          <cell r="G4668" t="str">
            <v>Total energy supply</v>
          </cell>
          <cell r="H4668">
            <v>2015</v>
          </cell>
          <cell r="I4668">
            <v>2015</v>
          </cell>
          <cell r="J4668">
            <v>26864</v>
          </cell>
        </row>
        <row r="4669">
          <cell r="A4669" t="str">
            <v>Republic of MoldovaPrimary solid biofuels2016</v>
          </cell>
          <cell r="B4669" t="str">
            <v>TJ</v>
          </cell>
          <cell r="C4669" t="str">
            <v>Republic of Moldova</v>
          </cell>
          <cell r="D4669" t="str">
            <v>PRIMSBIO</v>
          </cell>
          <cell r="E4669" t="str">
            <v>Primary solid biofuels</v>
          </cell>
          <cell r="F4669" t="str">
            <v>TES</v>
          </cell>
          <cell r="G4669" t="str">
            <v>Total energy supply</v>
          </cell>
          <cell r="H4669">
            <v>2016</v>
          </cell>
          <cell r="I4669">
            <v>2016</v>
          </cell>
          <cell r="J4669">
            <v>28852</v>
          </cell>
        </row>
        <row r="4670">
          <cell r="A4670" t="str">
            <v>Republic of MoldovaPrimary solid biofuels2017</v>
          </cell>
          <cell r="B4670" t="str">
            <v>TJ</v>
          </cell>
          <cell r="C4670" t="str">
            <v>Republic of Moldova</v>
          </cell>
          <cell r="D4670" t="str">
            <v>PRIMSBIO</v>
          </cell>
          <cell r="E4670" t="str">
            <v>Primary solid biofuels</v>
          </cell>
          <cell r="F4670" t="str">
            <v>TES</v>
          </cell>
          <cell r="G4670" t="str">
            <v>Total energy supply</v>
          </cell>
          <cell r="H4670">
            <v>2017</v>
          </cell>
          <cell r="I4670">
            <v>2017</v>
          </cell>
          <cell r="J4670">
            <v>31616</v>
          </cell>
        </row>
        <row r="4671">
          <cell r="A4671" t="str">
            <v>Republic of MoldovaPrimary solid biofuels2018</v>
          </cell>
          <cell r="B4671" t="str">
            <v>TJ</v>
          </cell>
          <cell r="C4671" t="str">
            <v>Republic of Moldova</v>
          </cell>
          <cell r="D4671" t="str">
            <v>PRIMSBIO</v>
          </cell>
          <cell r="E4671" t="str">
            <v>Primary solid biofuels</v>
          </cell>
          <cell r="F4671" t="str">
            <v>TES</v>
          </cell>
          <cell r="G4671" t="str">
            <v>Total energy supply</v>
          </cell>
          <cell r="H4671">
            <v>2018</v>
          </cell>
          <cell r="I4671">
            <v>2018</v>
          </cell>
          <cell r="J4671">
            <v>32570</v>
          </cell>
        </row>
        <row r="4672">
          <cell r="A4672" t="str">
            <v>Republic of MoldovaPrimary solid biofuels2019</v>
          </cell>
          <cell r="B4672" t="str">
            <v>TJ</v>
          </cell>
          <cell r="C4672" t="str">
            <v>Republic of Moldova</v>
          </cell>
          <cell r="D4672" t="str">
            <v>PRIMSBIO</v>
          </cell>
          <cell r="E4672" t="str">
            <v>Primary solid biofuels</v>
          </cell>
          <cell r="F4672" t="str">
            <v>TES</v>
          </cell>
          <cell r="G4672" t="str">
            <v>Total energy supply</v>
          </cell>
          <cell r="H4672">
            <v>2019</v>
          </cell>
          <cell r="I4672">
            <v>2019</v>
          </cell>
          <cell r="J4672">
            <v>26854</v>
          </cell>
        </row>
        <row r="4673">
          <cell r="A4673" t="str">
            <v>Republic of MoldovaPrimary solid biofuels2020</v>
          </cell>
          <cell r="B4673" t="str">
            <v>TJ</v>
          </cell>
          <cell r="C4673" t="str">
            <v>Republic of Moldova</v>
          </cell>
          <cell r="D4673" t="str">
            <v>PRIMSBIO</v>
          </cell>
          <cell r="E4673" t="str">
            <v>Primary solid biofuels</v>
          </cell>
          <cell r="F4673" t="str">
            <v>TES</v>
          </cell>
          <cell r="G4673" t="str">
            <v>Total energy supply</v>
          </cell>
          <cell r="H4673">
            <v>2020</v>
          </cell>
          <cell r="I4673">
            <v>2020</v>
          </cell>
          <cell r="J4673">
            <v>26854</v>
          </cell>
        </row>
        <row r="4674">
          <cell r="A4674" t="str">
            <v>Republic of MoldovaTotal2005</v>
          </cell>
          <cell r="B4674" t="str">
            <v>TJ</v>
          </cell>
          <cell r="C4674" t="str">
            <v>Republic of Moldova</v>
          </cell>
          <cell r="D4674" t="str">
            <v>TOTAL</v>
          </cell>
          <cell r="E4674" t="str">
            <v>Total</v>
          </cell>
          <cell r="F4674" t="str">
            <v>TES</v>
          </cell>
          <cell r="G4674" t="str">
            <v>Total energy supply</v>
          </cell>
          <cell r="H4674">
            <v>2005</v>
          </cell>
          <cell r="I4674">
            <v>2005</v>
          </cell>
          <cell r="J4674">
            <v>147522.47</v>
          </cell>
        </row>
        <row r="4675">
          <cell r="A4675" t="str">
            <v>Republic of MoldovaTotal2006</v>
          </cell>
          <cell r="B4675" t="str">
            <v>TJ</v>
          </cell>
          <cell r="C4675" t="str">
            <v>Republic of Moldova</v>
          </cell>
          <cell r="D4675" t="str">
            <v>TOTAL</v>
          </cell>
          <cell r="E4675" t="str">
            <v>Total</v>
          </cell>
          <cell r="F4675" t="str">
            <v>TES</v>
          </cell>
          <cell r="G4675" t="str">
            <v>Total energy supply</v>
          </cell>
          <cell r="H4675">
            <v>2006</v>
          </cell>
          <cell r="I4675">
            <v>2006</v>
          </cell>
          <cell r="J4675">
            <v>144486.04</v>
          </cell>
        </row>
        <row r="4676">
          <cell r="A4676" t="str">
            <v>Republic of MoldovaTotal2007</v>
          </cell>
          <cell r="B4676" t="str">
            <v>TJ</v>
          </cell>
          <cell r="C4676" t="str">
            <v>Republic of Moldova</v>
          </cell>
          <cell r="D4676" t="str">
            <v>TOTAL</v>
          </cell>
          <cell r="E4676" t="str">
            <v>Total</v>
          </cell>
          <cell r="F4676" t="str">
            <v>TES</v>
          </cell>
          <cell r="G4676" t="str">
            <v>Total energy supply</v>
          </cell>
          <cell r="H4676">
            <v>2007</v>
          </cell>
          <cell r="I4676">
            <v>2007</v>
          </cell>
          <cell r="J4676">
            <v>141207.04000000001</v>
          </cell>
        </row>
        <row r="4677">
          <cell r="A4677" t="str">
            <v>Republic of MoldovaTotal2008</v>
          </cell>
          <cell r="B4677" t="str">
            <v>TJ</v>
          </cell>
          <cell r="C4677" t="str">
            <v>Republic of Moldova</v>
          </cell>
          <cell r="D4677" t="str">
            <v>TOTAL</v>
          </cell>
          <cell r="E4677" t="str">
            <v>Total</v>
          </cell>
          <cell r="F4677" t="str">
            <v>TES</v>
          </cell>
          <cell r="G4677" t="str">
            <v>Total energy supply</v>
          </cell>
          <cell r="H4677">
            <v>2008</v>
          </cell>
          <cell r="I4677">
            <v>2008</v>
          </cell>
          <cell r="J4677">
            <v>140311.03</v>
          </cell>
        </row>
        <row r="4678">
          <cell r="A4678" t="str">
            <v>Republic of MoldovaTotal2009</v>
          </cell>
          <cell r="B4678" t="str">
            <v>TJ</v>
          </cell>
          <cell r="C4678" t="str">
            <v>Republic of Moldova</v>
          </cell>
          <cell r="D4678" t="str">
            <v>TOTAL</v>
          </cell>
          <cell r="E4678" t="str">
            <v>Total</v>
          </cell>
          <cell r="F4678" t="str">
            <v>TES</v>
          </cell>
          <cell r="G4678" t="str">
            <v>Total energy supply</v>
          </cell>
          <cell r="H4678">
            <v>2009</v>
          </cell>
          <cell r="I4678">
            <v>2009</v>
          </cell>
          <cell r="J4678">
            <v>133327.66</v>
          </cell>
        </row>
        <row r="4679">
          <cell r="A4679" t="str">
            <v>Republic of MoldovaTotal2010</v>
          </cell>
          <cell r="B4679" t="str">
            <v>TJ</v>
          </cell>
          <cell r="C4679" t="str">
            <v>Republic of Moldova</v>
          </cell>
          <cell r="D4679" t="str">
            <v>TOTAL</v>
          </cell>
          <cell r="E4679" t="str">
            <v>Total</v>
          </cell>
          <cell r="F4679" t="str">
            <v>TES</v>
          </cell>
          <cell r="G4679" t="str">
            <v>Total energy supply</v>
          </cell>
          <cell r="H4679">
            <v>2010</v>
          </cell>
          <cell r="I4679">
            <v>2010</v>
          </cell>
          <cell r="J4679">
            <v>156090.31</v>
          </cell>
        </row>
        <row r="4680">
          <cell r="A4680" t="str">
            <v>Republic of MoldovaTotal2011</v>
          </cell>
          <cell r="B4680" t="str">
            <v>TJ</v>
          </cell>
          <cell r="C4680" t="str">
            <v>Republic of Moldova</v>
          </cell>
          <cell r="D4680" t="str">
            <v>TOTAL</v>
          </cell>
          <cell r="E4680" t="str">
            <v>Total</v>
          </cell>
          <cell r="F4680" t="str">
            <v>TES</v>
          </cell>
          <cell r="G4680" t="str">
            <v>Total energy supply</v>
          </cell>
          <cell r="H4680">
            <v>2011</v>
          </cell>
          <cell r="I4680">
            <v>2011</v>
          </cell>
          <cell r="J4680">
            <v>158399.95000000001</v>
          </cell>
        </row>
        <row r="4681">
          <cell r="A4681" t="str">
            <v>Republic of MoldovaTotal2012</v>
          </cell>
          <cell r="B4681" t="str">
            <v>TJ</v>
          </cell>
          <cell r="C4681" t="str">
            <v>Republic of Moldova</v>
          </cell>
          <cell r="D4681" t="str">
            <v>TOTAL</v>
          </cell>
          <cell r="E4681" t="str">
            <v>Total</v>
          </cell>
          <cell r="F4681" t="str">
            <v>TES</v>
          </cell>
          <cell r="G4681" t="str">
            <v>Total energy supply</v>
          </cell>
          <cell r="H4681">
            <v>2012</v>
          </cell>
          <cell r="I4681">
            <v>2012</v>
          </cell>
          <cell r="J4681">
            <v>157688.59</v>
          </cell>
        </row>
        <row r="4682">
          <cell r="A4682" t="str">
            <v>Republic of MoldovaTotal2013</v>
          </cell>
          <cell r="B4682" t="str">
            <v>TJ</v>
          </cell>
          <cell r="C4682" t="str">
            <v>Republic of Moldova</v>
          </cell>
          <cell r="D4682" t="str">
            <v>TOTAL</v>
          </cell>
          <cell r="E4682" t="str">
            <v>Total</v>
          </cell>
          <cell r="F4682" t="str">
            <v>TES</v>
          </cell>
          <cell r="G4682" t="str">
            <v>Total energy supply</v>
          </cell>
          <cell r="H4682">
            <v>2013</v>
          </cell>
          <cell r="I4682">
            <v>2013</v>
          </cell>
          <cell r="J4682">
            <v>141842.19</v>
          </cell>
        </row>
        <row r="4683">
          <cell r="A4683" t="str">
            <v>Republic of MoldovaTotal2014</v>
          </cell>
          <cell r="B4683" t="str">
            <v>TJ</v>
          </cell>
          <cell r="C4683" t="str">
            <v>Republic of Moldova</v>
          </cell>
          <cell r="D4683" t="str">
            <v>TOTAL</v>
          </cell>
          <cell r="E4683" t="str">
            <v>Total</v>
          </cell>
          <cell r="F4683" t="str">
            <v>TES</v>
          </cell>
          <cell r="G4683" t="str">
            <v>Total energy supply</v>
          </cell>
          <cell r="H4683">
            <v>2014</v>
          </cell>
          <cell r="I4683">
            <v>2014</v>
          </cell>
          <cell r="J4683">
            <v>152826.72</v>
          </cell>
        </row>
        <row r="4684">
          <cell r="A4684" t="str">
            <v>Republic of MoldovaTotal2015</v>
          </cell>
          <cell r="B4684" t="str">
            <v>TJ</v>
          </cell>
          <cell r="C4684" t="str">
            <v>Republic of Moldova</v>
          </cell>
          <cell r="D4684" t="str">
            <v>TOTAL</v>
          </cell>
          <cell r="E4684" t="str">
            <v>Total</v>
          </cell>
          <cell r="F4684" t="str">
            <v>TES</v>
          </cell>
          <cell r="G4684" t="str">
            <v>Total energy supply</v>
          </cell>
          <cell r="H4684">
            <v>2015</v>
          </cell>
          <cell r="I4684">
            <v>2015</v>
          </cell>
          <cell r="J4684">
            <v>155304.85999999999</v>
          </cell>
        </row>
        <row r="4685">
          <cell r="A4685" t="str">
            <v>Republic of MoldovaTotal2016</v>
          </cell>
          <cell r="B4685" t="str">
            <v>TJ</v>
          </cell>
          <cell r="C4685" t="str">
            <v>Republic of Moldova</v>
          </cell>
          <cell r="D4685" t="str">
            <v>TOTAL</v>
          </cell>
          <cell r="E4685" t="str">
            <v>Total</v>
          </cell>
          <cell r="F4685" t="str">
            <v>TES</v>
          </cell>
          <cell r="G4685" t="str">
            <v>Total energy supply</v>
          </cell>
          <cell r="H4685">
            <v>2016</v>
          </cell>
          <cell r="I4685">
            <v>2016</v>
          </cell>
          <cell r="J4685">
            <v>159173.79</v>
          </cell>
        </row>
        <row r="4686">
          <cell r="A4686" t="str">
            <v>Republic of MoldovaTotal2017</v>
          </cell>
          <cell r="B4686" t="str">
            <v>TJ</v>
          </cell>
          <cell r="C4686" t="str">
            <v>Republic of Moldova</v>
          </cell>
          <cell r="D4686" t="str">
            <v>TOTAL</v>
          </cell>
          <cell r="E4686" t="str">
            <v>Total</v>
          </cell>
          <cell r="F4686" t="str">
            <v>TES</v>
          </cell>
          <cell r="G4686" t="str">
            <v>Total energy supply</v>
          </cell>
          <cell r="H4686">
            <v>2017</v>
          </cell>
          <cell r="I4686">
            <v>2017</v>
          </cell>
          <cell r="J4686">
            <v>161209.28</v>
          </cell>
        </row>
        <row r="4687">
          <cell r="A4687" t="str">
            <v>Republic of MoldovaTotal2018</v>
          </cell>
          <cell r="B4687" t="str">
            <v>TJ</v>
          </cell>
          <cell r="C4687" t="str">
            <v>Republic of Moldova</v>
          </cell>
          <cell r="D4687" t="str">
            <v>TOTAL</v>
          </cell>
          <cell r="E4687" t="str">
            <v>Total</v>
          </cell>
          <cell r="F4687" t="str">
            <v>TES</v>
          </cell>
          <cell r="G4687" t="str">
            <v>Total energy supply</v>
          </cell>
          <cell r="H4687">
            <v>2018</v>
          </cell>
          <cell r="I4687">
            <v>2018</v>
          </cell>
          <cell r="J4687">
            <v>170285.7</v>
          </cell>
        </row>
        <row r="4688">
          <cell r="A4688" t="str">
            <v>Republic of MoldovaTotal2019</v>
          </cell>
          <cell r="B4688" t="str">
            <v>TJ</v>
          </cell>
          <cell r="C4688" t="str">
            <v>Republic of Moldova</v>
          </cell>
          <cell r="D4688" t="str">
            <v>TOTAL</v>
          </cell>
          <cell r="E4688" t="str">
            <v>Total</v>
          </cell>
          <cell r="F4688" t="str">
            <v>TES</v>
          </cell>
          <cell r="G4688" t="str">
            <v>Total energy supply</v>
          </cell>
          <cell r="H4688">
            <v>2019</v>
          </cell>
          <cell r="I4688">
            <v>2019</v>
          </cell>
          <cell r="J4688">
            <v>167380.39000000001</v>
          </cell>
        </row>
        <row r="4689">
          <cell r="A4689" t="str">
            <v>Republic of MoldovaTotal2020</v>
          </cell>
          <cell r="B4689" t="str">
            <v>TJ</v>
          </cell>
          <cell r="C4689" t="str">
            <v>Republic of Moldova</v>
          </cell>
          <cell r="D4689" t="str">
            <v>TOTAL</v>
          </cell>
          <cell r="E4689" t="str">
            <v>Total</v>
          </cell>
          <cell r="F4689" t="str">
            <v>TES</v>
          </cell>
          <cell r="G4689" t="str">
            <v>Total energy supply</v>
          </cell>
          <cell r="H4689">
            <v>2020</v>
          </cell>
          <cell r="I4689">
            <v>2020</v>
          </cell>
          <cell r="K4689" t="str">
            <v>L</v>
          </cell>
          <cell r="L4689" t="str">
            <v>Missing value; data exist but were not collected</v>
          </cell>
        </row>
        <row r="4690">
          <cell r="A4690" t="str">
            <v>Republic of MoldovaMemo: Renewables2005</v>
          </cell>
          <cell r="B4690" t="str">
            <v>TJ</v>
          </cell>
          <cell r="C4690" t="str">
            <v>Republic of Moldova</v>
          </cell>
          <cell r="D4690" t="str">
            <v>MRENEW</v>
          </cell>
          <cell r="E4690" t="str">
            <v>Memo: Renewables</v>
          </cell>
          <cell r="F4690" t="str">
            <v>TES</v>
          </cell>
          <cell r="G4690" t="str">
            <v>Total energy supply</v>
          </cell>
          <cell r="H4690">
            <v>2005</v>
          </cell>
          <cell r="I4690">
            <v>2005</v>
          </cell>
          <cell r="J4690">
            <v>4180.2</v>
          </cell>
        </row>
        <row r="4691">
          <cell r="A4691" t="str">
            <v>Republic of MoldovaMemo: Renewables2006</v>
          </cell>
          <cell r="B4691" t="str">
            <v>TJ</v>
          </cell>
          <cell r="C4691" t="str">
            <v>Republic of Moldova</v>
          </cell>
          <cell r="D4691" t="str">
            <v>MRENEW</v>
          </cell>
          <cell r="E4691" t="str">
            <v>Memo: Renewables</v>
          </cell>
          <cell r="F4691" t="str">
            <v>TES</v>
          </cell>
          <cell r="G4691" t="str">
            <v>Total energy supply</v>
          </cell>
          <cell r="H4691">
            <v>2006</v>
          </cell>
          <cell r="I4691">
            <v>2006</v>
          </cell>
          <cell r="J4691">
            <v>4676.2</v>
          </cell>
        </row>
        <row r="4692">
          <cell r="A4692" t="str">
            <v>Republic of MoldovaMemo: Renewables2007</v>
          </cell>
          <cell r="B4692" t="str">
            <v>TJ</v>
          </cell>
          <cell r="C4692" t="str">
            <v>Republic of Moldova</v>
          </cell>
          <cell r="D4692" t="str">
            <v>MRENEW</v>
          </cell>
          <cell r="E4692" t="str">
            <v>Memo: Renewables</v>
          </cell>
          <cell r="F4692" t="str">
            <v>TES</v>
          </cell>
          <cell r="G4692" t="str">
            <v>Total energy supply</v>
          </cell>
          <cell r="H4692">
            <v>2007</v>
          </cell>
          <cell r="I4692">
            <v>2007</v>
          </cell>
          <cell r="J4692">
            <v>4128.2</v>
          </cell>
        </row>
        <row r="4693">
          <cell r="A4693" t="str">
            <v>Republic of MoldovaMemo: Renewables2008</v>
          </cell>
          <cell r="B4693" t="str">
            <v>TJ</v>
          </cell>
          <cell r="C4693" t="str">
            <v>Republic of Moldova</v>
          </cell>
          <cell r="D4693" t="str">
            <v>MRENEW</v>
          </cell>
          <cell r="E4693" t="str">
            <v>Memo: Renewables</v>
          </cell>
          <cell r="F4693" t="str">
            <v>TES</v>
          </cell>
          <cell r="G4693" t="str">
            <v>Total energy supply</v>
          </cell>
          <cell r="H4693">
            <v>2008</v>
          </cell>
          <cell r="I4693">
            <v>2008</v>
          </cell>
          <cell r="J4693">
            <v>4666.3999999999996</v>
          </cell>
        </row>
        <row r="4694">
          <cell r="A4694" t="str">
            <v>Republic of MoldovaMemo: Renewables2009</v>
          </cell>
          <cell r="B4694" t="str">
            <v>TJ</v>
          </cell>
          <cell r="C4694" t="str">
            <v>Republic of Moldova</v>
          </cell>
          <cell r="D4694" t="str">
            <v>MRENEW</v>
          </cell>
          <cell r="E4694" t="str">
            <v>Memo: Renewables</v>
          </cell>
          <cell r="F4694" t="str">
            <v>TES</v>
          </cell>
          <cell r="G4694" t="str">
            <v>Total energy supply</v>
          </cell>
          <cell r="H4694">
            <v>2009</v>
          </cell>
          <cell r="I4694">
            <v>2009</v>
          </cell>
          <cell r="J4694">
            <v>4514.8</v>
          </cell>
        </row>
        <row r="4695">
          <cell r="A4695" t="str">
            <v>Republic of MoldovaMemo: Renewables2010</v>
          </cell>
          <cell r="B4695" t="str">
            <v>TJ</v>
          </cell>
          <cell r="C4695" t="str">
            <v>Republic of Moldova</v>
          </cell>
          <cell r="D4695" t="str">
            <v>MRENEW</v>
          </cell>
          <cell r="E4695" t="str">
            <v>Memo: Renewables</v>
          </cell>
          <cell r="F4695" t="str">
            <v>TES</v>
          </cell>
          <cell r="G4695" t="str">
            <v>Total energy supply</v>
          </cell>
          <cell r="H4695">
            <v>2010</v>
          </cell>
          <cell r="I4695">
            <v>2010</v>
          </cell>
          <cell r="J4695">
            <v>22892.2</v>
          </cell>
        </row>
        <row r="4696">
          <cell r="A4696" t="str">
            <v>Republic of MoldovaMemo: Renewables2011</v>
          </cell>
          <cell r="B4696" t="str">
            <v>TJ</v>
          </cell>
          <cell r="C4696" t="str">
            <v>Republic of Moldova</v>
          </cell>
          <cell r="D4696" t="str">
            <v>MRENEW</v>
          </cell>
          <cell r="E4696" t="str">
            <v>Memo: Renewables</v>
          </cell>
          <cell r="F4696" t="str">
            <v>TES</v>
          </cell>
          <cell r="G4696" t="str">
            <v>Total energy supply</v>
          </cell>
          <cell r="H4696">
            <v>2011</v>
          </cell>
          <cell r="I4696">
            <v>2011</v>
          </cell>
          <cell r="J4696">
            <v>23877.200000000001</v>
          </cell>
        </row>
        <row r="4697">
          <cell r="A4697" t="str">
            <v>Republic of MoldovaMemo: Renewables2012</v>
          </cell>
          <cell r="B4697" t="str">
            <v>TJ</v>
          </cell>
          <cell r="C4697" t="str">
            <v>Republic of Moldova</v>
          </cell>
          <cell r="D4697" t="str">
            <v>MRENEW</v>
          </cell>
          <cell r="E4697" t="str">
            <v>Memo: Renewables</v>
          </cell>
          <cell r="F4697" t="str">
            <v>TES</v>
          </cell>
          <cell r="G4697" t="str">
            <v>Total energy supply</v>
          </cell>
          <cell r="H4697">
            <v>2012</v>
          </cell>
          <cell r="I4697">
            <v>2012</v>
          </cell>
          <cell r="J4697">
            <v>25075.4</v>
          </cell>
        </row>
        <row r="4698">
          <cell r="A4698" t="str">
            <v>Republic of MoldovaMemo: Renewables2013</v>
          </cell>
          <cell r="B4698" t="str">
            <v>TJ</v>
          </cell>
          <cell r="C4698" t="str">
            <v>Republic of Moldova</v>
          </cell>
          <cell r="D4698" t="str">
            <v>MRENEW</v>
          </cell>
          <cell r="E4698" t="str">
            <v>Memo: Renewables</v>
          </cell>
          <cell r="F4698" t="str">
            <v>TES</v>
          </cell>
          <cell r="G4698" t="str">
            <v>Total energy supply</v>
          </cell>
          <cell r="H4698">
            <v>2013</v>
          </cell>
          <cell r="I4698">
            <v>2013</v>
          </cell>
          <cell r="J4698">
            <v>25604</v>
          </cell>
        </row>
        <row r="4699">
          <cell r="A4699" t="str">
            <v>Republic of MoldovaMemo: Renewables2014</v>
          </cell>
          <cell r="B4699" t="str">
            <v>TJ</v>
          </cell>
          <cell r="C4699" t="str">
            <v>Republic of Moldova</v>
          </cell>
          <cell r="D4699" t="str">
            <v>MRENEW</v>
          </cell>
          <cell r="E4699" t="str">
            <v>Memo: Renewables</v>
          </cell>
          <cell r="F4699" t="str">
            <v>TES</v>
          </cell>
          <cell r="G4699" t="str">
            <v>Total energy supply</v>
          </cell>
          <cell r="H4699">
            <v>2014</v>
          </cell>
          <cell r="I4699">
            <v>2014</v>
          </cell>
          <cell r="J4699">
            <v>27574.2</v>
          </cell>
        </row>
        <row r="4700">
          <cell r="A4700" t="str">
            <v>Republic of MoldovaMemo: Renewables2015</v>
          </cell>
          <cell r="B4700" t="str">
            <v>TJ</v>
          </cell>
          <cell r="C4700" t="str">
            <v>Republic of Moldova</v>
          </cell>
          <cell r="D4700" t="str">
            <v>MRENEW</v>
          </cell>
          <cell r="E4700" t="str">
            <v>Memo: Renewables</v>
          </cell>
          <cell r="F4700" t="str">
            <v>TES</v>
          </cell>
          <cell r="G4700" t="str">
            <v>Total energy supply</v>
          </cell>
          <cell r="H4700">
            <v>2015</v>
          </cell>
          <cell r="I4700">
            <v>2015</v>
          </cell>
          <cell r="J4700">
            <v>28244.2</v>
          </cell>
        </row>
        <row r="4701">
          <cell r="A4701" t="str">
            <v>Republic of MoldovaMemo: Renewables2016</v>
          </cell>
          <cell r="B4701" t="str">
            <v>TJ</v>
          </cell>
          <cell r="C4701" t="str">
            <v>Republic of Moldova</v>
          </cell>
          <cell r="D4701" t="str">
            <v>MRENEW</v>
          </cell>
          <cell r="E4701" t="str">
            <v>Memo: Renewables</v>
          </cell>
          <cell r="F4701" t="str">
            <v>TES</v>
          </cell>
          <cell r="G4701" t="str">
            <v>Total energy supply</v>
          </cell>
          <cell r="H4701">
            <v>2016</v>
          </cell>
          <cell r="I4701">
            <v>2016</v>
          </cell>
          <cell r="J4701">
            <v>30059</v>
          </cell>
        </row>
        <row r="4702">
          <cell r="A4702" t="str">
            <v>Republic of MoldovaMemo: Renewables2017</v>
          </cell>
          <cell r="B4702" t="str">
            <v>TJ</v>
          </cell>
          <cell r="C4702" t="str">
            <v>Republic of Moldova</v>
          </cell>
          <cell r="D4702" t="str">
            <v>MRENEW</v>
          </cell>
          <cell r="E4702" t="str">
            <v>Memo: Renewables</v>
          </cell>
          <cell r="F4702" t="str">
            <v>TES</v>
          </cell>
          <cell r="G4702" t="str">
            <v>Total energy supply</v>
          </cell>
          <cell r="H4702">
            <v>2017</v>
          </cell>
          <cell r="I4702">
            <v>2017</v>
          </cell>
          <cell r="J4702">
            <v>32956.400000000001</v>
          </cell>
        </row>
        <row r="4703">
          <cell r="A4703" t="str">
            <v>Republic of MoldovaMemo: Renewables2018</v>
          </cell>
          <cell r="B4703" t="str">
            <v>TJ</v>
          </cell>
          <cell r="C4703" t="str">
            <v>Republic of Moldova</v>
          </cell>
          <cell r="D4703" t="str">
            <v>MRENEW</v>
          </cell>
          <cell r="E4703" t="str">
            <v>Memo: Renewables</v>
          </cell>
          <cell r="F4703" t="str">
            <v>TES</v>
          </cell>
          <cell r="G4703" t="str">
            <v>Total energy supply</v>
          </cell>
          <cell r="H4703">
            <v>2018</v>
          </cell>
          <cell r="I4703">
            <v>2018</v>
          </cell>
          <cell r="J4703">
            <v>33997.49</v>
          </cell>
        </row>
        <row r="4704">
          <cell r="A4704" t="str">
            <v>Republic of MoldovaMemo: Renewables2019</v>
          </cell>
          <cell r="B4704" t="str">
            <v>TJ</v>
          </cell>
          <cell r="C4704" t="str">
            <v>Republic of Moldova</v>
          </cell>
          <cell r="D4704" t="str">
            <v>MRENEW</v>
          </cell>
          <cell r="E4704" t="str">
            <v>Memo: Renewables</v>
          </cell>
          <cell r="F4704" t="str">
            <v>TES</v>
          </cell>
          <cell r="G4704" t="str">
            <v>Total energy supply</v>
          </cell>
          <cell r="H4704">
            <v>2019</v>
          </cell>
          <cell r="I4704">
            <v>2019</v>
          </cell>
          <cell r="J4704">
            <v>28433.4</v>
          </cell>
        </row>
        <row r="4705">
          <cell r="A4705" t="str">
            <v>Republic of MoldovaMemo: Renewables2020</v>
          </cell>
          <cell r="B4705" t="str">
            <v>TJ</v>
          </cell>
          <cell r="C4705" t="str">
            <v>Republic of Moldova</v>
          </cell>
          <cell r="D4705" t="str">
            <v>MRENEW</v>
          </cell>
          <cell r="E4705" t="str">
            <v>Memo: Renewables</v>
          </cell>
          <cell r="F4705" t="str">
            <v>TES</v>
          </cell>
          <cell r="G4705" t="str">
            <v>Total energy supply</v>
          </cell>
          <cell r="H4705">
            <v>2020</v>
          </cell>
          <cell r="I4705">
            <v>2020</v>
          </cell>
          <cell r="J4705">
            <v>28339.8</v>
          </cell>
        </row>
        <row r="4706">
          <cell r="A4706" t="str">
            <v>MongoliaPrimary solid biofuels2005</v>
          </cell>
          <cell r="B4706" t="str">
            <v>TJ</v>
          </cell>
          <cell r="C4706" t="str">
            <v>Mongolia</v>
          </cell>
          <cell r="D4706" t="str">
            <v>PRIMSBIO</v>
          </cell>
          <cell r="E4706" t="str">
            <v>Primary solid biofuels</v>
          </cell>
          <cell r="F4706" t="str">
            <v>TES</v>
          </cell>
          <cell r="G4706" t="str">
            <v>Total energy supply</v>
          </cell>
          <cell r="H4706">
            <v>2005</v>
          </cell>
          <cell r="I4706">
            <v>2005</v>
          </cell>
          <cell r="J4706">
            <v>7044</v>
          </cell>
        </row>
        <row r="4707">
          <cell r="A4707" t="str">
            <v>MongoliaPrimary solid biofuels2006</v>
          </cell>
          <cell r="B4707" t="str">
            <v>TJ</v>
          </cell>
          <cell r="C4707" t="str">
            <v>Mongolia</v>
          </cell>
          <cell r="D4707" t="str">
            <v>PRIMSBIO</v>
          </cell>
          <cell r="E4707" t="str">
            <v>Primary solid biofuels</v>
          </cell>
          <cell r="F4707" t="str">
            <v>TES</v>
          </cell>
          <cell r="G4707" t="str">
            <v>Total energy supply</v>
          </cell>
          <cell r="H4707">
            <v>2006</v>
          </cell>
          <cell r="I4707">
            <v>2006</v>
          </cell>
          <cell r="J4707">
            <v>7044</v>
          </cell>
        </row>
        <row r="4708">
          <cell r="A4708" t="str">
            <v>MongoliaPrimary solid biofuels2007</v>
          </cell>
          <cell r="B4708" t="str">
            <v>TJ</v>
          </cell>
          <cell r="C4708" t="str">
            <v>Mongolia</v>
          </cell>
          <cell r="D4708" t="str">
            <v>PRIMSBIO</v>
          </cell>
          <cell r="E4708" t="str">
            <v>Primary solid biofuels</v>
          </cell>
          <cell r="F4708" t="str">
            <v>TES</v>
          </cell>
          <cell r="G4708" t="str">
            <v>Total energy supply</v>
          </cell>
          <cell r="H4708">
            <v>2007</v>
          </cell>
          <cell r="I4708">
            <v>2007</v>
          </cell>
          <cell r="J4708">
            <v>7514</v>
          </cell>
        </row>
        <row r="4709">
          <cell r="A4709" t="str">
            <v>MongoliaPrimary solid biofuels2008</v>
          </cell>
          <cell r="B4709" t="str">
            <v>TJ</v>
          </cell>
          <cell r="C4709" t="str">
            <v>Mongolia</v>
          </cell>
          <cell r="D4709" t="str">
            <v>PRIMSBIO</v>
          </cell>
          <cell r="E4709" t="str">
            <v>Primary solid biofuels</v>
          </cell>
          <cell r="F4709" t="str">
            <v>TES</v>
          </cell>
          <cell r="G4709" t="str">
            <v>Total energy supply</v>
          </cell>
          <cell r="H4709">
            <v>2008</v>
          </cell>
          <cell r="I4709">
            <v>2008</v>
          </cell>
          <cell r="J4709">
            <v>7555</v>
          </cell>
        </row>
        <row r="4710">
          <cell r="A4710" t="str">
            <v>MongoliaPrimary solid biofuels2009</v>
          </cell>
          <cell r="B4710" t="str">
            <v>TJ</v>
          </cell>
          <cell r="C4710" t="str">
            <v>Mongolia</v>
          </cell>
          <cell r="D4710" t="str">
            <v>PRIMSBIO</v>
          </cell>
          <cell r="E4710" t="str">
            <v>Primary solid biofuels</v>
          </cell>
          <cell r="F4710" t="str">
            <v>TES</v>
          </cell>
          <cell r="G4710" t="str">
            <v>Total energy supply</v>
          </cell>
          <cell r="H4710">
            <v>2009</v>
          </cell>
          <cell r="I4710">
            <v>2009</v>
          </cell>
          <cell r="J4710">
            <v>7596</v>
          </cell>
        </row>
        <row r="4711">
          <cell r="A4711" t="str">
            <v>MongoliaPrimary solid biofuels2010</v>
          </cell>
          <cell r="B4711" t="str">
            <v>TJ</v>
          </cell>
          <cell r="C4711" t="str">
            <v>Mongolia</v>
          </cell>
          <cell r="D4711" t="str">
            <v>PRIMSBIO</v>
          </cell>
          <cell r="E4711" t="str">
            <v>Primary solid biofuels</v>
          </cell>
          <cell r="F4711" t="str">
            <v>TES</v>
          </cell>
          <cell r="G4711" t="str">
            <v>Total energy supply</v>
          </cell>
          <cell r="H4711">
            <v>2010</v>
          </cell>
          <cell r="I4711">
            <v>2010</v>
          </cell>
          <cell r="J4711">
            <v>7637</v>
          </cell>
        </row>
        <row r="4712">
          <cell r="A4712" t="str">
            <v>MongoliaPrimary solid biofuels2011</v>
          </cell>
          <cell r="B4712" t="str">
            <v>TJ</v>
          </cell>
          <cell r="C4712" t="str">
            <v>Mongolia</v>
          </cell>
          <cell r="D4712" t="str">
            <v>PRIMSBIO</v>
          </cell>
          <cell r="E4712" t="str">
            <v>Primary solid biofuels</v>
          </cell>
          <cell r="F4712" t="str">
            <v>TES</v>
          </cell>
          <cell r="G4712" t="str">
            <v>Total energy supply</v>
          </cell>
          <cell r="H4712">
            <v>2011</v>
          </cell>
          <cell r="I4712">
            <v>2011</v>
          </cell>
          <cell r="J4712">
            <v>7667</v>
          </cell>
        </row>
        <row r="4713">
          <cell r="A4713" t="str">
            <v>MongoliaPrimary solid biofuels2012</v>
          </cell>
          <cell r="B4713" t="str">
            <v>TJ</v>
          </cell>
          <cell r="C4713" t="str">
            <v>Mongolia</v>
          </cell>
          <cell r="D4713" t="str">
            <v>PRIMSBIO</v>
          </cell>
          <cell r="E4713" t="str">
            <v>Primary solid biofuels</v>
          </cell>
          <cell r="F4713" t="str">
            <v>TES</v>
          </cell>
          <cell r="G4713" t="str">
            <v>Total energy supply</v>
          </cell>
          <cell r="H4713">
            <v>2012</v>
          </cell>
          <cell r="I4713">
            <v>2012</v>
          </cell>
          <cell r="J4713">
            <v>6003</v>
          </cell>
        </row>
        <row r="4714">
          <cell r="A4714" t="str">
            <v>MongoliaPrimary solid biofuels2013</v>
          </cell>
          <cell r="B4714" t="str">
            <v>TJ</v>
          </cell>
          <cell r="C4714" t="str">
            <v>Mongolia</v>
          </cell>
          <cell r="D4714" t="str">
            <v>PRIMSBIO</v>
          </cell>
          <cell r="E4714" t="str">
            <v>Primary solid biofuels</v>
          </cell>
          <cell r="F4714" t="str">
            <v>TES</v>
          </cell>
          <cell r="G4714" t="str">
            <v>Total energy supply</v>
          </cell>
          <cell r="H4714">
            <v>2013</v>
          </cell>
          <cell r="I4714">
            <v>2013</v>
          </cell>
          <cell r="J4714">
            <v>6003</v>
          </cell>
        </row>
        <row r="4715">
          <cell r="A4715" t="str">
            <v>MongoliaPrimary solid biofuels2014</v>
          </cell>
          <cell r="B4715" t="str">
            <v>TJ</v>
          </cell>
          <cell r="C4715" t="str">
            <v>Mongolia</v>
          </cell>
          <cell r="D4715" t="str">
            <v>PRIMSBIO</v>
          </cell>
          <cell r="E4715" t="str">
            <v>Primary solid biofuels</v>
          </cell>
          <cell r="F4715" t="str">
            <v>TES</v>
          </cell>
          <cell r="G4715" t="str">
            <v>Total energy supply</v>
          </cell>
          <cell r="H4715">
            <v>2014</v>
          </cell>
          <cell r="I4715">
            <v>2014</v>
          </cell>
          <cell r="J4715">
            <v>6003</v>
          </cell>
        </row>
        <row r="4716">
          <cell r="A4716" t="str">
            <v>MongoliaPrimary solid biofuels2015</v>
          </cell>
          <cell r="B4716" t="str">
            <v>TJ</v>
          </cell>
          <cell r="C4716" t="str">
            <v>Mongolia</v>
          </cell>
          <cell r="D4716" t="str">
            <v>PRIMSBIO</v>
          </cell>
          <cell r="E4716" t="str">
            <v>Primary solid biofuels</v>
          </cell>
          <cell r="F4716" t="str">
            <v>TES</v>
          </cell>
          <cell r="G4716" t="str">
            <v>Total energy supply</v>
          </cell>
          <cell r="H4716">
            <v>2015</v>
          </cell>
          <cell r="I4716">
            <v>2015</v>
          </cell>
          <cell r="J4716">
            <v>6003</v>
          </cell>
        </row>
        <row r="4717">
          <cell r="A4717" t="str">
            <v>MongoliaPrimary solid biofuels2016</v>
          </cell>
          <cell r="B4717" t="str">
            <v>TJ</v>
          </cell>
          <cell r="C4717" t="str">
            <v>Mongolia</v>
          </cell>
          <cell r="D4717" t="str">
            <v>PRIMSBIO</v>
          </cell>
          <cell r="E4717" t="str">
            <v>Primary solid biofuels</v>
          </cell>
          <cell r="F4717" t="str">
            <v>TES</v>
          </cell>
          <cell r="G4717" t="str">
            <v>Total energy supply</v>
          </cell>
          <cell r="H4717">
            <v>2016</v>
          </cell>
          <cell r="I4717">
            <v>2016</v>
          </cell>
          <cell r="J4717">
            <v>6003</v>
          </cell>
        </row>
        <row r="4718">
          <cell r="A4718" t="str">
            <v>MongoliaPrimary solid biofuels2017</v>
          </cell>
          <cell r="B4718" t="str">
            <v>TJ</v>
          </cell>
          <cell r="C4718" t="str">
            <v>Mongolia</v>
          </cell>
          <cell r="D4718" t="str">
            <v>PRIMSBIO</v>
          </cell>
          <cell r="E4718" t="str">
            <v>Primary solid biofuels</v>
          </cell>
          <cell r="F4718" t="str">
            <v>TES</v>
          </cell>
          <cell r="G4718" t="str">
            <v>Total energy supply</v>
          </cell>
          <cell r="H4718">
            <v>2017</v>
          </cell>
          <cell r="I4718">
            <v>2017</v>
          </cell>
          <cell r="J4718">
            <v>6003</v>
          </cell>
        </row>
        <row r="4719">
          <cell r="A4719" t="str">
            <v>MongoliaPrimary solid biofuels2018</v>
          </cell>
          <cell r="B4719" t="str">
            <v>TJ</v>
          </cell>
          <cell r="C4719" t="str">
            <v>Mongolia</v>
          </cell>
          <cell r="D4719" t="str">
            <v>PRIMSBIO</v>
          </cell>
          <cell r="E4719" t="str">
            <v>Primary solid biofuels</v>
          </cell>
          <cell r="F4719" t="str">
            <v>TES</v>
          </cell>
          <cell r="G4719" t="str">
            <v>Total energy supply</v>
          </cell>
          <cell r="H4719">
            <v>2018</v>
          </cell>
          <cell r="I4719">
            <v>2018</v>
          </cell>
          <cell r="J4719">
            <v>6003</v>
          </cell>
        </row>
        <row r="4720">
          <cell r="A4720" t="str">
            <v>MongoliaPrimary solid biofuels2019</v>
          </cell>
          <cell r="B4720" t="str">
            <v>TJ</v>
          </cell>
          <cell r="C4720" t="str">
            <v>Mongolia</v>
          </cell>
          <cell r="D4720" t="str">
            <v>PRIMSBIO</v>
          </cell>
          <cell r="E4720" t="str">
            <v>Primary solid biofuels</v>
          </cell>
          <cell r="F4720" t="str">
            <v>TES</v>
          </cell>
          <cell r="G4720" t="str">
            <v>Total energy supply</v>
          </cell>
          <cell r="H4720">
            <v>2019</v>
          </cell>
          <cell r="I4720">
            <v>2019</v>
          </cell>
          <cell r="J4720">
            <v>6003</v>
          </cell>
        </row>
        <row r="4721">
          <cell r="A4721" t="str">
            <v>MongoliaPrimary solid biofuels2020</v>
          </cell>
          <cell r="B4721" t="str">
            <v>TJ</v>
          </cell>
          <cell r="C4721" t="str">
            <v>Mongolia</v>
          </cell>
          <cell r="D4721" t="str">
            <v>PRIMSBIO</v>
          </cell>
          <cell r="E4721" t="str">
            <v>Primary solid biofuels</v>
          </cell>
          <cell r="F4721" t="str">
            <v>TES</v>
          </cell>
          <cell r="G4721" t="str">
            <v>Total energy supply</v>
          </cell>
          <cell r="H4721">
            <v>2020</v>
          </cell>
          <cell r="I4721">
            <v>2020</v>
          </cell>
          <cell r="K4721" t="str">
            <v>L</v>
          </cell>
          <cell r="L4721" t="str">
            <v>Missing value; data exist but were not collected</v>
          </cell>
        </row>
        <row r="4722">
          <cell r="A4722" t="str">
            <v>MongoliaTotal2005</v>
          </cell>
          <cell r="B4722" t="str">
            <v>TJ</v>
          </cell>
          <cell r="C4722" t="str">
            <v>Mongolia</v>
          </cell>
          <cell r="D4722" t="str">
            <v>TOTAL</v>
          </cell>
          <cell r="E4722" t="str">
            <v>Total</v>
          </cell>
          <cell r="F4722" t="str">
            <v>TES</v>
          </cell>
          <cell r="G4722" t="str">
            <v>Total energy supply</v>
          </cell>
          <cell r="H4722">
            <v>2005</v>
          </cell>
          <cell r="I4722">
            <v>2005</v>
          </cell>
          <cell r="J4722">
            <v>125432.67</v>
          </cell>
        </row>
        <row r="4723">
          <cell r="A4723" t="str">
            <v>MongoliaTotal2006</v>
          </cell>
          <cell r="B4723" t="str">
            <v>TJ</v>
          </cell>
          <cell r="C4723" t="str">
            <v>Mongolia</v>
          </cell>
          <cell r="D4723" t="str">
            <v>TOTAL</v>
          </cell>
          <cell r="E4723" t="str">
            <v>Total</v>
          </cell>
          <cell r="F4723" t="str">
            <v>TES</v>
          </cell>
          <cell r="G4723" t="str">
            <v>Total energy supply</v>
          </cell>
          <cell r="H4723">
            <v>2006</v>
          </cell>
          <cell r="I4723">
            <v>2006</v>
          </cell>
          <cell r="J4723">
            <v>142705.88</v>
          </cell>
        </row>
        <row r="4724">
          <cell r="A4724" t="str">
            <v>MongoliaTotal2007</v>
          </cell>
          <cell r="B4724" t="str">
            <v>TJ</v>
          </cell>
          <cell r="C4724" t="str">
            <v>Mongolia</v>
          </cell>
          <cell r="D4724" t="str">
            <v>TOTAL</v>
          </cell>
          <cell r="E4724" t="str">
            <v>Total</v>
          </cell>
          <cell r="F4724" t="str">
            <v>TES</v>
          </cell>
          <cell r="G4724" t="str">
            <v>Total energy supply</v>
          </cell>
          <cell r="H4724">
            <v>2007</v>
          </cell>
          <cell r="I4724">
            <v>2007</v>
          </cell>
          <cell r="J4724">
            <v>149493.82999999999</v>
          </cell>
        </row>
        <row r="4725">
          <cell r="A4725" t="str">
            <v>MongoliaTotal2008</v>
          </cell>
          <cell r="B4725" t="str">
            <v>TJ</v>
          </cell>
          <cell r="C4725" t="str">
            <v>Mongolia</v>
          </cell>
          <cell r="D4725" t="str">
            <v>TOTAL</v>
          </cell>
          <cell r="E4725" t="str">
            <v>Total</v>
          </cell>
          <cell r="F4725" t="str">
            <v>TES</v>
          </cell>
          <cell r="G4725" t="str">
            <v>Total energy supply</v>
          </cell>
          <cell r="H4725">
            <v>2008</v>
          </cell>
          <cell r="I4725">
            <v>2008</v>
          </cell>
          <cell r="J4725">
            <v>150090.87</v>
          </cell>
        </row>
        <row r="4726">
          <cell r="A4726" t="str">
            <v>MongoliaTotal2009</v>
          </cell>
          <cell r="B4726" t="str">
            <v>TJ</v>
          </cell>
          <cell r="C4726" t="str">
            <v>Mongolia</v>
          </cell>
          <cell r="D4726" t="str">
            <v>TOTAL</v>
          </cell>
          <cell r="E4726" t="str">
            <v>Total</v>
          </cell>
          <cell r="F4726" t="str">
            <v>TES</v>
          </cell>
          <cell r="G4726" t="str">
            <v>Total energy supply</v>
          </cell>
          <cell r="H4726">
            <v>2009</v>
          </cell>
          <cell r="I4726">
            <v>2009</v>
          </cell>
          <cell r="J4726">
            <v>155979.76</v>
          </cell>
        </row>
        <row r="4727">
          <cell r="A4727" t="str">
            <v>MongoliaTotal2010</v>
          </cell>
          <cell r="B4727" t="str">
            <v>TJ</v>
          </cell>
          <cell r="C4727" t="str">
            <v>Mongolia</v>
          </cell>
          <cell r="D4727" t="str">
            <v>TOTAL</v>
          </cell>
          <cell r="E4727" t="str">
            <v>Total</v>
          </cell>
          <cell r="F4727" t="str">
            <v>TES</v>
          </cell>
          <cell r="G4727" t="str">
            <v>Total energy supply</v>
          </cell>
          <cell r="H4727">
            <v>2010</v>
          </cell>
          <cell r="I4727">
            <v>2010</v>
          </cell>
          <cell r="J4727">
            <v>165220.66</v>
          </cell>
        </row>
        <row r="4728">
          <cell r="A4728" t="str">
            <v>MongoliaTotal2011</v>
          </cell>
          <cell r="B4728" t="str">
            <v>TJ</v>
          </cell>
          <cell r="C4728" t="str">
            <v>Mongolia</v>
          </cell>
          <cell r="D4728" t="str">
            <v>TOTAL</v>
          </cell>
          <cell r="E4728" t="str">
            <v>Total</v>
          </cell>
          <cell r="F4728" t="str">
            <v>TES</v>
          </cell>
          <cell r="G4728" t="str">
            <v>Total energy supply</v>
          </cell>
          <cell r="H4728">
            <v>2011</v>
          </cell>
          <cell r="I4728">
            <v>2011</v>
          </cell>
          <cell r="J4728">
            <v>180822.22</v>
          </cell>
        </row>
        <row r="4729">
          <cell r="A4729" t="str">
            <v>MongoliaTotal2012</v>
          </cell>
          <cell r="B4729" t="str">
            <v>TJ</v>
          </cell>
          <cell r="C4729" t="str">
            <v>Mongolia</v>
          </cell>
          <cell r="D4729" t="str">
            <v>TOTAL</v>
          </cell>
          <cell r="E4729" t="str">
            <v>Total</v>
          </cell>
          <cell r="F4729" t="str">
            <v>TES</v>
          </cell>
          <cell r="G4729" t="str">
            <v>Total energy supply</v>
          </cell>
          <cell r="H4729">
            <v>2012</v>
          </cell>
          <cell r="I4729">
            <v>2012</v>
          </cell>
          <cell r="J4729">
            <v>187959.14</v>
          </cell>
        </row>
        <row r="4730">
          <cell r="A4730" t="str">
            <v>MongoliaTotal2013</v>
          </cell>
          <cell r="B4730" t="str">
            <v>TJ</v>
          </cell>
          <cell r="C4730" t="str">
            <v>Mongolia</v>
          </cell>
          <cell r="D4730" t="str">
            <v>TOTAL</v>
          </cell>
          <cell r="E4730" t="str">
            <v>Total</v>
          </cell>
          <cell r="F4730" t="str">
            <v>TES</v>
          </cell>
          <cell r="G4730" t="str">
            <v>Total energy supply</v>
          </cell>
          <cell r="H4730">
            <v>2013</v>
          </cell>
          <cell r="I4730">
            <v>2013</v>
          </cell>
          <cell r="J4730">
            <v>215147.91</v>
          </cell>
        </row>
        <row r="4731">
          <cell r="A4731" t="str">
            <v>MongoliaTotal2014</v>
          </cell>
          <cell r="B4731" t="str">
            <v>TJ</v>
          </cell>
          <cell r="C4731" t="str">
            <v>Mongolia</v>
          </cell>
          <cell r="D4731" t="str">
            <v>TOTAL</v>
          </cell>
          <cell r="E4731" t="str">
            <v>Total</v>
          </cell>
          <cell r="F4731" t="str">
            <v>TES</v>
          </cell>
          <cell r="G4731" t="str">
            <v>Total energy supply</v>
          </cell>
          <cell r="H4731">
            <v>2014</v>
          </cell>
          <cell r="I4731">
            <v>2014</v>
          </cell>
          <cell r="J4731">
            <v>221457.58</v>
          </cell>
        </row>
        <row r="4732">
          <cell r="A4732" t="str">
            <v>MongoliaTotal2015</v>
          </cell>
          <cell r="B4732" t="str">
            <v>TJ</v>
          </cell>
          <cell r="C4732" t="str">
            <v>Mongolia</v>
          </cell>
          <cell r="D4732" t="str">
            <v>TOTAL</v>
          </cell>
          <cell r="E4732" t="str">
            <v>Total</v>
          </cell>
          <cell r="F4732" t="str">
            <v>TES</v>
          </cell>
          <cell r="G4732" t="str">
            <v>Total energy supply</v>
          </cell>
          <cell r="H4732">
            <v>2015</v>
          </cell>
          <cell r="I4732">
            <v>2015</v>
          </cell>
          <cell r="J4732">
            <v>194807.64</v>
          </cell>
        </row>
        <row r="4733">
          <cell r="A4733" t="str">
            <v>MongoliaTotal2016</v>
          </cell>
          <cell r="B4733" t="str">
            <v>TJ</v>
          </cell>
          <cell r="C4733" t="str">
            <v>Mongolia</v>
          </cell>
          <cell r="D4733" t="str">
            <v>TOTAL</v>
          </cell>
          <cell r="E4733" t="str">
            <v>Total</v>
          </cell>
          <cell r="F4733" t="str">
            <v>TES</v>
          </cell>
          <cell r="G4733" t="str">
            <v>Total energy supply</v>
          </cell>
          <cell r="H4733">
            <v>2016</v>
          </cell>
          <cell r="I4733">
            <v>2016</v>
          </cell>
          <cell r="J4733">
            <v>208054.89</v>
          </cell>
        </row>
        <row r="4734">
          <cell r="A4734" t="str">
            <v>MongoliaTotal2017</v>
          </cell>
          <cell r="B4734" t="str">
            <v>TJ</v>
          </cell>
          <cell r="C4734" t="str">
            <v>Mongolia</v>
          </cell>
          <cell r="D4734" t="str">
            <v>TOTAL</v>
          </cell>
          <cell r="E4734" t="str">
            <v>Total</v>
          </cell>
          <cell r="F4734" t="str">
            <v>TES</v>
          </cell>
          <cell r="G4734" t="str">
            <v>Total energy supply</v>
          </cell>
          <cell r="H4734">
            <v>2017</v>
          </cell>
          <cell r="I4734">
            <v>2017</v>
          </cell>
          <cell r="J4734">
            <v>214090.71</v>
          </cell>
        </row>
        <row r="4735">
          <cell r="A4735" t="str">
            <v>MongoliaTotal2018</v>
          </cell>
          <cell r="B4735" t="str">
            <v>TJ</v>
          </cell>
          <cell r="C4735" t="str">
            <v>Mongolia</v>
          </cell>
          <cell r="D4735" t="str">
            <v>TOTAL</v>
          </cell>
          <cell r="E4735" t="str">
            <v>Total</v>
          </cell>
          <cell r="F4735" t="str">
            <v>TES</v>
          </cell>
          <cell r="G4735" t="str">
            <v>Total energy supply</v>
          </cell>
          <cell r="H4735">
            <v>2018</v>
          </cell>
          <cell r="I4735">
            <v>2018</v>
          </cell>
          <cell r="J4735">
            <v>240633.4</v>
          </cell>
        </row>
        <row r="4736">
          <cell r="A4736" t="str">
            <v>MongoliaTotal2019</v>
          </cell>
          <cell r="B4736" t="str">
            <v>TJ</v>
          </cell>
          <cell r="C4736" t="str">
            <v>Mongolia</v>
          </cell>
          <cell r="D4736" t="str">
            <v>TOTAL</v>
          </cell>
          <cell r="E4736" t="str">
            <v>Total</v>
          </cell>
          <cell r="F4736" t="str">
            <v>TES</v>
          </cell>
          <cell r="G4736" t="str">
            <v>Total energy supply</v>
          </cell>
          <cell r="H4736">
            <v>2019</v>
          </cell>
          <cell r="I4736">
            <v>2019</v>
          </cell>
          <cell r="J4736">
            <v>278640.65999999997</v>
          </cell>
        </row>
        <row r="4737">
          <cell r="A4737" t="str">
            <v>MongoliaTotal2020</v>
          </cell>
          <cell r="B4737" t="str">
            <v>TJ</v>
          </cell>
          <cell r="C4737" t="str">
            <v>Mongolia</v>
          </cell>
          <cell r="D4737" t="str">
            <v>TOTAL</v>
          </cell>
          <cell r="E4737" t="str">
            <v>Total</v>
          </cell>
          <cell r="F4737" t="str">
            <v>TES</v>
          </cell>
          <cell r="G4737" t="str">
            <v>Total energy supply</v>
          </cell>
          <cell r="H4737">
            <v>2020</v>
          </cell>
          <cell r="I4737">
            <v>2020</v>
          </cell>
          <cell r="K4737" t="str">
            <v>L</v>
          </cell>
          <cell r="L4737" t="str">
            <v>Missing value; data exist but were not collected</v>
          </cell>
        </row>
        <row r="4738">
          <cell r="A4738" t="str">
            <v>MongoliaMemo: Renewables2005</v>
          </cell>
          <cell r="B4738" t="str">
            <v>TJ</v>
          </cell>
          <cell r="C4738" t="str">
            <v>Mongolia</v>
          </cell>
          <cell r="D4738" t="str">
            <v>MRENEW</v>
          </cell>
          <cell r="E4738" t="str">
            <v>Memo: Renewables</v>
          </cell>
          <cell r="F4738" t="str">
            <v>TES</v>
          </cell>
          <cell r="G4738" t="str">
            <v>Total energy supply</v>
          </cell>
          <cell r="H4738">
            <v>2005</v>
          </cell>
          <cell r="I4738">
            <v>2005</v>
          </cell>
          <cell r="J4738">
            <v>7058.4</v>
          </cell>
        </row>
        <row r="4739">
          <cell r="A4739" t="str">
            <v>MongoliaMemo: Renewables2006</v>
          </cell>
          <cell r="B4739" t="str">
            <v>TJ</v>
          </cell>
          <cell r="C4739" t="str">
            <v>Mongolia</v>
          </cell>
          <cell r="D4739" t="str">
            <v>MRENEW</v>
          </cell>
          <cell r="E4739" t="str">
            <v>Memo: Renewables</v>
          </cell>
          <cell r="F4739" t="str">
            <v>TES</v>
          </cell>
          <cell r="G4739" t="str">
            <v>Total energy supply</v>
          </cell>
          <cell r="H4739">
            <v>2006</v>
          </cell>
          <cell r="I4739">
            <v>2006</v>
          </cell>
          <cell r="J4739">
            <v>7058.4</v>
          </cell>
        </row>
        <row r="4740">
          <cell r="A4740" t="str">
            <v>MongoliaMemo: Renewables2007</v>
          </cell>
          <cell r="B4740" t="str">
            <v>TJ</v>
          </cell>
          <cell r="C4740" t="str">
            <v>Mongolia</v>
          </cell>
          <cell r="D4740" t="str">
            <v>MRENEW</v>
          </cell>
          <cell r="E4740" t="str">
            <v>Memo: Renewables</v>
          </cell>
          <cell r="F4740" t="str">
            <v>TES</v>
          </cell>
          <cell r="G4740" t="str">
            <v>Total energy supply</v>
          </cell>
          <cell r="H4740">
            <v>2007</v>
          </cell>
          <cell r="I4740">
            <v>2007</v>
          </cell>
          <cell r="J4740">
            <v>7528.4</v>
          </cell>
        </row>
        <row r="4741">
          <cell r="A4741" t="str">
            <v>MongoliaMemo: Renewables2008</v>
          </cell>
          <cell r="B4741" t="str">
            <v>TJ</v>
          </cell>
          <cell r="C4741" t="str">
            <v>Mongolia</v>
          </cell>
          <cell r="D4741" t="str">
            <v>MRENEW</v>
          </cell>
          <cell r="E4741" t="str">
            <v>Memo: Renewables</v>
          </cell>
          <cell r="F4741" t="str">
            <v>TES</v>
          </cell>
          <cell r="G4741" t="str">
            <v>Total energy supply</v>
          </cell>
          <cell r="H4741">
            <v>2008</v>
          </cell>
          <cell r="I4741">
            <v>2008</v>
          </cell>
          <cell r="J4741">
            <v>7598.2</v>
          </cell>
        </row>
        <row r="4742">
          <cell r="A4742" t="str">
            <v>MongoliaMemo: Renewables2009</v>
          </cell>
          <cell r="B4742" t="str">
            <v>TJ</v>
          </cell>
          <cell r="C4742" t="str">
            <v>Mongolia</v>
          </cell>
          <cell r="D4742" t="str">
            <v>MRENEW</v>
          </cell>
          <cell r="E4742" t="str">
            <v>Memo: Renewables</v>
          </cell>
          <cell r="F4742" t="str">
            <v>TES</v>
          </cell>
          <cell r="G4742" t="str">
            <v>Total energy supply</v>
          </cell>
          <cell r="H4742">
            <v>2009</v>
          </cell>
          <cell r="I4742">
            <v>2009</v>
          </cell>
          <cell r="J4742">
            <v>7693.2</v>
          </cell>
        </row>
        <row r="4743">
          <cell r="A4743" t="str">
            <v>MongoliaMemo: Renewables2010</v>
          </cell>
          <cell r="B4743" t="str">
            <v>TJ</v>
          </cell>
          <cell r="C4743" t="str">
            <v>Mongolia</v>
          </cell>
          <cell r="D4743" t="str">
            <v>MRENEW</v>
          </cell>
          <cell r="E4743" t="str">
            <v>Memo: Renewables</v>
          </cell>
          <cell r="F4743" t="str">
            <v>TES</v>
          </cell>
          <cell r="G4743" t="str">
            <v>Total energy supply</v>
          </cell>
          <cell r="H4743">
            <v>2010</v>
          </cell>
          <cell r="I4743">
            <v>2010</v>
          </cell>
          <cell r="J4743">
            <v>7795.4</v>
          </cell>
        </row>
        <row r="4744">
          <cell r="A4744" t="str">
            <v>MongoliaMemo: Renewables2011</v>
          </cell>
          <cell r="B4744" t="str">
            <v>TJ</v>
          </cell>
          <cell r="C4744" t="str">
            <v>Mongolia</v>
          </cell>
          <cell r="D4744" t="str">
            <v>MRENEW</v>
          </cell>
          <cell r="E4744" t="str">
            <v>Memo: Renewables</v>
          </cell>
          <cell r="F4744" t="str">
            <v>TES</v>
          </cell>
          <cell r="G4744" t="str">
            <v>Total energy supply</v>
          </cell>
          <cell r="H4744">
            <v>2011</v>
          </cell>
          <cell r="I4744">
            <v>2011</v>
          </cell>
          <cell r="J4744">
            <v>7890.2</v>
          </cell>
        </row>
        <row r="4745">
          <cell r="A4745" t="str">
            <v>MongoliaMemo: Renewables2012</v>
          </cell>
          <cell r="B4745" t="str">
            <v>TJ</v>
          </cell>
          <cell r="C4745" t="str">
            <v>Mongolia</v>
          </cell>
          <cell r="D4745" t="str">
            <v>MRENEW</v>
          </cell>
          <cell r="E4745" t="str">
            <v>Memo: Renewables</v>
          </cell>
          <cell r="F4745" t="str">
            <v>TES</v>
          </cell>
          <cell r="G4745" t="str">
            <v>Total energy supply</v>
          </cell>
          <cell r="H4745">
            <v>2012</v>
          </cell>
          <cell r="I4745">
            <v>2012</v>
          </cell>
          <cell r="J4745">
            <v>6222.6</v>
          </cell>
        </row>
        <row r="4746">
          <cell r="A4746" t="str">
            <v>MongoliaMemo: Renewables2013</v>
          </cell>
          <cell r="B4746" t="str">
            <v>TJ</v>
          </cell>
          <cell r="C4746" t="str">
            <v>Mongolia</v>
          </cell>
          <cell r="D4746" t="str">
            <v>MRENEW</v>
          </cell>
          <cell r="E4746" t="str">
            <v>Memo: Renewables</v>
          </cell>
          <cell r="F4746" t="str">
            <v>TES</v>
          </cell>
          <cell r="G4746" t="str">
            <v>Total energy supply</v>
          </cell>
          <cell r="H4746">
            <v>2013</v>
          </cell>
          <cell r="I4746">
            <v>2013</v>
          </cell>
          <cell r="J4746">
            <v>6442.2</v>
          </cell>
        </row>
        <row r="4747">
          <cell r="A4747" t="str">
            <v>MongoliaMemo: Renewables2014</v>
          </cell>
          <cell r="B4747" t="str">
            <v>TJ</v>
          </cell>
          <cell r="C4747" t="str">
            <v>Mongolia</v>
          </cell>
          <cell r="D4747" t="str">
            <v>MRENEW</v>
          </cell>
          <cell r="E4747" t="str">
            <v>Memo: Renewables</v>
          </cell>
          <cell r="F4747" t="str">
            <v>TES</v>
          </cell>
          <cell r="G4747" t="str">
            <v>Total energy supply</v>
          </cell>
          <cell r="H4747">
            <v>2014</v>
          </cell>
          <cell r="I4747">
            <v>2014</v>
          </cell>
          <cell r="J4747">
            <v>6723</v>
          </cell>
        </row>
        <row r="4748">
          <cell r="A4748" t="str">
            <v>MongoliaMemo: Renewables2015</v>
          </cell>
          <cell r="B4748" t="str">
            <v>TJ</v>
          </cell>
          <cell r="C4748" t="str">
            <v>Mongolia</v>
          </cell>
          <cell r="D4748" t="str">
            <v>MRENEW</v>
          </cell>
          <cell r="E4748" t="str">
            <v>Memo: Renewables</v>
          </cell>
          <cell r="F4748" t="str">
            <v>TES</v>
          </cell>
          <cell r="G4748" t="str">
            <v>Total energy supply</v>
          </cell>
          <cell r="H4748">
            <v>2015</v>
          </cell>
          <cell r="I4748">
            <v>2015</v>
          </cell>
          <cell r="J4748">
            <v>6798.6</v>
          </cell>
        </row>
        <row r="4749">
          <cell r="A4749" t="str">
            <v>MongoliaMemo: Renewables2016</v>
          </cell>
          <cell r="B4749" t="str">
            <v>TJ</v>
          </cell>
          <cell r="C4749" t="str">
            <v>Mongolia</v>
          </cell>
          <cell r="D4749" t="str">
            <v>MRENEW</v>
          </cell>
          <cell r="E4749" t="str">
            <v>Memo: Renewables</v>
          </cell>
          <cell r="F4749" t="str">
            <v>TES</v>
          </cell>
          <cell r="G4749" t="str">
            <v>Total energy supply</v>
          </cell>
          <cell r="H4749">
            <v>2016</v>
          </cell>
          <cell r="I4749">
            <v>2016</v>
          </cell>
          <cell r="J4749">
            <v>6892.2</v>
          </cell>
        </row>
        <row r="4750">
          <cell r="A4750" t="str">
            <v>MongoliaMemo: Renewables2017</v>
          </cell>
          <cell r="B4750" t="str">
            <v>TJ</v>
          </cell>
          <cell r="C4750" t="str">
            <v>Mongolia</v>
          </cell>
          <cell r="D4750" t="str">
            <v>MRENEW</v>
          </cell>
          <cell r="E4750" t="str">
            <v>Memo: Renewables</v>
          </cell>
          <cell r="F4750" t="str">
            <v>TES</v>
          </cell>
          <cell r="G4750" t="str">
            <v>Total energy supply</v>
          </cell>
          <cell r="H4750">
            <v>2017</v>
          </cell>
          <cell r="I4750">
            <v>2017</v>
          </cell>
          <cell r="J4750">
            <v>6892.92</v>
          </cell>
        </row>
        <row r="4751">
          <cell r="A4751" t="str">
            <v>MongoliaMemo: Renewables2018</v>
          </cell>
          <cell r="B4751" t="str">
            <v>TJ</v>
          </cell>
          <cell r="C4751" t="str">
            <v>Mongolia</v>
          </cell>
          <cell r="D4751" t="str">
            <v>MRENEW</v>
          </cell>
          <cell r="E4751" t="str">
            <v>Memo: Renewables</v>
          </cell>
          <cell r="F4751" t="str">
            <v>TES</v>
          </cell>
          <cell r="G4751" t="str">
            <v>Total energy supply</v>
          </cell>
          <cell r="H4751">
            <v>2018</v>
          </cell>
          <cell r="I4751">
            <v>2018</v>
          </cell>
          <cell r="J4751">
            <v>7492.82</v>
          </cell>
        </row>
        <row r="4752">
          <cell r="A4752" t="str">
            <v>MongoliaMemo: Renewables2019</v>
          </cell>
          <cell r="B4752" t="str">
            <v>TJ</v>
          </cell>
          <cell r="C4752" t="str">
            <v>Mongolia</v>
          </cell>
          <cell r="D4752" t="str">
            <v>MRENEW</v>
          </cell>
          <cell r="E4752" t="str">
            <v>Memo: Renewables</v>
          </cell>
          <cell r="F4752" t="str">
            <v>TES</v>
          </cell>
          <cell r="G4752" t="str">
            <v>Total energy supply</v>
          </cell>
          <cell r="H4752">
            <v>2019</v>
          </cell>
          <cell r="I4752">
            <v>2019</v>
          </cell>
          <cell r="J4752">
            <v>8316.2199999999993</v>
          </cell>
        </row>
        <row r="4753">
          <cell r="A4753" t="str">
            <v>MongoliaMemo: Renewables2020</v>
          </cell>
          <cell r="B4753" t="str">
            <v>TJ</v>
          </cell>
          <cell r="C4753" t="str">
            <v>Mongolia</v>
          </cell>
          <cell r="D4753" t="str">
            <v>MRENEW</v>
          </cell>
          <cell r="E4753" t="str">
            <v>Memo: Renewables</v>
          </cell>
          <cell r="F4753" t="str">
            <v>TES</v>
          </cell>
          <cell r="G4753" t="str">
            <v>Total energy supply</v>
          </cell>
          <cell r="H4753">
            <v>2020</v>
          </cell>
          <cell r="I4753">
            <v>2020</v>
          </cell>
          <cell r="K4753" t="str">
            <v>L</v>
          </cell>
          <cell r="L4753" t="str">
            <v>Missing value; data exist but were not collected</v>
          </cell>
        </row>
        <row r="4754">
          <cell r="A4754" t="str">
            <v>MontenegroPrimary solid biofuels2005</v>
          </cell>
          <cell r="B4754" t="str">
            <v>TJ</v>
          </cell>
          <cell r="C4754" t="str">
            <v>Montenegro</v>
          </cell>
          <cell r="D4754" t="str">
            <v>PRIMSBIO</v>
          </cell>
          <cell r="E4754" t="str">
            <v>Primary solid biofuels</v>
          </cell>
          <cell r="F4754" t="str">
            <v>TES</v>
          </cell>
          <cell r="G4754" t="str">
            <v>Total energy supply</v>
          </cell>
          <cell r="H4754">
            <v>2005</v>
          </cell>
          <cell r="I4754">
            <v>2005</v>
          </cell>
          <cell r="J4754">
            <v>5995</v>
          </cell>
        </row>
        <row r="4755">
          <cell r="A4755" t="str">
            <v>MontenegroPrimary solid biofuels2006</v>
          </cell>
          <cell r="B4755" t="str">
            <v>TJ</v>
          </cell>
          <cell r="C4755" t="str">
            <v>Montenegro</v>
          </cell>
          <cell r="D4755" t="str">
            <v>PRIMSBIO</v>
          </cell>
          <cell r="E4755" t="str">
            <v>Primary solid biofuels</v>
          </cell>
          <cell r="F4755" t="str">
            <v>TES</v>
          </cell>
          <cell r="G4755" t="str">
            <v>Total energy supply</v>
          </cell>
          <cell r="H4755">
            <v>2006</v>
          </cell>
          <cell r="I4755">
            <v>2006</v>
          </cell>
          <cell r="J4755">
            <v>6126</v>
          </cell>
        </row>
        <row r="4756">
          <cell r="A4756" t="str">
            <v>MontenegroPrimary solid biofuels2007</v>
          </cell>
          <cell r="B4756" t="str">
            <v>TJ</v>
          </cell>
          <cell r="C4756" t="str">
            <v>Montenegro</v>
          </cell>
          <cell r="D4756" t="str">
            <v>PRIMSBIO</v>
          </cell>
          <cell r="E4756" t="str">
            <v>Primary solid biofuels</v>
          </cell>
          <cell r="F4756" t="str">
            <v>TES</v>
          </cell>
          <cell r="G4756" t="str">
            <v>Total energy supply</v>
          </cell>
          <cell r="H4756">
            <v>2007</v>
          </cell>
          <cell r="I4756">
            <v>2007</v>
          </cell>
          <cell r="J4756">
            <v>6386</v>
          </cell>
        </row>
        <row r="4757">
          <cell r="A4757" t="str">
            <v>MontenegroPrimary solid biofuels2008</v>
          </cell>
          <cell r="B4757" t="str">
            <v>TJ</v>
          </cell>
          <cell r="C4757" t="str">
            <v>Montenegro</v>
          </cell>
          <cell r="D4757" t="str">
            <v>PRIMSBIO</v>
          </cell>
          <cell r="E4757" t="str">
            <v>Primary solid biofuels</v>
          </cell>
          <cell r="F4757" t="str">
            <v>TES</v>
          </cell>
          <cell r="G4757" t="str">
            <v>Total energy supply</v>
          </cell>
          <cell r="H4757">
            <v>2008</v>
          </cell>
          <cell r="I4757">
            <v>2008</v>
          </cell>
          <cell r="J4757">
            <v>6383</v>
          </cell>
        </row>
        <row r="4758">
          <cell r="A4758" t="str">
            <v>MontenegroPrimary solid biofuels2009</v>
          </cell>
          <cell r="B4758" t="str">
            <v>TJ</v>
          </cell>
          <cell r="C4758" t="str">
            <v>Montenegro</v>
          </cell>
          <cell r="D4758" t="str">
            <v>PRIMSBIO</v>
          </cell>
          <cell r="E4758" t="str">
            <v>Primary solid biofuels</v>
          </cell>
          <cell r="F4758" t="str">
            <v>TES</v>
          </cell>
          <cell r="G4758" t="str">
            <v>Total energy supply</v>
          </cell>
          <cell r="H4758">
            <v>2009</v>
          </cell>
          <cell r="I4758">
            <v>2009</v>
          </cell>
          <cell r="J4758">
            <v>6678</v>
          </cell>
        </row>
        <row r="4759">
          <cell r="A4759" t="str">
            <v>MontenegroPrimary solid biofuels2010</v>
          </cell>
          <cell r="B4759" t="str">
            <v>TJ</v>
          </cell>
          <cell r="C4759" t="str">
            <v>Montenegro</v>
          </cell>
          <cell r="D4759" t="str">
            <v>PRIMSBIO</v>
          </cell>
          <cell r="E4759" t="str">
            <v>Primary solid biofuels</v>
          </cell>
          <cell r="F4759" t="str">
            <v>TES</v>
          </cell>
          <cell r="G4759" t="str">
            <v>Total energy supply</v>
          </cell>
          <cell r="H4759">
            <v>2010</v>
          </cell>
          <cell r="I4759">
            <v>2010</v>
          </cell>
          <cell r="J4759">
            <v>6741</v>
          </cell>
        </row>
        <row r="4760">
          <cell r="A4760" t="str">
            <v>MontenegroPrimary solid biofuels2011</v>
          </cell>
          <cell r="B4760" t="str">
            <v>TJ</v>
          </cell>
          <cell r="C4760" t="str">
            <v>Montenegro</v>
          </cell>
          <cell r="D4760" t="str">
            <v>PRIMSBIO</v>
          </cell>
          <cell r="E4760" t="str">
            <v>Primary solid biofuels</v>
          </cell>
          <cell r="F4760" t="str">
            <v>TES</v>
          </cell>
          <cell r="G4760" t="str">
            <v>Total energy supply</v>
          </cell>
          <cell r="H4760">
            <v>2011</v>
          </cell>
          <cell r="I4760">
            <v>2011</v>
          </cell>
          <cell r="J4760">
            <v>7244</v>
          </cell>
        </row>
        <row r="4761">
          <cell r="A4761" t="str">
            <v>MontenegroPrimary solid biofuels2012</v>
          </cell>
          <cell r="B4761" t="str">
            <v>TJ</v>
          </cell>
          <cell r="C4761" t="str">
            <v>Montenegro</v>
          </cell>
          <cell r="D4761" t="str">
            <v>PRIMSBIO</v>
          </cell>
          <cell r="E4761" t="str">
            <v>Primary solid biofuels</v>
          </cell>
          <cell r="F4761" t="str">
            <v>TES</v>
          </cell>
          <cell r="G4761" t="str">
            <v>Total energy supply</v>
          </cell>
          <cell r="H4761">
            <v>2012</v>
          </cell>
          <cell r="I4761">
            <v>2012</v>
          </cell>
          <cell r="J4761">
            <v>7337</v>
          </cell>
        </row>
        <row r="4762">
          <cell r="A4762" t="str">
            <v>MontenegroPrimary solid biofuels2013</v>
          </cell>
          <cell r="B4762" t="str">
            <v>TJ</v>
          </cell>
          <cell r="C4762" t="str">
            <v>Montenegro</v>
          </cell>
          <cell r="D4762" t="str">
            <v>PRIMSBIO</v>
          </cell>
          <cell r="E4762" t="str">
            <v>Primary solid biofuels</v>
          </cell>
          <cell r="F4762" t="str">
            <v>TES</v>
          </cell>
          <cell r="G4762" t="str">
            <v>Total energy supply</v>
          </cell>
          <cell r="H4762">
            <v>2013</v>
          </cell>
          <cell r="I4762">
            <v>2013</v>
          </cell>
          <cell r="J4762">
            <v>6987</v>
          </cell>
        </row>
        <row r="4763">
          <cell r="A4763" t="str">
            <v>MontenegroPrimary solid biofuels2014</v>
          </cell>
          <cell r="B4763" t="str">
            <v>TJ</v>
          </cell>
          <cell r="C4763" t="str">
            <v>Montenegro</v>
          </cell>
          <cell r="D4763" t="str">
            <v>PRIMSBIO</v>
          </cell>
          <cell r="E4763" t="str">
            <v>Primary solid biofuels</v>
          </cell>
          <cell r="F4763" t="str">
            <v>TES</v>
          </cell>
          <cell r="G4763" t="str">
            <v>Total energy supply</v>
          </cell>
          <cell r="H4763">
            <v>2014</v>
          </cell>
          <cell r="I4763">
            <v>2014</v>
          </cell>
          <cell r="J4763">
            <v>6842</v>
          </cell>
        </row>
        <row r="4764">
          <cell r="A4764" t="str">
            <v>MontenegroPrimary solid biofuels2015</v>
          </cell>
          <cell r="B4764" t="str">
            <v>TJ</v>
          </cell>
          <cell r="C4764" t="str">
            <v>Montenegro</v>
          </cell>
          <cell r="D4764" t="str">
            <v>PRIMSBIO</v>
          </cell>
          <cell r="E4764" t="str">
            <v>Primary solid biofuels</v>
          </cell>
          <cell r="F4764" t="str">
            <v>TES</v>
          </cell>
          <cell r="G4764" t="str">
            <v>Total energy supply</v>
          </cell>
          <cell r="H4764">
            <v>2015</v>
          </cell>
          <cell r="I4764">
            <v>2015</v>
          </cell>
          <cell r="J4764">
            <v>7060</v>
          </cell>
        </row>
        <row r="4765">
          <cell r="A4765" t="str">
            <v>MontenegroPrimary solid biofuels2016</v>
          </cell>
          <cell r="B4765" t="str">
            <v>TJ</v>
          </cell>
          <cell r="C4765" t="str">
            <v>Montenegro</v>
          </cell>
          <cell r="D4765" t="str">
            <v>PRIMSBIO</v>
          </cell>
          <cell r="E4765" t="str">
            <v>Primary solid biofuels</v>
          </cell>
          <cell r="F4765" t="str">
            <v>TES</v>
          </cell>
          <cell r="G4765" t="str">
            <v>Total energy supply</v>
          </cell>
          <cell r="H4765">
            <v>2016</v>
          </cell>
          <cell r="I4765">
            <v>2016</v>
          </cell>
          <cell r="J4765">
            <v>6946</v>
          </cell>
        </row>
        <row r="4766">
          <cell r="A4766" t="str">
            <v>MontenegroPrimary solid biofuels2017</v>
          </cell>
          <cell r="B4766" t="str">
            <v>TJ</v>
          </cell>
          <cell r="C4766" t="str">
            <v>Montenegro</v>
          </cell>
          <cell r="D4766" t="str">
            <v>PRIMSBIO</v>
          </cell>
          <cell r="E4766" t="str">
            <v>Primary solid biofuels</v>
          </cell>
          <cell r="F4766" t="str">
            <v>TES</v>
          </cell>
          <cell r="G4766" t="str">
            <v>Total energy supply</v>
          </cell>
          <cell r="H4766">
            <v>2017</v>
          </cell>
          <cell r="I4766">
            <v>2017</v>
          </cell>
          <cell r="J4766">
            <v>6822</v>
          </cell>
        </row>
        <row r="4767">
          <cell r="A4767" t="str">
            <v>MontenegroPrimary solid biofuels2018</v>
          </cell>
          <cell r="B4767" t="str">
            <v>TJ</v>
          </cell>
          <cell r="C4767" t="str">
            <v>Montenegro</v>
          </cell>
          <cell r="D4767" t="str">
            <v>PRIMSBIO</v>
          </cell>
          <cell r="E4767" t="str">
            <v>Primary solid biofuels</v>
          </cell>
          <cell r="F4767" t="str">
            <v>TES</v>
          </cell>
          <cell r="G4767" t="str">
            <v>Total energy supply</v>
          </cell>
          <cell r="H4767">
            <v>2018</v>
          </cell>
          <cell r="I4767">
            <v>2018</v>
          </cell>
          <cell r="J4767">
            <v>6289</v>
          </cell>
        </row>
        <row r="4768">
          <cell r="A4768" t="str">
            <v>MontenegroPrimary solid biofuels2019</v>
          </cell>
          <cell r="B4768" t="str">
            <v>TJ</v>
          </cell>
          <cell r="C4768" t="str">
            <v>Montenegro</v>
          </cell>
          <cell r="D4768" t="str">
            <v>PRIMSBIO</v>
          </cell>
          <cell r="E4768" t="str">
            <v>Primary solid biofuels</v>
          </cell>
          <cell r="F4768" t="str">
            <v>TES</v>
          </cell>
          <cell r="G4768" t="str">
            <v>Total energy supply</v>
          </cell>
          <cell r="H4768">
            <v>2019</v>
          </cell>
          <cell r="I4768">
            <v>2019</v>
          </cell>
          <cell r="J4768">
            <v>6118</v>
          </cell>
        </row>
        <row r="4769">
          <cell r="A4769" t="str">
            <v>MontenegroPrimary solid biofuels2020</v>
          </cell>
          <cell r="B4769" t="str">
            <v>TJ</v>
          </cell>
          <cell r="C4769" t="str">
            <v>Montenegro</v>
          </cell>
          <cell r="D4769" t="str">
            <v>PRIMSBIO</v>
          </cell>
          <cell r="E4769" t="str">
            <v>Primary solid biofuels</v>
          </cell>
          <cell r="F4769" t="str">
            <v>TES</v>
          </cell>
          <cell r="G4769" t="str">
            <v>Total energy supply</v>
          </cell>
          <cell r="H4769">
            <v>2020</v>
          </cell>
          <cell r="I4769">
            <v>2020</v>
          </cell>
          <cell r="K4769" t="str">
            <v>L</v>
          </cell>
          <cell r="L4769" t="str">
            <v>Missing value; data exist but were not collected</v>
          </cell>
        </row>
        <row r="4770">
          <cell r="A4770" t="str">
            <v>MontenegroTotal2005</v>
          </cell>
          <cell r="B4770" t="str">
            <v>TJ</v>
          </cell>
          <cell r="C4770" t="str">
            <v>Montenegro</v>
          </cell>
          <cell r="D4770" t="str">
            <v>TOTAL</v>
          </cell>
          <cell r="E4770" t="str">
            <v>Total</v>
          </cell>
          <cell r="F4770" t="str">
            <v>TES</v>
          </cell>
          <cell r="G4770" t="str">
            <v>Total energy supply</v>
          </cell>
          <cell r="H4770">
            <v>2005</v>
          </cell>
          <cell r="I4770">
            <v>2005</v>
          </cell>
          <cell r="J4770">
            <v>42764.7</v>
          </cell>
        </row>
        <row r="4771">
          <cell r="A4771" t="str">
            <v>MontenegroTotal2006</v>
          </cell>
          <cell r="B4771" t="str">
            <v>TJ</v>
          </cell>
          <cell r="C4771" t="str">
            <v>Montenegro</v>
          </cell>
          <cell r="D4771" t="str">
            <v>TOTAL</v>
          </cell>
          <cell r="E4771" t="str">
            <v>Total</v>
          </cell>
          <cell r="F4771" t="str">
            <v>TES</v>
          </cell>
          <cell r="G4771" t="str">
            <v>Total energy supply</v>
          </cell>
          <cell r="H4771">
            <v>2006</v>
          </cell>
          <cell r="I4771">
            <v>2006</v>
          </cell>
          <cell r="J4771">
            <v>47423.67</v>
          </cell>
        </row>
        <row r="4772">
          <cell r="A4772" t="str">
            <v>MontenegroTotal2007</v>
          </cell>
          <cell r="B4772" t="str">
            <v>TJ</v>
          </cell>
          <cell r="C4772" t="str">
            <v>Montenegro</v>
          </cell>
          <cell r="D4772" t="str">
            <v>TOTAL</v>
          </cell>
          <cell r="E4772" t="str">
            <v>Total</v>
          </cell>
          <cell r="F4772" t="str">
            <v>TES</v>
          </cell>
          <cell r="G4772" t="str">
            <v>Total energy supply</v>
          </cell>
          <cell r="H4772">
            <v>2007</v>
          </cell>
          <cell r="I4772">
            <v>2007</v>
          </cell>
          <cell r="J4772">
            <v>47147.62</v>
          </cell>
        </row>
        <row r="4773">
          <cell r="A4773" t="str">
            <v>MontenegroTotal2008</v>
          </cell>
          <cell r="B4773" t="str">
            <v>TJ</v>
          </cell>
          <cell r="C4773" t="str">
            <v>Montenegro</v>
          </cell>
          <cell r="D4773" t="str">
            <v>TOTAL</v>
          </cell>
          <cell r="E4773" t="str">
            <v>Total</v>
          </cell>
          <cell r="F4773" t="str">
            <v>TES</v>
          </cell>
          <cell r="G4773" t="str">
            <v>Total energy supply</v>
          </cell>
          <cell r="H4773">
            <v>2008</v>
          </cell>
          <cell r="I4773">
            <v>2008</v>
          </cell>
          <cell r="J4773">
            <v>50764.14</v>
          </cell>
        </row>
        <row r="4774">
          <cell r="A4774" t="str">
            <v>MontenegroTotal2009</v>
          </cell>
          <cell r="B4774" t="str">
            <v>TJ</v>
          </cell>
          <cell r="C4774" t="str">
            <v>Montenegro</v>
          </cell>
          <cell r="D4774" t="str">
            <v>TOTAL</v>
          </cell>
          <cell r="E4774" t="str">
            <v>Total</v>
          </cell>
          <cell r="F4774" t="str">
            <v>TES</v>
          </cell>
          <cell r="G4774" t="str">
            <v>Total energy supply</v>
          </cell>
          <cell r="H4774">
            <v>2009</v>
          </cell>
          <cell r="I4774">
            <v>2009</v>
          </cell>
          <cell r="J4774">
            <v>40254.75</v>
          </cell>
        </row>
        <row r="4775">
          <cell r="A4775" t="str">
            <v>MontenegroTotal2010</v>
          </cell>
          <cell r="B4775" t="str">
            <v>TJ</v>
          </cell>
          <cell r="C4775" t="str">
            <v>Montenegro</v>
          </cell>
          <cell r="D4775" t="str">
            <v>TOTAL</v>
          </cell>
          <cell r="E4775" t="str">
            <v>Total</v>
          </cell>
          <cell r="F4775" t="str">
            <v>TES</v>
          </cell>
          <cell r="G4775" t="str">
            <v>Total energy supply</v>
          </cell>
          <cell r="H4775">
            <v>2010</v>
          </cell>
          <cell r="I4775">
            <v>2010</v>
          </cell>
          <cell r="J4775">
            <v>47212.28</v>
          </cell>
        </row>
        <row r="4776">
          <cell r="A4776" t="str">
            <v>MontenegroTotal2011</v>
          </cell>
          <cell r="B4776" t="str">
            <v>TJ</v>
          </cell>
          <cell r="C4776" t="str">
            <v>Montenegro</v>
          </cell>
          <cell r="D4776" t="str">
            <v>TOTAL</v>
          </cell>
          <cell r="E4776" t="str">
            <v>Total</v>
          </cell>
          <cell r="F4776" t="str">
            <v>TES</v>
          </cell>
          <cell r="G4776" t="str">
            <v>Total energy supply</v>
          </cell>
          <cell r="H4776">
            <v>2011</v>
          </cell>
          <cell r="I4776">
            <v>2011</v>
          </cell>
          <cell r="J4776">
            <v>47042.69</v>
          </cell>
        </row>
        <row r="4777">
          <cell r="A4777" t="str">
            <v>MontenegroTotal2012</v>
          </cell>
          <cell r="B4777" t="str">
            <v>TJ</v>
          </cell>
          <cell r="C4777" t="str">
            <v>Montenegro</v>
          </cell>
          <cell r="D4777" t="str">
            <v>TOTAL</v>
          </cell>
          <cell r="E4777" t="str">
            <v>Total</v>
          </cell>
          <cell r="F4777" t="str">
            <v>TES</v>
          </cell>
          <cell r="G4777" t="str">
            <v>Total energy supply</v>
          </cell>
          <cell r="H4777">
            <v>2012</v>
          </cell>
          <cell r="I4777">
            <v>2012</v>
          </cell>
          <cell r="J4777">
            <v>44268.92</v>
          </cell>
        </row>
        <row r="4778">
          <cell r="A4778" t="str">
            <v>MontenegroTotal2013</v>
          </cell>
          <cell r="B4778" t="str">
            <v>TJ</v>
          </cell>
          <cell r="C4778" t="str">
            <v>Montenegro</v>
          </cell>
          <cell r="D4778" t="str">
            <v>TOTAL</v>
          </cell>
          <cell r="E4778" t="str">
            <v>Total</v>
          </cell>
          <cell r="F4778" t="str">
            <v>TES</v>
          </cell>
          <cell r="G4778" t="str">
            <v>Total energy supply</v>
          </cell>
          <cell r="H4778">
            <v>2013</v>
          </cell>
          <cell r="I4778">
            <v>2013</v>
          </cell>
          <cell r="J4778">
            <v>41043.32</v>
          </cell>
        </row>
        <row r="4779">
          <cell r="A4779" t="str">
            <v>MontenegroTotal2014</v>
          </cell>
          <cell r="B4779" t="str">
            <v>TJ</v>
          </cell>
          <cell r="C4779" t="str">
            <v>Montenegro</v>
          </cell>
          <cell r="D4779" t="str">
            <v>TOTAL</v>
          </cell>
          <cell r="E4779" t="str">
            <v>Total</v>
          </cell>
          <cell r="F4779" t="str">
            <v>TES</v>
          </cell>
          <cell r="G4779" t="str">
            <v>Total energy supply</v>
          </cell>
          <cell r="H4779">
            <v>2014</v>
          </cell>
          <cell r="I4779">
            <v>2014</v>
          </cell>
          <cell r="J4779">
            <v>40017.9</v>
          </cell>
        </row>
        <row r="4780">
          <cell r="A4780" t="str">
            <v>MontenegroTotal2015</v>
          </cell>
          <cell r="B4780" t="str">
            <v>TJ</v>
          </cell>
          <cell r="C4780" t="str">
            <v>Montenegro</v>
          </cell>
          <cell r="D4780" t="str">
            <v>TOTAL</v>
          </cell>
          <cell r="E4780" t="str">
            <v>Total</v>
          </cell>
          <cell r="F4780" t="str">
            <v>TES</v>
          </cell>
          <cell r="G4780" t="str">
            <v>Total energy supply</v>
          </cell>
          <cell r="H4780">
            <v>2015</v>
          </cell>
          <cell r="I4780">
            <v>2015</v>
          </cell>
          <cell r="J4780">
            <v>41834.800000000003</v>
          </cell>
        </row>
        <row r="4781">
          <cell r="A4781" t="str">
            <v>MontenegroTotal2016</v>
          </cell>
          <cell r="B4781" t="str">
            <v>TJ</v>
          </cell>
          <cell r="C4781" t="str">
            <v>Montenegro</v>
          </cell>
          <cell r="D4781" t="str">
            <v>TOTAL</v>
          </cell>
          <cell r="E4781" t="str">
            <v>Total</v>
          </cell>
          <cell r="F4781" t="str">
            <v>TES</v>
          </cell>
          <cell r="G4781" t="str">
            <v>Total energy supply</v>
          </cell>
          <cell r="H4781">
            <v>2016</v>
          </cell>
          <cell r="I4781">
            <v>2016</v>
          </cell>
          <cell r="J4781">
            <v>40641.129999999997</v>
          </cell>
        </row>
        <row r="4782">
          <cell r="A4782" t="str">
            <v>MontenegroTotal2017</v>
          </cell>
          <cell r="B4782" t="str">
            <v>TJ</v>
          </cell>
          <cell r="C4782" t="str">
            <v>Montenegro</v>
          </cell>
          <cell r="D4782" t="str">
            <v>TOTAL</v>
          </cell>
          <cell r="E4782" t="str">
            <v>Total</v>
          </cell>
          <cell r="F4782" t="str">
            <v>TES</v>
          </cell>
          <cell r="G4782" t="str">
            <v>Total energy supply</v>
          </cell>
          <cell r="H4782">
            <v>2017</v>
          </cell>
          <cell r="I4782">
            <v>2017</v>
          </cell>
          <cell r="J4782">
            <v>42602.13</v>
          </cell>
        </row>
        <row r="4783">
          <cell r="A4783" t="str">
            <v>MontenegroTotal2018</v>
          </cell>
          <cell r="B4783" t="str">
            <v>TJ</v>
          </cell>
          <cell r="C4783" t="str">
            <v>Montenegro</v>
          </cell>
          <cell r="D4783" t="str">
            <v>TOTAL</v>
          </cell>
          <cell r="E4783" t="str">
            <v>Total</v>
          </cell>
          <cell r="F4783" t="str">
            <v>TES</v>
          </cell>
          <cell r="G4783" t="str">
            <v>Total energy supply</v>
          </cell>
          <cell r="H4783">
            <v>2018</v>
          </cell>
          <cell r="I4783">
            <v>2018</v>
          </cell>
          <cell r="J4783">
            <v>44051.95</v>
          </cell>
        </row>
        <row r="4784">
          <cell r="A4784" t="str">
            <v>MontenegroTotal2019</v>
          </cell>
          <cell r="B4784" t="str">
            <v>TJ</v>
          </cell>
          <cell r="C4784" t="str">
            <v>Montenegro</v>
          </cell>
          <cell r="D4784" t="str">
            <v>TOTAL</v>
          </cell>
          <cell r="E4784" t="str">
            <v>Total</v>
          </cell>
          <cell r="F4784" t="str">
            <v>TES</v>
          </cell>
          <cell r="G4784" t="str">
            <v>Total energy supply</v>
          </cell>
          <cell r="H4784">
            <v>2019</v>
          </cell>
          <cell r="I4784">
            <v>2019</v>
          </cell>
          <cell r="J4784">
            <v>45589.78</v>
          </cell>
        </row>
        <row r="4785">
          <cell r="A4785" t="str">
            <v>MontenegroTotal2020</v>
          </cell>
          <cell r="B4785" t="str">
            <v>TJ</v>
          </cell>
          <cell r="C4785" t="str">
            <v>Montenegro</v>
          </cell>
          <cell r="D4785" t="str">
            <v>TOTAL</v>
          </cell>
          <cell r="E4785" t="str">
            <v>Total</v>
          </cell>
          <cell r="F4785" t="str">
            <v>TES</v>
          </cell>
          <cell r="G4785" t="str">
            <v>Total energy supply</v>
          </cell>
          <cell r="H4785">
            <v>2020</v>
          </cell>
          <cell r="I4785">
            <v>2020</v>
          </cell>
          <cell r="K4785" t="str">
            <v>L</v>
          </cell>
          <cell r="L4785" t="str">
            <v>Missing value; data exist but were not collected</v>
          </cell>
        </row>
        <row r="4786">
          <cell r="A4786" t="str">
            <v>MontenegroMemo: Renewables2005</v>
          </cell>
          <cell r="B4786" t="str">
            <v>TJ</v>
          </cell>
          <cell r="C4786" t="str">
            <v>Montenegro</v>
          </cell>
          <cell r="D4786" t="str">
            <v>MRENEW</v>
          </cell>
          <cell r="E4786" t="str">
            <v>Memo: Renewables</v>
          </cell>
          <cell r="F4786" t="str">
            <v>TES</v>
          </cell>
          <cell r="G4786" t="str">
            <v>Total energy supply</v>
          </cell>
          <cell r="H4786">
            <v>2005</v>
          </cell>
          <cell r="I4786">
            <v>2005</v>
          </cell>
          <cell r="J4786">
            <v>12712.6</v>
          </cell>
        </row>
        <row r="4787">
          <cell r="A4787" t="str">
            <v>MontenegroMemo: Renewables2006</v>
          </cell>
          <cell r="B4787" t="str">
            <v>TJ</v>
          </cell>
          <cell r="C4787" t="str">
            <v>Montenegro</v>
          </cell>
          <cell r="D4787" t="str">
            <v>MRENEW</v>
          </cell>
          <cell r="E4787" t="str">
            <v>Memo: Renewables</v>
          </cell>
          <cell r="F4787" t="str">
            <v>TES</v>
          </cell>
          <cell r="G4787" t="str">
            <v>Total energy supply</v>
          </cell>
          <cell r="H4787">
            <v>2006</v>
          </cell>
          <cell r="I4787">
            <v>2006</v>
          </cell>
          <cell r="J4787">
            <v>12426</v>
          </cell>
        </row>
        <row r="4788">
          <cell r="A4788" t="str">
            <v>MontenegroMemo: Renewables2007</v>
          </cell>
          <cell r="B4788" t="str">
            <v>TJ</v>
          </cell>
          <cell r="C4788" t="str">
            <v>Montenegro</v>
          </cell>
          <cell r="D4788" t="str">
            <v>MRENEW</v>
          </cell>
          <cell r="E4788" t="str">
            <v>Memo: Renewables</v>
          </cell>
          <cell r="F4788" t="str">
            <v>TES</v>
          </cell>
          <cell r="G4788" t="str">
            <v>Total energy supply</v>
          </cell>
          <cell r="H4788">
            <v>2007</v>
          </cell>
          <cell r="I4788">
            <v>2007</v>
          </cell>
          <cell r="J4788">
            <v>11008.4</v>
          </cell>
        </row>
        <row r="4789">
          <cell r="A4789" t="str">
            <v>MontenegroMemo: Renewables2008</v>
          </cell>
          <cell r="B4789" t="str">
            <v>TJ</v>
          </cell>
          <cell r="C4789" t="str">
            <v>Montenegro</v>
          </cell>
          <cell r="D4789" t="str">
            <v>MRENEW</v>
          </cell>
          <cell r="E4789" t="str">
            <v>Memo: Renewables</v>
          </cell>
          <cell r="F4789" t="str">
            <v>TES</v>
          </cell>
          <cell r="G4789" t="str">
            <v>Total energy supply</v>
          </cell>
          <cell r="H4789">
            <v>2008</v>
          </cell>
          <cell r="I4789">
            <v>2008</v>
          </cell>
          <cell r="J4789">
            <v>11923.4</v>
          </cell>
        </row>
        <row r="4790">
          <cell r="A4790" t="str">
            <v>MontenegroMemo: Renewables2009</v>
          </cell>
          <cell r="B4790" t="str">
            <v>TJ</v>
          </cell>
          <cell r="C4790" t="str">
            <v>Montenegro</v>
          </cell>
          <cell r="D4790" t="str">
            <v>MRENEW</v>
          </cell>
          <cell r="E4790" t="str">
            <v>Memo: Renewables</v>
          </cell>
          <cell r="F4790" t="str">
            <v>TES</v>
          </cell>
          <cell r="G4790" t="str">
            <v>Total energy supply</v>
          </cell>
          <cell r="H4790">
            <v>2009</v>
          </cell>
          <cell r="I4790">
            <v>2009</v>
          </cell>
          <cell r="J4790">
            <v>14133.6</v>
          </cell>
        </row>
        <row r="4791">
          <cell r="A4791" t="str">
            <v>MontenegroMemo: Renewables2010</v>
          </cell>
          <cell r="B4791" t="str">
            <v>TJ</v>
          </cell>
          <cell r="C4791" t="str">
            <v>Montenegro</v>
          </cell>
          <cell r="D4791" t="str">
            <v>MRENEW</v>
          </cell>
          <cell r="E4791" t="str">
            <v>Memo: Renewables</v>
          </cell>
          <cell r="F4791" t="str">
            <v>TES</v>
          </cell>
          <cell r="G4791" t="str">
            <v>Total energy supply</v>
          </cell>
          <cell r="H4791">
            <v>2010</v>
          </cell>
          <cell r="I4791">
            <v>2010</v>
          </cell>
          <cell r="J4791">
            <v>16641</v>
          </cell>
        </row>
        <row r="4792">
          <cell r="A4792" t="str">
            <v>MontenegroMemo: Renewables2011</v>
          </cell>
          <cell r="B4792" t="str">
            <v>TJ</v>
          </cell>
          <cell r="C4792" t="str">
            <v>Montenegro</v>
          </cell>
          <cell r="D4792" t="str">
            <v>MRENEW</v>
          </cell>
          <cell r="E4792" t="str">
            <v>Memo: Renewables</v>
          </cell>
          <cell r="F4792" t="str">
            <v>TES</v>
          </cell>
          <cell r="G4792" t="str">
            <v>Total energy supply</v>
          </cell>
          <cell r="H4792">
            <v>2011</v>
          </cell>
          <cell r="I4792">
            <v>2011</v>
          </cell>
          <cell r="J4792">
            <v>11609.2</v>
          </cell>
        </row>
        <row r="4793">
          <cell r="A4793" t="str">
            <v>MontenegroMemo: Renewables2012</v>
          </cell>
          <cell r="B4793" t="str">
            <v>TJ</v>
          </cell>
          <cell r="C4793" t="str">
            <v>Montenegro</v>
          </cell>
          <cell r="D4793" t="str">
            <v>MRENEW</v>
          </cell>
          <cell r="E4793" t="str">
            <v>Memo: Renewables</v>
          </cell>
          <cell r="F4793" t="str">
            <v>TES</v>
          </cell>
          <cell r="G4793" t="str">
            <v>Total energy supply</v>
          </cell>
          <cell r="H4793">
            <v>2012</v>
          </cell>
          <cell r="I4793">
            <v>2012</v>
          </cell>
          <cell r="J4793">
            <v>12684.99</v>
          </cell>
        </row>
        <row r="4794">
          <cell r="A4794" t="str">
            <v>MontenegroMemo: Renewables2013</v>
          </cell>
          <cell r="B4794" t="str">
            <v>TJ</v>
          </cell>
          <cell r="C4794" t="str">
            <v>Montenegro</v>
          </cell>
          <cell r="D4794" t="str">
            <v>MRENEW</v>
          </cell>
          <cell r="E4794" t="str">
            <v>Memo: Renewables</v>
          </cell>
          <cell r="F4794" t="str">
            <v>TES</v>
          </cell>
          <cell r="G4794" t="str">
            <v>Total energy supply</v>
          </cell>
          <cell r="H4794">
            <v>2013</v>
          </cell>
          <cell r="I4794">
            <v>2013</v>
          </cell>
          <cell r="J4794">
            <v>16032.2</v>
          </cell>
        </row>
        <row r="4795">
          <cell r="A4795" t="str">
            <v>MontenegroMemo: Renewables2014</v>
          </cell>
          <cell r="B4795" t="str">
            <v>TJ</v>
          </cell>
          <cell r="C4795" t="str">
            <v>Montenegro</v>
          </cell>
          <cell r="D4795" t="str">
            <v>MRENEW</v>
          </cell>
          <cell r="E4795" t="str">
            <v>Memo: Renewables</v>
          </cell>
          <cell r="F4795" t="str">
            <v>TES</v>
          </cell>
          <cell r="G4795" t="str">
            <v>Total energy supply</v>
          </cell>
          <cell r="H4795">
            <v>2014</v>
          </cell>
          <cell r="I4795">
            <v>2014</v>
          </cell>
          <cell r="J4795">
            <v>13182</v>
          </cell>
        </row>
        <row r="4796">
          <cell r="A4796" t="str">
            <v>MontenegroMemo: Renewables2015</v>
          </cell>
          <cell r="B4796" t="str">
            <v>TJ</v>
          </cell>
          <cell r="C4796" t="str">
            <v>Montenegro</v>
          </cell>
          <cell r="D4796" t="str">
            <v>MRENEW</v>
          </cell>
          <cell r="E4796" t="str">
            <v>Memo: Renewables</v>
          </cell>
          <cell r="F4796" t="str">
            <v>TES</v>
          </cell>
          <cell r="G4796" t="str">
            <v>Total energy supply</v>
          </cell>
          <cell r="H4796">
            <v>2015</v>
          </cell>
          <cell r="I4796">
            <v>2015</v>
          </cell>
          <cell r="J4796">
            <v>12466.4</v>
          </cell>
        </row>
        <row r="4797">
          <cell r="A4797" t="str">
            <v>MontenegroMemo: Renewables2016</v>
          </cell>
          <cell r="B4797" t="str">
            <v>TJ</v>
          </cell>
          <cell r="C4797" t="str">
            <v>Montenegro</v>
          </cell>
          <cell r="D4797" t="str">
            <v>MRENEW</v>
          </cell>
          <cell r="E4797" t="str">
            <v>Memo: Renewables</v>
          </cell>
          <cell r="F4797" t="str">
            <v>TES</v>
          </cell>
          <cell r="G4797" t="str">
            <v>Total energy supply</v>
          </cell>
          <cell r="H4797">
            <v>2016</v>
          </cell>
          <cell r="I4797">
            <v>2016</v>
          </cell>
          <cell r="J4797">
            <v>13619.6</v>
          </cell>
        </row>
        <row r="4798">
          <cell r="A4798" t="str">
            <v>MontenegroMemo: Renewables2017</v>
          </cell>
          <cell r="B4798" t="str">
            <v>TJ</v>
          </cell>
          <cell r="C4798" t="str">
            <v>Montenegro</v>
          </cell>
          <cell r="D4798" t="str">
            <v>MRENEW</v>
          </cell>
          <cell r="E4798" t="str">
            <v>Memo: Renewables</v>
          </cell>
          <cell r="F4798" t="str">
            <v>TES</v>
          </cell>
          <cell r="G4798" t="str">
            <v>Total energy supply</v>
          </cell>
          <cell r="H4798">
            <v>2017</v>
          </cell>
          <cell r="I4798">
            <v>2017</v>
          </cell>
          <cell r="J4798">
            <v>10896.04</v>
          </cell>
        </row>
        <row r="4799">
          <cell r="A4799" t="str">
            <v>MontenegroMemo: Renewables2018</v>
          </cell>
          <cell r="B4799" t="str">
            <v>TJ</v>
          </cell>
          <cell r="C4799" t="str">
            <v>Montenegro</v>
          </cell>
          <cell r="D4799" t="str">
            <v>MRENEW</v>
          </cell>
          <cell r="E4799" t="str">
            <v>Memo: Renewables</v>
          </cell>
          <cell r="F4799" t="str">
            <v>TES</v>
          </cell>
          <cell r="G4799" t="str">
            <v>Total energy supply</v>
          </cell>
          <cell r="H4799">
            <v>2018</v>
          </cell>
          <cell r="I4799">
            <v>2018</v>
          </cell>
          <cell r="J4799">
            <v>14441.79</v>
          </cell>
        </row>
        <row r="4800">
          <cell r="A4800" t="str">
            <v>MontenegroMemo: Renewables2019</v>
          </cell>
          <cell r="B4800" t="str">
            <v>TJ</v>
          </cell>
          <cell r="C4800" t="str">
            <v>Montenegro</v>
          </cell>
          <cell r="D4800" t="str">
            <v>MRENEW</v>
          </cell>
          <cell r="E4800" t="str">
            <v>Memo: Renewables</v>
          </cell>
          <cell r="F4800" t="str">
            <v>TES</v>
          </cell>
          <cell r="G4800" t="str">
            <v>Total energy supply</v>
          </cell>
          <cell r="H4800">
            <v>2019</v>
          </cell>
          <cell r="I4800">
            <v>2019</v>
          </cell>
          <cell r="J4800">
            <v>13084.83</v>
          </cell>
        </row>
        <row r="4801">
          <cell r="A4801" t="str">
            <v>MontenegroMemo: Renewables2020</v>
          </cell>
          <cell r="B4801" t="str">
            <v>TJ</v>
          </cell>
          <cell r="C4801" t="str">
            <v>Montenegro</v>
          </cell>
          <cell r="D4801" t="str">
            <v>MRENEW</v>
          </cell>
          <cell r="E4801" t="str">
            <v>Memo: Renewables</v>
          </cell>
          <cell r="F4801" t="str">
            <v>TES</v>
          </cell>
          <cell r="G4801" t="str">
            <v>Total energy supply</v>
          </cell>
          <cell r="H4801">
            <v>2020</v>
          </cell>
          <cell r="I4801">
            <v>2020</v>
          </cell>
          <cell r="K4801" t="str">
            <v>L</v>
          </cell>
          <cell r="L4801" t="str">
            <v>Missing value; data exist but were not collected</v>
          </cell>
        </row>
        <row r="4802">
          <cell r="A4802" t="str">
            <v>MoroccoPrimary solid biofuels2005</v>
          </cell>
          <cell r="B4802" t="str">
            <v>TJ</v>
          </cell>
          <cell r="C4802" t="str">
            <v>Morocco</v>
          </cell>
          <cell r="D4802" t="str">
            <v>PRIMSBIO</v>
          </cell>
          <cell r="E4802" t="str">
            <v>Primary solid biofuels</v>
          </cell>
          <cell r="F4802" t="str">
            <v>TES</v>
          </cell>
          <cell r="G4802" t="str">
            <v>Total energy supply</v>
          </cell>
          <cell r="H4802">
            <v>2005</v>
          </cell>
          <cell r="I4802">
            <v>2005</v>
          </cell>
          <cell r="J4802">
            <v>87927</v>
          </cell>
        </row>
        <row r="4803">
          <cell r="A4803" t="str">
            <v>MoroccoPrimary solid biofuels2006</v>
          </cell>
          <cell r="B4803" t="str">
            <v>TJ</v>
          </cell>
          <cell r="C4803" t="str">
            <v>Morocco</v>
          </cell>
          <cell r="D4803" t="str">
            <v>PRIMSBIO</v>
          </cell>
          <cell r="E4803" t="str">
            <v>Primary solid biofuels</v>
          </cell>
          <cell r="F4803" t="str">
            <v>TES</v>
          </cell>
          <cell r="G4803" t="str">
            <v>Total energy supply</v>
          </cell>
          <cell r="H4803">
            <v>2006</v>
          </cell>
          <cell r="I4803">
            <v>2006</v>
          </cell>
          <cell r="J4803">
            <v>81435</v>
          </cell>
        </row>
        <row r="4804">
          <cell r="A4804" t="str">
            <v>MoroccoPrimary solid biofuels2007</v>
          </cell>
          <cell r="B4804" t="str">
            <v>TJ</v>
          </cell>
          <cell r="C4804" t="str">
            <v>Morocco</v>
          </cell>
          <cell r="D4804" t="str">
            <v>PRIMSBIO</v>
          </cell>
          <cell r="E4804" t="str">
            <v>Primary solid biofuels</v>
          </cell>
          <cell r="F4804" t="str">
            <v>TES</v>
          </cell>
          <cell r="G4804" t="str">
            <v>Total energy supply</v>
          </cell>
          <cell r="H4804">
            <v>2007</v>
          </cell>
          <cell r="I4804">
            <v>2007</v>
          </cell>
          <cell r="J4804">
            <v>75675</v>
          </cell>
        </row>
        <row r="4805">
          <cell r="A4805" t="str">
            <v>MoroccoPrimary solid biofuels2008</v>
          </cell>
          <cell r="B4805" t="str">
            <v>TJ</v>
          </cell>
          <cell r="C4805" t="str">
            <v>Morocco</v>
          </cell>
          <cell r="D4805" t="str">
            <v>PRIMSBIO</v>
          </cell>
          <cell r="E4805" t="str">
            <v>Primary solid biofuels</v>
          </cell>
          <cell r="F4805" t="str">
            <v>TES</v>
          </cell>
          <cell r="G4805" t="str">
            <v>Total energy supply</v>
          </cell>
          <cell r="H4805">
            <v>2008</v>
          </cell>
          <cell r="I4805">
            <v>2008</v>
          </cell>
          <cell r="J4805">
            <v>69469</v>
          </cell>
        </row>
        <row r="4806">
          <cell r="A4806" t="str">
            <v>MoroccoPrimary solid biofuels2009</v>
          </cell>
          <cell r="B4806" t="str">
            <v>TJ</v>
          </cell>
          <cell r="C4806" t="str">
            <v>Morocco</v>
          </cell>
          <cell r="D4806" t="str">
            <v>PRIMSBIO</v>
          </cell>
          <cell r="E4806" t="str">
            <v>Primary solid biofuels</v>
          </cell>
          <cell r="F4806" t="str">
            <v>TES</v>
          </cell>
          <cell r="G4806" t="str">
            <v>Total energy supply</v>
          </cell>
          <cell r="H4806">
            <v>2009</v>
          </cell>
          <cell r="I4806">
            <v>2009</v>
          </cell>
          <cell r="J4806">
            <v>62578</v>
          </cell>
        </row>
        <row r="4807">
          <cell r="A4807" t="str">
            <v>MoroccoPrimary solid biofuels2010</v>
          </cell>
          <cell r="B4807" t="str">
            <v>TJ</v>
          </cell>
          <cell r="C4807" t="str">
            <v>Morocco</v>
          </cell>
          <cell r="D4807" t="str">
            <v>PRIMSBIO</v>
          </cell>
          <cell r="E4807" t="str">
            <v>Primary solid biofuels</v>
          </cell>
          <cell r="F4807" t="str">
            <v>TES</v>
          </cell>
          <cell r="G4807" t="str">
            <v>Total energy supply</v>
          </cell>
          <cell r="H4807">
            <v>2010</v>
          </cell>
          <cell r="I4807">
            <v>2010</v>
          </cell>
          <cell r="J4807">
            <v>60158</v>
          </cell>
        </row>
        <row r="4808">
          <cell r="A4808" t="str">
            <v>MoroccoPrimary solid biofuels2011</v>
          </cell>
          <cell r="B4808" t="str">
            <v>TJ</v>
          </cell>
          <cell r="C4808" t="str">
            <v>Morocco</v>
          </cell>
          <cell r="D4808" t="str">
            <v>PRIMSBIO</v>
          </cell>
          <cell r="E4808" t="str">
            <v>Primary solid biofuels</v>
          </cell>
          <cell r="F4808" t="str">
            <v>TES</v>
          </cell>
          <cell r="G4808" t="str">
            <v>Total energy supply</v>
          </cell>
          <cell r="H4808">
            <v>2011</v>
          </cell>
          <cell r="I4808">
            <v>2011</v>
          </cell>
          <cell r="J4808">
            <v>58025</v>
          </cell>
        </row>
        <row r="4809">
          <cell r="A4809" t="str">
            <v>MoroccoPrimary solid biofuels2012</v>
          </cell>
          <cell r="B4809" t="str">
            <v>TJ</v>
          </cell>
          <cell r="C4809" t="str">
            <v>Morocco</v>
          </cell>
          <cell r="D4809" t="str">
            <v>PRIMSBIO</v>
          </cell>
          <cell r="E4809" t="str">
            <v>Primary solid biofuels</v>
          </cell>
          <cell r="F4809" t="str">
            <v>TES</v>
          </cell>
          <cell r="G4809" t="str">
            <v>Total energy supply</v>
          </cell>
          <cell r="H4809">
            <v>2012</v>
          </cell>
          <cell r="I4809">
            <v>2012</v>
          </cell>
          <cell r="J4809">
            <v>56080</v>
          </cell>
        </row>
        <row r="4810">
          <cell r="A4810" t="str">
            <v>MoroccoPrimary solid biofuels2013</v>
          </cell>
          <cell r="B4810" t="str">
            <v>TJ</v>
          </cell>
          <cell r="C4810" t="str">
            <v>Morocco</v>
          </cell>
          <cell r="D4810" t="str">
            <v>PRIMSBIO</v>
          </cell>
          <cell r="E4810" t="str">
            <v>Primary solid biofuels</v>
          </cell>
          <cell r="F4810" t="str">
            <v>TES</v>
          </cell>
          <cell r="G4810" t="str">
            <v>Total energy supply</v>
          </cell>
          <cell r="H4810">
            <v>2013</v>
          </cell>
          <cell r="I4810">
            <v>2013</v>
          </cell>
          <cell r="J4810">
            <v>54781</v>
          </cell>
        </row>
        <row r="4811">
          <cell r="A4811" t="str">
            <v>MoroccoPrimary solid biofuels2014</v>
          </cell>
          <cell r="B4811" t="str">
            <v>TJ</v>
          </cell>
          <cell r="C4811" t="str">
            <v>Morocco</v>
          </cell>
          <cell r="D4811" t="str">
            <v>PRIMSBIO</v>
          </cell>
          <cell r="E4811" t="str">
            <v>Primary solid biofuels</v>
          </cell>
          <cell r="F4811" t="str">
            <v>TES</v>
          </cell>
          <cell r="G4811" t="str">
            <v>Total energy supply</v>
          </cell>
          <cell r="H4811">
            <v>2014</v>
          </cell>
          <cell r="I4811">
            <v>2014</v>
          </cell>
          <cell r="J4811">
            <v>54216</v>
          </cell>
        </row>
        <row r="4812">
          <cell r="A4812" t="str">
            <v>MoroccoPrimary solid biofuels2015</v>
          </cell>
          <cell r="B4812" t="str">
            <v>TJ</v>
          </cell>
          <cell r="C4812" t="str">
            <v>Morocco</v>
          </cell>
          <cell r="D4812" t="str">
            <v>PRIMSBIO</v>
          </cell>
          <cell r="E4812" t="str">
            <v>Primary solid biofuels</v>
          </cell>
          <cell r="F4812" t="str">
            <v>TES</v>
          </cell>
          <cell r="G4812" t="str">
            <v>Total energy supply</v>
          </cell>
          <cell r="H4812">
            <v>2015</v>
          </cell>
          <cell r="I4812">
            <v>2015</v>
          </cell>
          <cell r="J4812">
            <v>54257</v>
          </cell>
        </row>
        <row r="4813">
          <cell r="A4813" t="str">
            <v>MoroccoPrimary solid biofuels2016</v>
          </cell>
          <cell r="B4813" t="str">
            <v>TJ</v>
          </cell>
          <cell r="C4813" t="str">
            <v>Morocco</v>
          </cell>
          <cell r="D4813" t="str">
            <v>PRIMSBIO</v>
          </cell>
          <cell r="E4813" t="str">
            <v>Primary solid biofuels</v>
          </cell>
          <cell r="F4813" t="str">
            <v>TES</v>
          </cell>
          <cell r="G4813" t="str">
            <v>Total energy supply</v>
          </cell>
          <cell r="H4813">
            <v>2016</v>
          </cell>
          <cell r="I4813">
            <v>2016</v>
          </cell>
          <cell r="J4813">
            <v>53552</v>
          </cell>
        </row>
        <row r="4814">
          <cell r="A4814" t="str">
            <v>MoroccoPrimary solid biofuels2017</v>
          </cell>
          <cell r="B4814" t="str">
            <v>TJ</v>
          </cell>
          <cell r="C4814" t="str">
            <v>Morocco</v>
          </cell>
          <cell r="D4814" t="str">
            <v>PRIMSBIO</v>
          </cell>
          <cell r="E4814" t="str">
            <v>Primary solid biofuels</v>
          </cell>
          <cell r="F4814" t="str">
            <v>TES</v>
          </cell>
          <cell r="G4814" t="str">
            <v>Total energy supply</v>
          </cell>
          <cell r="H4814">
            <v>2017</v>
          </cell>
          <cell r="I4814">
            <v>2017</v>
          </cell>
          <cell r="J4814">
            <v>52938.62</v>
          </cell>
        </row>
        <row r="4815">
          <cell r="A4815" t="str">
            <v>MoroccoPrimary solid biofuels2018</v>
          </cell>
          <cell r="B4815" t="str">
            <v>TJ</v>
          </cell>
          <cell r="C4815" t="str">
            <v>Morocco</v>
          </cell>
          <cell r="D4815" t="str">
            <v>PRIMSBIO</v>
          </cell>
          <cell r="E4815" t="str">
            <v>Primary solid biofuels</v>
          </cell>
          <cell r="F4815" t="str">
            <v>TES</v>
          </cell>
          <cell r="G4815" t="str">
            <v>Total energy supply</v>
          </cell>
          <cell r="H4815">
            <v>2018</v>
          </cell>
          <cell r="I4815">
            <v>2018</v>
          </cell>
          <cell r="J4815">
            <v>51865.38</v>
          </cell>
        </row>
        <row r="4816">
          <cell r="A4816" t="str">
            <v>MoroccoPrimary solid biofuels2019</v>
          </cell>
          <cell r="B4816" t="str">
            <v>TJ</v>
          </cell>
          <cell r="C4816" t="str">
            <v>Morocco</v>
          </cell>
          <cell r="D4816" t="str">
            <v>PRIMSBIO</v>
          </cell>
          <cell r="E4816" t="str">
            <v>Primary solid biofuels</v>
          </cell>
          <cell r="F4816" t="str">
            <v>TES</v>
          </cell>
          <cell r="G4816" t="str">
            <v>Total energy supply</v>
          </cell>
          <cell r="H4816">
            <v>2019</v>
          </cell>
          <cell r="I4816">
            <v>2019</v>
          </cell>
          <cell r="J4816">
            <v>51964.72</v>
          </cell>
        </row>
        <row r="4817">
          <cell r="A4817" t="str">
            <v>MoroccoPrimary solid biofuels2020</v>
          </cell>
          <cell r="B4817" t="str">
            <v>TJ</v>
          </cell>
          <cell r="C4817" t="str">
            <v>Morocco</v>
          </cell>
          <cell r="D4817" t="str">
            <v>PRIMSBIO</v>
          </cell>
          <cell r="E4817" t="str">
            <v>Primary solid biofuels</v>
          </cell>
          <cell r="F4817" t="str">
            <v>TES</v>
          </cell>
          <cell r="G4817" t="str">
            <v>Total energy supply</v>
          </cell>
          <cell r="H4817">
            <v>2020</v>
          </cell>
          <cell r="I4817">
            <v>2020</v>
          </cell>
          <cell r="J4817">
            <v>49632.97</v>
          </cell>
        </row>
        <row r="4818">
          <cell r="A4818" t="str">
            <v>MoroccoTotal2005</v>
          </cell>
          <cell r="B4818" t="str">
            <v>TJ</v>
          </cell>
          <cell r="C4818" t="str">
            <v>Morocco</v>
          </cell>
          <cell r="D4818" t="str">
            <v>TOTAL</v>
          </cell>
          <cell r="E4818" t="str">
            <v>Total</v>
          </cell>
          <cell r="F4818" t="str">
            <v>TES</v>
          </cell>
          <cell r="G4818" t="str">
            <v>Total energy supply</v>
          </cell>
          <cell r="H4818">
            <v>2005</v>
          </cell>
          <cell r="I4818">
            <v>2005</v>
          </cell>
          <cell r="J4818">
            <v>620778.76</v>
          </cell>
        </row>
        <row r="4819">
          <cell r="A4819" t="str">
            <v>MoroccoTotal2006</v>
          </cell>
          <cell r="B4819" t="str">
            <v>TJ</v>
          </cell>
          <cell r="C4819" t="str">
            <v>Morocco</v>
          </cell>
          <cell r="D4819" t="str">
            <v>TOTAL</v>
          </cell>
          <cell r="E4819" t="str">
            <v>Total</v>
          </cell>
          <cell r="F4819" t="str">
            <v>TES</v>
          </cell>
          <cell r="G4819" t="str">
            <v>Total energy supply</v>
          </cell>
          <cell r="H4819">
            <v>2006</v>
          </cell>
          <cell r="I4819">
            <v>2006</v>
          </cell>
          <cell r="J4819">
            <v>631463.77</v>
          </cell>
        </row>
        <row r="4820">
          <cell r="A4820" t="str">
            <v>MoroccoTotal2007</v>
          </cell>
          <cell r="B4820" t="str">
            <v>TJ</v>
          </cell>
          <cell r="C4820" t="str">
            <v>Morocco</v>
          </cell>
          <cell r="D4820" t="str">
            <v>TOTAL</v>
          </cell>
          <cell r="E4820" t="str">
            <v>Total</v>
          </cell>
          <cell r="F4820" t="str">
            <v>TES</v>
          </cell>
          <cell r="G4820" t="str">
            <v>Total energy supply</v>
          </cell>
          <cell r="H4820">
            <v>2007</v>
          </cell>
          <cell r="I4820">
            <v>2007</v>
          </cell>
          <cell r="J4820">
            <v>651526.09</v>
          </cell>
        </row>
        <row r="4821">
          <cell r="A4821" t="str">
            <v>MoroccoTotal2008</v>
          </cell>
          <cell r="B4821" t="str">
            <v>TJ</v>
          </cell>
          <cell r="C4821" t="str">
            <v>Morocco</v>
          </cell>
          <cell r="D4821" t="str">
            <v>TOTAL</v>
          </cell>
          <cell r="E4821" t="str">
            <v>Total</v>
          </cell>
          <cell r="F4821" t="str">
            <v>TES</v>
          </cell>
          <cell r="G4821" t="str">
            <v>Total energy supply</v>
          </cell>
          <cell r="H4821">
            <v>2008</v>
          </cell>
          <cell r="I4821">
            <v>2008</v>
          </cell>
          <cell r="J4821">
            <v>676776.86</v>
          </cell>
        </row>
        <row r="4822">
          <cell r="A4822" t="str">
            <v>MoroccoTotal2009</v>
          </cell>
          <cell r="B4822" t="str">
            <v>TJ</v>
          </cell>
          <cell r="C4822" t="str">
            <v>Morocco</v>
          </cell>
          <cell r="D4822" t="str">
            <v>TOTAL</v>
          </cell>
          <cell r="E4822" t="str">
            <v>Total</v>
          </cell>
          <cell r="F4822" t="str">
            <v>TES</v>
          </cell>
          <cell r="G4822" t="str">
            <v>Total energy supply</v>
          </cell>
          <cell r="H4822">
            <v>2009</v>
          </cell>
          <cell r="I4822">
            <v>2009</v>
          </cell>
          <cell r="J4822">
            <v>681689.81</v>
          </cell>
        </row>
        <row r="4823">
          <cell r="A4823" t="str">
            <v>MoroccoTotal2010</v>
          </cell>
          <cell r="B4823" t="str">
            <v>TJ</v>
          </cell>
          <cell r="C4823" t="str">
            <v>Morocco</v>
          </cell>
          <cell r="D4823" t="str">
            <v>TOTAL</v>
          </cell>
          <cell r="E4823" t="str">
            <v>Total</v>
          </cell>
          <cell r="F4823" t="str">
            <v>TES</v>
          </cell>
          <cell r="G4823" t="str">
            <v>Total energy supply</v>
          </cell>
          <cell r="H4823">
            <v>2010</v>
          </cell>
          <cell r="I4823">
            <v>2010</v>
          </cell>
          <cell r="J4823">
            <v>715106.24</v>
          </cell>
        </row>
        <row r="4824">
          <cell r="A4824" t="str">
            <v>MoroccoTotal2011</v>
          </cell>
          <cell r="B4824" t="str">
            <v>TJ</v>
          </cell>
          <cell r="C4824" t="str">
            <v>Morocco</v>
          </cell>
          <cell r="D4824" t="str">
            <v>TOTAL</v>
          </cell>
          <cell r="E4824" t="str">
            <v>Total</v>
          </cell>
          <cell r="F4824" t="str">
            <v>TES</v>
          </cell>
          <cell r="G4824" t="str">
            <v>Total energy supply</v>
          </cell>
          <cell r="H4824">
            <v>2011</v>
          </cell>
          <cell r="I4824">
            <v>2011</v>
          </cell>
          <cell r="J4824">
            <v>770797.62</v>
          </cell>
        </row>
        <row r="4825">
          <cell r="A4825" t="str">
            <v>MoroccoTotal2012</v>
          </cell>
          <cell r="B4825" t="str">
            <v>TJ</v>
          </cell>
          <cell r="C4825" t="str">
            <v>Morocco</v>
          </cell>
          <cell r="D4825" t="str">
            <v>TOTAL</v>
          </cell>
          <cell r="E4825" t="str">
            <v>Total</v>
          </cell>
          <cell r="F4825" t="str">
            <v>TES</v>
          </cell>
          <cell r="G4825" t="str">
            <v>Total energy supply</v>
          </cell>
          <cell r="H4825">
            <v>2012</v>
          </cell>
          <cell r="I4825">
            <v>2012</v>
          </cell>
          <cell r="J4825">
            <v>781623.35</v>
          </cell>
        </row>
        <row r="4826">
          <cell r="A4826" t="str">
            <v>MoroccoTotal2013</v>
          </cell>
          <cell r="B4826" t="str">
            <v>TJ</v>
          </cell>
          <cell r="C4826" t="str">
            <v>Morocco</v>
          </cell>
          <cell r="D4826" t="str">
            <v>TOTAL</v>
          </cell>
          <cell r="E4826" t="str">
            <v>Total</v>
          </cell>
          <cell r="F4826" t="str">
            <v>TES</v>
          </cell>
          <cell r="G4826" t="str">
            <v>Total energy supply</v>
          </cell>
          <cell r="H4826">
            <v>2013</v>
          </cell>
          <cell r="I4826">
            <v>2013</v>
          </cell>
          <cell r="J4826">
            <v>784160.34</v>
          </cell>
        </row>
        <row r="4827">
          <cell r="A4827" t="str">
            <v>MoroccoTotal2014</v>
          </cell>
          <cell r="B4827" t="str">
            <v>TJ</v>
          </cell>
          <cell r="C4827" t="str">
            <v>Morocco</v>
          </cell>
          <cell r="D4827" t="str">
            <v>TOTAL</v>
          </cell>
          <cell r="E4827" t="str">
            <v>Total</v>
          </cell>
          <cell r="F4827" t="str">
            <v>TES</v>
          </cell>
          <cell r="G4827" t="str">
            <v>Total energy supply</v>
          </cell>
          <cell r="H4827">
            <v>2014</v>
          </cell>
          <cell r="I4827">
            <v>2014</v>
          </cell>
          <cell r="J4827">
            <v>795666.88</v>
          </cell>
        </row>
        <row r="4828">
          <cell r="A4828" t="str">
            <v>MoroccoTotal2015</v>
          </cell>
          <cell r="B4828" t="str">
            <v>TJ</v>
          </cell>
          <cell r="C4828" t="str">
            <v>Morocco</v>
          </cell>
          <cell r="D4828" t="str">
            <v>TOTAL</v>
          </cell>
          <cell r="E4828" t="str">
            <v>Total</v>
          </cell>
          <cell r="F4828" t="str">
            <v>TES</v>
          </cell>
          <cell r="G4828" t="str">
            <v>Total energy supply</v>
          </cell>
          <cell r="H4828">
            <v>2015</v>
          </cell>
          <cell r="I4828">
            <v>2015</v>
          </cell>
          <cell r="J4828">
            <v>816021.23</v>
          </cell>
        </row>
        <row r="4829">
          <cell r="A4829" t="str">
            <v>MoroccoTotal2016</v>
          </cell>
          <cell r="B4829" t="str">
            <v>TJ</v>
          </cell>
          <cell r="C4829" t="str">
            <v>Morocco</v>
          </cell>
          <cell r="D4829" t="str">
            <v>TOTAL</v>
          </cell>
          <cell r="E4829" t="str">
            <v>Total</v>
          </cell>
          <cell r="F4829" t="str">
            <v>TES</v>
          </cell>
          <cell r="G4829" t="str">
            <v>Total energy supply</v>
          </cell>
          <cell r="H4829">
            <v>2016</v>
          </cell>
          <cell r="I4829">
            <v>2016</v>
          </cell>
          <cell r="J4829">
            <v>818870.21</v>
          </cell>
        </row>
        <row r="4830">
          <cell r="A4830" t="str">
            <v>MoroccoTotal2017</v>
          </cell>
          <cell r="B4830" t="str">
            <v>TJ</v>
          </cell>
          <cell r="C4830" t="str">
            <v>Morocco</v>
          </cell>
          <cell r="D4830" t="str">
            <v>TOTAL</v>
          </cell>
          <cell r="E4830" t="str">
            <v>Total</v>
          </cell>
          <cell r="F4830" t="str">
            <v>TES</v>
          </cell>
          <cell r="G4830" t="str">
            <v>Total energy supply</v>
          </cell>
          <cell r="H4830">
            <v>2017</v>
          </cell>
          <cell r="I4830">
            <v>2017</v>
          </cell>
          <cell r="J4830">
            <v>857176.02</v>
          </cell>
        </row>
        <row r="4831">
          <cell r="A4831" t="str">
            <v>MoroccoTotal2018</v>
          </cell>
          <cell r="B4831" t="str">
            <v>TJ</v>
          </cell>
          <cell r="C4831" t="str">
            <v>Morocco</v>
          </cell>
          <cell r="D4831" t="str">
            <v>TOTAL</v>
          </cell>
          <cell r="E4831" t="str">
            <v>Total</v>
          </cell>
          <cell r="F4831" t="str">
            <v>TES</v>
          </cell>
          <cell r="G4831" t="str">
            <v>Total energy supply</v>
          </cell>
          <cell r="H4831">
            <v>2018</v>
          </cell>
          <cell r="I4831">
            <v>2018</v>
          </cell>
          <cell r="J4831">
            <v>866344.17</v>
          </cell>
        </row>
        <row r="4832">
          <cell r="A4832" t="str">
            <v>MoroccoTotal2019</v>
          </cell>
          <cell r="B4832" t="str">
            <v>TJ</v>
          </cell>
          <cell r="C4832" t="str">
            <v>Morocco</v>
          </cell>
          <cell r="D4832" t="str">
            <v>TOTAL</v>
          </cell>
          <cell r="E4832" t="str">
            <v>Total</v>
          </cell>
          <cell r="F4832" t="str">
            <v>TES</v>
          </cell>
          <cell r="G4832" t="str">
            <v>Total energy supply</v>
          </cell>
          <cell r="H4832">
            <v>2019</v>
          </cell>
          <cell r="I4832">
            <v>2019</v>
          </cell>
          <cell r="J4832">
            <v>931713.33</v>
          </cell>
        </row>
        <row r="4833">
          <cell r="A4833" t="str">
            <v>MoroccoTotal2020</v>
          </cell>
          <cell r="B4833" t="str">
            <v>TJ</v>
          </cell>
          <cell r="C4833" t="str">
            <v>Morocco</v>
          </cell>
          <cell r="D4833" t="str">
            <v>TOTAL</v>
          </cell>
          <cell r="E4833" t="str">
            <v>Total</v>
          </cell>
          <cell r="F4833" t="str">
            <v>TES</v>
          </cell>
          <cell r="G4833" t="str">
            <v>Total energy supply</v>
          </cell>
          <cell r="H4833">
            <v>2020</v>
          </cell>
          <cell r="I4833">
            <v>2020</v>
          </cell>
          <cell r="K4833" t="str">
            <v>L</v>
          </cell>
          <cell r="L4833" t="str">
            <v>Missing value; data exist but were not collected</v>
          </cell>
        </row>
        <row r="4834">
          <cell r="A4834" t="str">
            <v>MoroccoMemo: Renewables2005</v>
          </cell>
          <cell r="B4834" t="str">
            <v>TJ</v>
          </cell>
          <cell r="C4834" t="str">
            <v>Morocco</v>
          </cell>
          <cell r="D4834" t="str">
            <v>MRENEW</v>
          </cell>
          <cell r="E4834" t="str">
            <v>Memo: Renewables</v>
          </cell>
          <cell r="F4834" t="str">
            <v>TES</v>
          </cell>
          <cell r="G4834" t="str">
            <v>Total energy supply</v>
          </cell>
          <cell r="H4834">
            <v>2005</v>
          </cell>
          <cell r="I4834">
            <v>2005</v>
          </cell>
          <cell r="J4834">
            <v>92193</v>
          </cell>
        </row>
        <row r="4835">
          <cell r="A4835" t="str">
            <v>MoroccoMemo: Renewables2006</v>
          </cell>
          <cell r="B4835" t="str">
            <v>TJ</v>
          </cell>
          <cell r="C4835" t="str">
            <v>Morocco</v>
          </cell>
          <cell r="D4835" t="str">
            <v>MRENEW</v>
          </cell>
          <cell r="E4835" t="str">
            <v>Memo: Renewables</v>
          </cell>
          <cell r="F4835" t="str">
            <v>TES</v>
          </cell>
          <cell r="G4835" t="str">
            <v>Total energy supply</v>
          </cell>
          <cell r="H4835">
            <v>2006</v>
          </cell>
          <cell r="I4835">
            <v>2006</v>
          </cell>
          <cell r="J4835">
            <v>85686.6</v>
          </cell>
        </row>
        <row r="4836">
          <cell r="A4836" t="str">
            <v>MoroccoMemo: Renewables2007</v>
          </cell>
          <cell r="B4836" t="str">
            <v>TJ</v>
          </cell>
          <cell r="C4836" t="str">
            <v>Morocco</v>
          </cell>
          <cell r="D4836" t="str">
            <v>MRENEW</v>
          </cell>
          <cell r="E4836" t="str">
            <v>Memo: Renewables</v>
          </cell>
          <cell r="F4836" t="str">
            <v>TES</v>
          </cell>
          <cell r="G4836" t="str">
            <v>Total energy supply</v>
          </cell>
          <cell r="H4836">
            <v>2007</v>
          </cell>
          <cell r="I4836">
            <v>2007</v>
          </cell>
          <cell r="J4836">
            <v>79973.399999999994</v>
          </cell>
        </row>
        <row r="4837">
          <cell r="A4837" t="str">
            <v>MoroccoMemo: Renewables2008</v>
          </cell>
          <cell r="B4837" t="str">
            <v>TJ</v>
          </cell>
          <cell r="C4837" t="str">
            <v>Morocco</v>
          </cell>
          <cell r="D4837" t="str">
            <v>MRENEW</v>
          </cell>
          <cell r="E4837" t="str">
            <v>Memo: Renewables</v>
          </cell>
          <cell r="F4837" t="str">
            <v>TES</v>
          </cell>
          <cell r="G4837" t="str">
            <v>Total energy supply</v>
          </cell>
          <cell r="H4837">
            <v>2008</v>
          </cell>
          <cell r="I4837">
            <v>2008</v>
          </cell>
          <cell r="J4837">
            <v>73886.2</v>
          </cell>
        </row>
        <row r="4838">
          <cell r="A4838" t="str">
            <v>MoroccoMemo: Renewables2009</v>
          </cell>
          <cell r="B4838" t="str">
            <v>TJ</v>
          </cell>
          <cell r="C4838" t="str">
            <v>Morocco</v>
          </cell>
          <cell r="D4838" t="str">
            <v>MRENEW</v>
          </cell>
          <cell r="E4838" t="str">
            <v>Memo: Renewables</v>
          </cell>
          <cell r="F4838" t="str">
            <v>TES</v>
          </cell>
          <cell r="G4838" t="str">
            <v>Total energy supply</v>
          </cell>
          <cell r="H4838">
            <v>2009</v>
          </cell>
          <cell r="I4838">
            <v>2009</v>
          </cell>
          <cell r="J4838">
            <v>73230.399999999994</v>
          </cell>
        </row>
        <row r="4839">
          <cell r="A4839" t="str">
            <v>MoroccoMemo: Renewables2010</v>
          </cell>
          <cell r="B4839" t="str">
            <v>TJ</v>
          </cell>
          <cell r="C4839" t="str">
            <v>Morocco</v>
          </cell>
          <cell r="D4839" t="str">
            <v>MRENEW</v>
          </cell>
          <cell r="E4839" t="str">
            <v>Memo: Renewables</v>
          </cell>
          <cell r="F4839" t="str">
            <v>TES</v>
          </cell>
          <cell r="G4839" t="str">
            <v>Total energy supply</v>
          </cell>
          <cell r="H4839">
            <v>2010</v>
          </cell>
          <cell r="I4839">
            <v>2010</v>
          </cell>
          <cell r="J4839">
            <v>75015.199999999997</v>
          </cell>
        </row>
        <row r="4840">
          <cell r="A4840" t="str">
            <v>MoroccoMemo: Renewables2011</v>
          </cell>
          <cell r="B4840" t="str">
            <v>TJ</v>
          </cell>
          <cell r="C4840" t="str">
            <v>Morocco</v>
          </cell>
          <cell r="D4840" t="str">
            <v>MRENEW</v>
          </cell>
          <cell r="E4840" t="str">
            <v>Memo: Renewables</v>
          </cell>
          <cell r="F4840" t="str">
            <v>TES</v>
          </cell>
          <cell r="G4840" t="str">
            <v>Total energy supply</v>
          </cell>
          <cell r="H4840">
            <v>2011</v>
          </cell>
          <cell r="I4840">
            <v>2011</v>
          </cell>
          <cell r="J4840">
            <v>67737.8</v>
          </cell>
        </row>
        <row r="4841">
          <cell r="A4841" t="str">
            <v>MoroccoMemo: Renewables2012</v>
          </cell>
          <cell r="B4841" t="str">
            <v>TJ</v>
          </cell>
          <cell r="C4841" t="str">
            <v>Morocco</v>
          </cell>
          <cell r="D4841" t="str">
            <v>MRENEW</v>
          </cell>
          <cell r="E4841" t="str">
            <v>Memo: Renewables</v>
          </cell>
          <cell r="F4841" t="str">
            <v>TES</v>
          </cell>
          <cell r="G4841" t="str">
            <v>Total energy supply</v>
          </cell>
          <cell r="H4841">
            <v>2012</v>
          </cell>
          <cell r="I4841">
            <v>2012</v>
          </cell>
          <cell r="J4841">
            <v>64572.4</v>
          </cell>
        </row>
        <row r="4842">
          <cell r="A4842" t="str">
            <v>MoroccoMemo: Renewables2013</v>
          </cell>
          <cell r="B4842" t="str">
            <v>TJ</v>
          </cell>
          <cell r="C4842" t="str">
            <v>Morocco</v>
          </cell>
          <cell r="D4842" t="str">
            <v>MRENEW</v>
          </cell>
          <cell r="E4842" t="str">
            <v>Memo: Renewables</v>
          </cell>
          <cell r="F4842" t="str">
            <v>TES</v>
          </cell>
          <cell r="G4842" t="str">
            <v>Total energy supply</v>
          </cell>
          <cell r="H4842">
            <v>2013</v>
          </cell>
          <cell r="I4842">
            <v>2013</v>
          </cell>
          <cell r="J4842">
            <v>69688.600000000006</v>
          </cell>
        </row>
        <row r="4843">
          <cell r="A4843" t="str">
            <v>MoroccoMemo: Renewables2014</v>
          </cell>
          <cell r="B4843" t="str">
            <v>TJ</v>
          </cell>
          <cell r="C4843" t="str">
            <v>Morocco</v>
          </cell>
          <cell r="D4843" t="str">
            <v>MRENEW</v>
          </cell>
          <cell r="E4843" t="str">
            <v>Memo: Renewables</v>
          </cell>
          <cell r="F4843" t="str">
            <v>TES</v>
          </cell>
          <cell r="G4843" t="str">
            <v>Total energy supply</v>
          </cell>
          <cell r="H4843">
            <v>2014</v>
          </cell>
          <cell r="I4843">
            <v>2014</v>
          </cell>
          <cell r="J4843">
            <v>67035.600000000006</v>
          </cell>
        </row>
        <row r="4844">
          <cell r="A4844" t="str">
            <v>MoroccoMemo: Renewables2015</v>
          </cell>
          <cell r="B4844" t="str">
            <v>TJ</v>
          </cell>
          <cell r="C4844" t="str">
            <v>Morocco</v>
          </cell>
          <cell r="D4844" t="str">
            <v>MRENEW</v>
          </cell>
          <cell r="E4844" t="str">
            <v>Memo: Renewables</v>
          </cell>
          <cell r="F4844" t="str">
            <v>TES</v>
          </cell>
          <cell r="G4844" t="str">
            <v>Total energy supply</v>
          </cell>
          <cell r="H4844">
            <v>2015</v>
          </cell>
          <cell r="I4844">
            <v>2015</v>
          </cell>
          <cell r="J4844">
            <v>70162</v>
          </cell>
        </row>
        <row r="4845">
          <cell r="A4845" t="str">
            <v>MoroccoMemo: Renewables2016</v>
          </cell>
          <cell r="B4845" t="str">
            <v>TJ</v>
          </cell>
          <cell r="C4845" t="str">
            <v>Morocco</v>
          </cell>
          <cell r="D4845" t="str">
            <v>MRENEW</v>
          </cell>
          <cell r="E4845" t="str">
            <v>Memo: Renewables</v>
          </cell>
          <cell r="F4845" t="str">
            <v>TES</v>
          </cell>
          <cell r="G4845" t="str">
            <v>Total energy supply</v>
          </cell>
          <cell r="H4845">
            <v>2016</v>
          </cell>
          <cell r="I4845">
            <v>2016</v>
          </cell>
          <cell r="J4845">
            <v>73240.600000000006</v>
          </cell>
        </row>
        <row r="4846">
          <cell r="A4846" t="str">
            <v>MoroccoMemo: Renewables2017</v>
          </cell>
          <cell r="B4846" t="str">
            <v>TJ</v>
          </cell>
          <cell r="C4846" t="str">
            <v>Morocco</v>
          </cell>
          <cell r="D4846" t="str">
            <v>MRENEW</v>
          </cell>
          <cell r="E4846" t="str">
            <v>Memo: Renewables</v>
          </cell>
          <cell r="F4846" t="str">
            <v>TES</v>
          </cell>
          <cell r="G4846" t="str">
            <v>Total energy supply</v>
          </cell>
          <cell r="H4846">
            <v>2017</v>
          </cell>
          <cell r="I4846">
            <v>2017</v>
          </cell>
          <cell r="J4846">
            <v>72650.5</v>
          </cell>
        </row>
        <row r="4847">
          <cell r="A4847" t="str">
            <v>MoroccoMemo: Renewables2018</v>
          </cell>
          <cell r="B4847" t="str">
            <v>TJ</v>
          </cell>
          <cell r="C4847" t="str">
            <v>Morocco</v>
          </cell>
          <cell r="D4847" t="str">
            <v>MRENEW</v>
          </cell>
          <cell r="E4847" t="str">
            <v>Memo: Renewables</v>
          </cell>
          <cell r="F4847" t="str">
            <v>TES</v>
          </cell>
          <cell r="G4847" t="str">
            <v>Total energy supply</v>
          </cell>
          <cell r="H4847">
            <v>2018</v>
          </cell>
          <cell r="I4847">
            <v>2018</v>
          </cell>
          <cell r="J4847">
            <v>81011.350000000006</v>
          </cell>
        </row>
        <row r="4848">
          <cell r="A4848" t="str">
            <v>MoroccoMemo: Renewables2019</v>
          </cell>
          <cell r="B4848" t="str">
            <v>TJ</v>
          </cell>
          <cell r="C4848" t="str">
            <v>Morocco</v>
          </cell>
          <cell r="D4848" t="str">
            <v>MRENEW</v>
          </cell>
          <cell r="E4848" t="str">
            <v>Memo: Renewables</v>
          </cell>
          <cell r="F4848" t="str">
            <v>TES</v>
          </cell>
          <cell r="G4848" t="str">
            <v>Total energy supply</v>
          </cell>
          <cell r="H4848">
            <v>2019</v>
          </cell>
          <cell r="I4848">
            <v>2019</v>
          </cell>
          <cell r="J4848">
            <v>87790.29</v>
          </cell>
        </row>
        <row r="4849">
          <cell r="A4849" t="str">
            <v>MoroccoMemo: Renewables2020</v>
          </cell>
          <cell r="B4849" t="str">
            <v>TJ</v>
          </cell>
          <cell r="C4849" t="str">
            <v>Morocco</v>
          </cell>
          <cell r="D4849" t="str">
            <v>MRENEW</v>
          </cell>
          <cell r="E4849" t="str">
            <v>Memo: Renewables</v>
          </cell>
          <cell r="F4849" t="str">
            <v>TES</v>
          </cell>
          <cell r="G4849" t="str">
            <v>Total energy supply</v>
          </cell>
          <cell r="H4849">
            <v>2020</v>
          </cell>
          <cell r="I4849">
            <v>2020</v>
          </cell>
          <cell r="J4849">
            <v>82985.320000000007</v>
          </cell>
        </row>
        <row r="4850">
          <cell r="A4850" t="str">
            <v>MozambiquePrimary solid biofuels2005</v>
          </cell>
          <cell r="B4850" t="str">
            <v>TJ</v>
          </cell>
          <cell r="C4850" t="str">
            <v>Mozambique</v>
          </cell>
          <cell r="D4850" t="str">
            <v>PRIMSBIO</v>
          </cell>
          <cell r="E4850" t="str">
            <v>Primary solid biofuels</v>
          </cell>
          <cell r="F4850" t="str">
            <v>TES</v>
          </cell>
          <cell r="G4850" t="str">
            <v>Total energy supply</v>
          </cell>
          <cell r="H4850">
            <v>2005</v>
          </cell>
          <cell r="I4850">
            <v>2005</v>
          </cell>
          <cell r="J4850">
            <v>300669</v>
          </cell>
        </row>
        <row r="4851">
          <cell r="A4851" t="str">
            <v>MozambiquePrimary solid biofuels2006</v>
          </cell>
          <cell r="B4851" t="str">
            <v>TJ</v>
          </cell>
          <cell r="C4851" t="str">
            <v>Mozambique</v>
          </cell>
          <cell r="D4851" t="str">
            <v>PRIMSBIO</v>
          </cell>
          <cell r="E4851" t="str">
            <v>Primary solid biofuels</v>
          </cell>
          <cell r="F4851" t="str">
            <v>TES</v>
          </cell>
          <cell r="G4851" t="str">
            <v>Total energy supply</v>
          </cell>
          <cell r="H4851">
            <v>2006</v>
          </cell>
          <cell r="I4851">
            <v>2006</v>
          </cell>
          <cell r="J4851">
            <v>306103</v>
          </cell>
        </row>
        <row r="4852">
          <cell r="A4852" t="str">
            <v>MozambiquePrimary solid biofuels2007</v>
          </cell>
          <cell r="B4852" t="str">
            <v>TJ</v>
          </cell>
          <cell r="C4852" t="str">
            <v>Mozambique</v>
          </cell>
          <cell r="D4852" t="str">
            <v>PRIMSBIO</v>
          </cell>
          <cell r="E4852" t="str">
            <v>Primary solid biofuels</v>
          </cell>
          <cell r="F4852" t="str">
            <v>TES</v>
          </cell>
          <cell r="G4852" t="str">
            <v>Total energy supply</v>
          </cell>
          <cell r="H4852">
            <v>2007</v>
          </cell>
          <cell r="I4852">
            <v>2007</v>
          </cell>
          <cell r="J4852">
            <v>227732</v>
          </cell>
        </row>
        <row r="4853">
          <cell r="A4853" t="str">
            <v>MozambiquePrimary solid biofuels2008</v>
          </cell>
          <cell r="B4853" t="str">
            <v>TJ</v>
          </cell>
          <cell r="C4853" t="str">
            <v>Mozambique</v>
          </cell>
          <cell r="D4853" t="str">
            <v>PRIMSBIO</v>
          </cell>
          <cell r="E4853" t="str">
            <v>Primary solid biofuels</v>
          </cell>
          <cell r="F4853" t="str">
            <v>TES</v>
          </cell>
          <cell r="G4853" t="str">
            <v>Total energy supply</v>
          </cell>
          <cell r="H4853">
            <v>2008</v>
          </cell>
          <cell r="I4853">
            <v>2008</v>
          </cell>
          <cell r="J4853">
            <v>236033</v>
          </cell>
        </row>
        <row r="4854">
          <cell r="A4854" t="str">
            <v>MozambiquePrimary solid biofuels2009</v>
          </cell>
          <cell r="B4854" t="str">
            <v>TJ</v>
          </cell>
          <cell r="C4854" t="str">
            <v>Mozambique</v>
          </cell>
          <cell r="D4854" t="str">
            <v>PRIMSBIO</v>
          </cell>
          <cell r="E4854" t="str">
            <v>Primary solid biofuels</v>
          </cell>
          <cell r="F4854" t="str">
            <v>TES</v>
          </cell>
          <cell r="G4854" t="str">
            <v>Total energy supply</v>
          </cell>
          <cell r="H4854">
            <v>2009</v>
          </cell>
          <cell r="I4854">
            <v>2009</v>
          </cell>
          <cell r="J4854">
            <v>258548</v>
          </cell>
        </row>
        <row r="4855">
          <cell r="A4855" t="str">
            <v>MozambiquePrimary solid biofuels2010</v>
          </cell>
          <cell r="B4855" t="str">
            <v>TJ</v>
          </cell>
          <cell r="C4855" t="str">
            <v>Mozambique</v>
          </cell>
          <cell r="D4855" t="str">
            <v>PRIMSBIO</v>
          </cell>
          <cell r="E4855" t="str">
            <v>Primary solid biofuels</v>
          </cell>
          <cell r="F4855" t="str">
            <v>TES</v>
          </cell>
          <cell r="G4855" t="str">
            <v>Total energy supply</v>
          </cell>
          <cell r="H4855">
            <v>2010</v>
          </cell>
          <cell r="I4855">
            <v>2010</v>
          </cell>
          <cell r="J4855">
            <v>222679</v>
          </cell>
        </row>
        <row r="4856">
          <cell r="A4856" t="str">
            <v>MozambiquePrimary solid biofuels2011</v>
          </cell>
          <cell r="B4856" t="str">
            <v>TJ</v>
          </cell>
          <cell r="C4856" t="str">
            <v>Mozambique</v>
          </cell>
          <cell r="D4856" t="str">
            <v>PRIMSBIO</v>
          </cell>
          <cell r="E4856" t="str">
            <v>Primary solid biofuels</v>
          </cell>
          <cell r="F4856" t="str">
            <v>TES</v>
          </cell>
          <cell r="G4856" t="str">
            <v>Total energy supply</v>
          </cell>
          <cell r="H4856">
            <v>2011</v>
          </cell>
          <cell r="I4856">
            <v>2011</v>
          </cell>
          <cell r="J4856">
            <v>281985</v>
          </cell>
        </row>
        <row r="4857">
          <cell r="A4857" t="str">
            <v>MozambiquePrimary solid biofuels2012</v>
          </cell>
          <cell r="B4857" t="str">
            <v>TJ</v>
          </cell>
          <cell r="C4857" t="str">
            <v>Mozambique</v>
          </cell>
          <cell r="D4857" t="str">
            <v>PRIMSBIO</v>
          </cell>
          <cell r="E4857" t="str">
            <v>Primary solid biofuels</v>
          </cell>
          <cell r="F4857" t="str">
            <v>TES</v>
          </cell>
          <cell r="G4857" t="str">
            <v>Total energy supply</v>
          </cell>
          <cell r="H4857">
            <v>2012</v>
          </cell>
          <cell r="I4857">
            <v>2012</v>
          </cell>
          <cell r="J4857">
            <v>286464</v>
          </cell>
        </row>
        <row r="4858">
          <cell r="A4858" t="str">
            <v>MozambiquePrimary solid biofuels2013</v>
          </cell>
          <cell r="B4858" t="str">
            <v>TJ</v>
          </cell>
          <cell r="C4858" t="str">
            <v>Mozambique</v>
          </cell>
          <cell r="D4858" t="str">
            <v>PRIMSBIO</v>
          </cell>
          <cell r="E4858" t="str">
            <v>Primary solid biofuels</v>
          </cell>
          <cell r="F4858" t="str">
            <v>TES</v>
          </cell>
          <cell r="G4858" t="str">
            <v>Total energy supply</v>
          </cell>
          <cell r="H4858">
            <v>2013</v>
          </cell>
          <cell r="I4858">
            <v>2013</v>
          </cell>
          <cell r="J4858">
            <v>290248</v>
          </cell>
        </row>
        <row r="4859">
          <cell r="A4859" t="str">
            <v>MozambiquePrimary solid biofuels2014</v>
          </cell>
          <cell r="B4859" t="str">
            <v>TJ</v>
          </cell>
          <cell r="C4859" t="str">
            <v>Mozambique</v>
          </cell>
          <cell r="D4859" t="str">
            <v>PRIMSBIO</v>
          </cell>
          <cell r="E4859" t="str">
            <v>Primary solid biofuels</v>
          </cell>
          <cell r="F4859" t="str">
            <v>TES</v>
          </cell>
          <cell r="G4859" t="str">
            <v>Total energy supply</v>
          </cell>
          <cell r="H4859">
            <v>2014</v>
          </cell>
          <cell r="I4859">
            <v>2014</v>
          </cell>
          <cell r="J4859">
            <v>294887</v>
          </cell>
        </row>
        <row r="4860">
          <cell r="A4860" t="str">
            <v>MozambiquePrimary solid biofuels2015</v>
          </cell>
          <cell r="B4860" t="str">
            <v>TJ</v>
          </cell>
          <cell r="C4860" t="str">
            <v>Mozambique</v>
          </cell>
          <cell r="D4860" t="str">
            <v>PRIMSBIO</v>
          </cell>
          <cell r="E4860" t="str">
            <v>Primary solid biofuels</v>
          </cell>
          <cell r="F4860" t="str">
            <v>TES</v>
          </cell>
          <cell r="G4860" t="str">
            <v>Total energy supply</v>
          </cell>
          <cell r="H4860">
            <v>2015</v>
          </cell>
          <cell r="I4860">
            <v>2015</v>
          </cell>
          <cell r="J4860">
            <v>300755</v>
          </cell>
        </row>
        <row r="4861">
          <cell r="A4861" t="str">
            <v>MozambiquePrimary solid biofuels2016</v>
          </cell>
          <cell r="B4861" t="str">
            <v>TJ</v>
          </cell>
          <cell r="C4861" t="str">
            <v>Mozambique</v>
          </cell>
          <cell r="D4861" t="str">
            <v>PRIMSBIO</v>
          </cell>
          <cell r="E4861" t="str">
            <v>Primary solid biofuels</v>
          </cell>
          <cell r="F4861" t="str">
            <v>TES</v>
          </cell>
          <cell r="G4861" t="str">
            <v>Total energy supply</v>
          </cell>
          <cell r="H4861">
            <v>2016</v>
          </cell>
          <cell r="I4861">
            <v>2016</v>
          </cell>
          <cell r="J4861">
            <v>304757</v>
          </cell>
        </row>
        <row r="4862">
          <cell r="A4862" t="str">
            <v>MozambiquePrimary solid biofuels2017</v>
          </cell>
          <cell r="B4862" t="str">
            <v>TJ</v>
          </cell>
          <cell r="C4862" t="str">
            <v>Mozambique</v>
          </cell>
          <cell r="D4862" t="str">
            <v>PRIMSBIO</v>
          </cell>
          <cell r="E4862" t="str">
            <v>Primary solid biofuels</v>
          </cell>
          <cell r="F4862" t="str">
            <v>TES</v>
          </cell>
          <cell r="G4862" t="str">
            <v>Total energy supply</v>
          </cell>
          <cell r="H4862">
            <v>2017</v>
          </cell>
          <cell r="I4862">
            <v>2017</v>
          </cell>
          <cell r="J4862">
            <v>309301.67</v>
          </cell>
        </row>
        <row r="4863">
          <cell r="A4863" t="str">
            <v>MozambiquePrimary solid biofuels2018</v>
          </cell>
          <cell r="B4863" t="str">
            <v>TJ</v>
          </cell>
          <cell r="C4863" t="str">
            <v>Mozambique</v>
          </cell>
          <cell r="D4863" t="str">
            <v>PRIMSBIO</v>
          </cell>
          <cell r="E4863" t="str">
            <v>Primary solid biofuels</v>
          </cell>
          <cell r="F4863" t="str">
            <v>TES</v>
          </cell>
          <cell r="G4863" t="str">
            <v>Total energy supply</v>
          </cell>
          <cell r="H4863">
            <v>2018</v>
          </cell>
          <cell r="I4863">
            <v>2018</v>
          </cell>
          <cell r="J4863">
            <v>313732.01</v>
          </cell>
        </row>
        <row r="4864">
          <cell r="A4864" t="str">
            <v>MozambiquePrimary solid biofuels2019</v>
          </cell>
          <cell r="B4864" t="str">
            <v>TJ</v>
          </cell>
          <cell r="C4864" t="str">
            <v>Mozambique</v>
          </cell>
          <cell r="D4864" t="str">
            <v>PRIMSBIO</v>
          </cell>
          <cell r="E4864" t="str">
            <v>Primary solid biofuels</v>
          </cell>
          <cell r="F4864" t="str">
            <v>TES</v>
          </cell>
          <cell r="G4864" t="str">
            <v>Total energy supply</v>
          </cell>
          <cell r="H4864">
            <v>2019</v>
          </cell>
          <cell r="I4864">
            <v>2019</v>
          </cell>
          <cell r="J4864">
            <v>318052.74</v>
          </cell>
        </row>
        <row r="4865">
          <cell r="A4865" t="str">
            <v>MozambiquePrimary solid biofuels2020</v>
          </cell>
          <cell r="B4865" t="str">
            <v>TJ</v>
          </cell>
          <cell r="C4865" t="str">
            <v>Mozambique</v>
          </cell>
          <cell r="D4865" t="str">
            <v>PRIMSBIO</v>
          </cell>
          <cell r="E4865" t="str">
            <v>Primary solid biofuels</v>
          </cell>
          <cell r="F4865" t="str">
            <v>TES</v>
          </cell>
          <cell r="G4865" t="str">
            <v>Total energy supply</v>
          </cell>
          <cell r="H4865">
            <v>2020</v>
          </cell>
          <cell r="I4865">
            <v>2020</v>
          </cell>
          <cell r="K4865" t="str">
            <v>L</v>
          </cell>
          <cell r="L4865" t="str">
            <v>Missing value; data exist but were not collected</v>
          </cell>
        </row>
        <row r="4866">
          <cell r="A4866" t="str">
            <v>MozambiqueTotal2005</v>
          </cell>
          <cell r="B4866" t="str">
            <v>TJ</v>
          </cell>
          <cell r="C4866" t="str">
            <v>Mozambique</v>
          </cell>
          <cell r="D4866" t="str">
            <v>TOTAL</v>
          </cell>
          <cell r="E4866" t="str">
            <v>Total</v>
          </cell>
          <cell r="F4866" t="str">
            <v>TES</v>
          </cell>
          <cell r="G4866" t="str">
            <v>Total energy supply</v>
          </cell>
          <cell r="H4866">
            <v>2005</v>
          </cell>
          <cell r="I4866">
            <v>2005</v>
          </cell>
          <cell r="J4866">
            <v>360865.62</v>
          </cell>
        </row>
        <row r="4867">
          <cell r="A4867" t="str">
            <v>MozambiqueTotal2006</v>
          </cell>
          <cell r="B4867" t="str">
            <v>TJ</v>
          </cell>
          <cell r="C4867" t="str">
            <v>Mozambique</v>
          </cell>
          <cell r="D4867" t="str">
            <v>TOTAL</v>
          </cell>
          <cell r="E4867" t="str">
            <v>Total</v>
          </cell>
          <cell r="F4867" t="str">
            <v>TES</v>
          </cell>
          <cell r="G4867" t="str">
            <v>Total energy supply</v>
          </cell>
          <cell r="H4867">
            <v>2006</v>
          </cell>
          <cell r="I4867">
            <v>2006</v>
          </cell>
          <cell r="J4867">
            <v>373097.67</v>
          </cell>
        </row>
        <row r="4868">
          <cell r="A4868" t="str">
            <v>MozambiqueTotal2007</v>
          </cell>
          <cell r="B4868" t="str">
            <v>TJ</v>
          </cell>
          <cell r="C4868" t="str">
            <v>Mozambique</v>
          </cell>
          <cell r="D4868" t="str">
            <v>TOTAL</v>
          </cell>
          <cell r="E4868" t="str">
            <v>Total</v>
          </cell>
          <cell r="F4868" t="str">
            <v>TES</v>
          </cell>
          <cell r="G4868" t="str">
            <v>Total energy supply</v>
          </cell>
          <cell r="H4868">
            <v>2007</v>
          </cell>
          <cell r="I4868">
            <v>2007</v>
          </cell>
          <cell r="J4868">
            <v>301665.86</v>
          </cell>
        </row>
        <row r="4869">
          <cell r="A4869" t="str">
            <v>MozambiqueTotal2008</v>
          </cell>
          <cell r="B4869" t="str">
            <v>TJ</v>
          </cell>
          <cell r="C4869" t="str">
            <v>Mozambique</v>
          </cell>
          <cell r="D4869" t="str">
            <v>TOTAL</v>
          </cell>
          <cell r="E4869" t="str">
            <v>Total</v>
          </cell>
          <cell r="F4869" t="str">
            <v>TES</v>
          </cell>
          <cell r="G4869" t="str">
            <v>Total energy supply</v>
          </cell>
          <cell r="H4869">
            <v>2008</v>
          </cell>
          <cell r="I4869">
            <v>2008</v>
          </cell>
          <cell r="J4869">
            <v>309374.95</v>
          </cell>
        </row>
        <row r="4870">
          <cell r="A4870" t="str">
            <v>MozambiqueTotal2009</v>
          </cell>
          <cell r="B4870" t="str">
            <v>TJ</v>
          </cell>
          <cell r="C4870" t="str">
            <v>Mozambique</v>
          </cell>
          <cell r="D4870" t="str">
            <v>TOTAL</v>
          </cell>
          <cell r="E4870" t="str">
            <v>Total</v>
          </cell>
          <cell r="F4870" t="str">
            <v>TES</v>
          </cell>
          <cell r="G4870" t="str">
            <v>Total energy supply</v>
          </cell>
          <cell r="H4870">
            <v>2009</v>
          </cell>
          <cell r="I4870">
            <v>2009</v>
          </cell>
          <cell r="J4870">
            <v>336449.01</v>
          </cell>
        </row>
        <row r="4871">
          <cell r="A4871" t="str">
            <v>MozambiqueTotal2010</v>
          </cell>
          <cell r="B4871" t="str">
            <v>TJ</v>
          </cell>
          <cell r="C4871" t="str">
            <v>Mozambique</v>
          </cell>
          <cell r="D4871" t="str">
            <v>TOTAL</v>
          </cell>
          <cell r="E4871" t="str">
            <v>Total</v>
          </cell>
          <cell r="F4871" t="str">
            <v>TES</v>
          </cell>
          <cell r="G4871" t="str">
            <v>Total energy supply</v>
          </cell>
          <cell r="H4871">
            <v>2010</v>
          </cell>
          <cell r="I4871">
            <v>2010</v>
          </cell>
          <cell r="J4871">
            <v>306098.38</v>
          </cell>
        </row>
        <row r="4872">
          <cell r="A4872" t="str">
            <v>MozambiqueTotal2011</v>
          </cell>
          <cell r="B4872" t="str">
            <v>TJ</v>
          </cell>
          <cell r="C4872" t="str">
            <v>Mozambique</v>
          </cell>
          <cell r="D4872" t="str">
            <v>TOTAL</v>
          </cell>
          <cell r="E4872" t="str">
            <v>Total</v>
          </cell>
          <cell r="F4872" t="str">
            <v>TES</v>
          </cell>
          <cell r="G4872" t="str">
            <v>Total energy supply</v>
          </cell>
          <cell r="H4872">
            <v>2011</v>
          </cell>
          <cell r="I4872">
            <v>2011</v>
          </cell>
          <cell r="J4872">
            <v>383030.75</v>
          </cell>
        </row>
        <row r="4873">
          <cell r="A4873" t="str">
            <v>MozambiqueTotal2012</v>
          </cell>
          <cell r="B4873" t="str">
            <v>TJ</v>
          </cell>
          <cell r="C4873" t="str">
            <v>Mozambique</v>
          </cell>
          <cell r="D4873" t="str">
            <v>TOTAL</v>
          </cell>
          <cell r="E4873" t="str">
            <v>Total</v>
          </cell>
          <cell r="F4873" t="str">
            <v>TES</v>
          </cell>
          <cell r="G4873" t="str">
            <v>Total energy supply</v>
          </cell>
          <cell r="H4873">
            <v>2012</v>
          </cell>
          <cell r="I4873">
            <v>2012</v>
          </cell>
          <cell r="J4873">
            <v>387040.05</v>
          </cell>
        </row>
        <row r="4874">
          <cell r="A4874" t="str">
            <v>MozambiqueTotal2013</v>
          </cell>
          <cell r="B4874" t="str">
            <v>TJ</v>
          </cell>
          <cell r="C4874" t="str">
            <v>Mozambique</v>
          </cell>
          <cell r="D4874" t="str">
            <v>TOTAL</v>
          </cell>
          <cell r="E4874" t="str">
            <v>Total</v>
          </cell>
          <cell r="F4874" t="str">
            <v>TES</v>
          </cell>
          <cell r="G4874" t="str">
            <v>Total energy supply</v>
          </cell>
          <cell r="H4874">
            <v>2013</v>
          </cell>
          <cell r="I4874">
            <v>2013</v>
          </cell>
          <cell r="J4874">
            <v>414474.47</v>
          </cell>
        </row>
        <row r="4875">
          <cell r="A4875" t="str">
            <v>MozambiqueTotal2014</v>
          </cell>
          <cell r="B4875" t="str">
            <v>TJ</v>
          </cell>
          <cell r="C4875" t="str">
            <v>Mozambique</v>
          </cell>
          <cell r="D4875" t="str">
            <v>TOTAL</v>
          </cell>
          <cell r="E4875" t="str">
            <v>Total</v>
          </cell>
          <cell r="F4875" t="str">
            <v>TES</v>
          </cell>
          <cell r="G4875" t="str">
            <v>Total energy supply</v>
          </cell>
          <cell r="H4875">
            <v>2014</v>
          </cell>
          <cell r="I4875">
            <v>2014</v>
          </cell>
          <cell r="J4875">
            <v>428697.76</v>
          </cell>
        </row>
        <row r="4876">
          <cell r="A4876" t="str">
            <v>MozambiqueTotal2015</v>
          </cell>
          <cell r="B4876" t="str">
            <v>TJ</v>
          </cell>
          <cell r="C4876" t="str">
            <v>Mozambique</v>
          </cell>
          <cell r="D4876" t="str">
            <v>TOTAL</v>
          </cell>
          <cell r="E4876" t="str">
            <v>Total</v>
          </cell>
          <cell r="F4876" t="str">
            <v>TES</v>
          </cell>
          <cell r="G4876" t="str">
            <v>Total energy supply</v>
          </cell>
          <cell r="H4876">
            <v>2015</v>
          </cell>
          <cell r="I4876">
            <v>2015</v>
          </cell>
          <cell r="J4876">
            <v>442599.43</v>
          </cell>
        </row>
        <row r="4877">
          <cell r="A4877" t="str">
            <v>MozambiqueTotal2016</v>
          </cell>
          <cell r="B4877" t="str">
            <v>TJ</v>
          </cell>
          <cell r="C4877" t="str">
            <v>Mozambique</v>
          </cell>
          <cell r="D4877" t="str">
            <v>TOTAL</v>
          </cell>
          <cell r="E4877" t="str">
            <v>Total</v>
          </cell>
          <cell r="F4877" t="str">
            <v>TES</v>
          </cell>
          <cell r="G4877" t="str">
            <v>Total energy supply</v>
          </cell>
          <cell r="H4877">
            <v>2016</v>
          </cell>
          <cell r="I4877">
            <v>2016</v>
          </cell>
          <cell r="J4877">
            <v>450160.68</v>
          </cell>
        </row>
        <row r="4878">
          <cell r="A4878" t="str">
            <v>MozambiqueTotal2017</v>
          </cell>
          <cell r="B4878" t="str">
            <v>TJ</v>
          </cell>
          <cell r="C4878" t="str">
            <v>Mozambique</v>
          </cell>
          <cell r="D4878" t="str">
            <v>TOTAL</v>
          </cell>
          <cell r="E4878" t="str">
            <v>Total</v>
          </cell>
          <cell r="F4878" t="str">
            <v>TES</v>
          </cell>
          <cell r="G4878" t="str">
            <v>Total energy supply</v>
          </cell>
          <cell r="H4878">
            <v>2017</v>
          </cell>
          <cell r="I4878">
            <v>2017</v>
          </cell>
          <cell r="J4878">
            <v>452561.13</v>
          </cell>
        </row>
        <row r="4879">
          <cell r="A4879" t="str">
            <v>MozambiqueTotal2018</v>
          </cell>
          <cell r="B4879" t="str">
            <v>TJ</v>
          </cell>
          <cell r="C4879" t="str">
            <v>Mozambique</v>
          </cell>
          <cell r="D4879" t="str">
            <v>TOTAL</v>
          </cell>
          <cell r="E4879" t="str">
            <v>Total</v>
          </cell>
          <cell r="F4879" t="str">
            <v>TES</v>
          </cell>
          <cell r="G4879" t="str">
            <v>Total energy supply</v>
          </cell>
          <cell r="H4879">
            <v>2018</v>
          </cell>
          <cell r="I4879">
            <v>2018</v>
          </cell>
          <cell r="J4879">
            <v>459331.32</v>
          </cell>
        </row>
        <row r="4880">
          <cell r="A4880" t="str">
            <v>MozambiqueTotal2019</v>
          </cell>
          <cell r="B4880" t="str">
            <v>TJ</v>
          </cell>
          <cell r="C4880" t="str">
            <v>Mozambique</v>
          </cell>
          <cell r="D4880" t="str">
            <v>TOTAL</v>
          </cell>
          <cell r="E4880" t="str">
            <v>Total</v>
          </cell>
          <cell r="F4880" t="str">
            <v>TES</v>
          </cell>
          <cell r="G4880" t="str">
            <v>Total energy supply</v>
          </cell>
          <cell r="H4880">
            <v>2019</v>
          </cell>
          <cell r="I4880">
            <v>2019</v>
          </cell>
          <cell r="J4880">
            <v>464399.96</v>
          </cell>
        </row>
        <row r="4881">
          <cell r="A4881" t="str">
            <v>MozambiqueTotal2020</v>
          </cell>
          <cell r="B4881" t="str">
            <v>TJ</v>
          </cell>
          <cell r="C4881" t="str">
            <v>Mozambique</v>
          </cell>
          <cell r="D4881" t="str">
            <v>TOTAL</v>
          </cell>
          <cell r="E4881" t="str">
            <v>Total</v>
          </cell>
          <cell r="F4881" t="str">
            <v>TES</v>
          </cell>
          <cell r="G4881" t="str">
            <v>Total energy supply</v>
          </cell>
          <cell r="H4881">
            <v>2020</v>
          </cell>
          <cell r="I4881">
            <v>2020</v>
          </cell>
          <cell r="K4881" t="str">
            <v>L</v>
          </cell>
          <cell r="L4881" t="str">
            <v>Missing value; data exist but were not collected</v>
          </cell>
        </row>
        <row r="4882">
          <cell r="A4882" t="str">
            <v>MozambiqueMemo: Renewables2005</v>
          </cell>
          <cell r="B4882" t="str">
            <v>TJ</v>
          </cell>
          <cell r="C4882" t="str">
            <v>Mozambique</v>
          </cell>
          <cell r="D4882" t="str">
            <v>MRENEW</v>
          </cell>
          <cell r="E4882" t="str">
            <v>Memo: Renewables</v>
          </cell>
          <cell r="F4882" t="str">
            <v>TES</v>
          </cell>
          <cell r="G4882" t="str">
            <v>Total energy supply</v>
          </cell>
          <cell r="H4882">
            <v>2005</v>
          </cell>
          <cell r="I4882">
            <v>2005</v>
          </cell>
          <cell r="J4882">
            <v>346047.9</v>
          </cell>
        </row>
        <row r="4883">
          <cell r="A4883" t="str">
            <v>MozambiqueMemo: Renewables2006</v>
          </cell>
          <cell r="B4883" t="str">
            <v>TJ</v>
          </cell>
          <cell r="C4883" t="str">
            <v>Mozambique</v>
          </cell>
          <cell r="D4883" t="str">
            <v>MRENEW</v>
          </cell>
          <cell r="E4883" t="str">
            <v>Memo: Renewables</v>
          </cell>
          <cell r="F4883" t="str">
            <v>TES</v>
          </cell>
          <cell r="G4883" t="str">
            <v>Total energy supply</v>
          </cell>
          <cell r="H4883">
            <v>2006</v>
          </cell>
          <cell r="I4883">
            <v>2006</v>
          </cell>
          <cell r="J4883">
            <v>356652.66</v>
          </cell>
        </row>
        <row r="4884">
          <cell r="A4884" t="str">
            <v>MozambiqueMemo: Renewables2007</v>
          </cell>
          <cell r="B4884" t="str">
            <v>TJ</v>
          </cell>
          <cell r="C4884" t="str">
            <v>Mozambique</v>
          </cell>
          <cell r="D4884" t="str">
            <v>MRENEW</v>
          </cell>
          <cell r="E4884" t="str">
            <v>Memo: Renewables</v>
          </cell>
          <cell r="F4884" t="str">
            <v>TES</v>
          </cell>
          <cell r="G4884" t="str">
            <v>Total energy supply</v>
          </cell>
          <cell r="H4884">
            <v>2007</v>
          </cell>
          <cell r="I4884">
            <v>2007</v>
          </cell>
          <cell r="J4884">
            <v>281896.48</v>
          </cell>
        </row>
        <row r="4885">
          <cell r="A4885" t="str">
            <v>MozambiqueMemo: Renewables2008</v>
          </cell>
          <cell r="B4885" t="str">
            <v>TJ</v>
          </cell>
          <cell r="C4885" t="str">
            <v>Mozambique</v>
          </cell>
          <cell r="D4885" t="str">
            <v>MRENEW</v>
          </cell>
          <cell r="E4885" t="str">
            <v>Memo: Renewables</v>
          </cell>
          <cell r="F4885" t="str">
            <v>TES</v>
          </cell>
          <cell r="G4885" t="str">
            <v>Total energy supply</v>
          </cell>
          <cell r="H4885">
            <v>2008</v>
          </cell>
          <cell r="I4885">
            <v>2008</v>
          </cell>
          <cell r="J4885">
            <v>287861.77</v>
          </cell>
        </row>
        <row r="4886">
          <cell r="A4886" t="str">
            <v>MozambiqueMemo: Renewables2009</v>
          </cell>
          <cell r="B4886" t="str">
            <v>TJ</v>
          </cell>
          <cell r="C4886" t="str">
            <v>Mozambique</v>
          </cell>
          <cell r="D4886" t="str">
            <v>MRENEW</v>
          </cell>
          <cell r="E4886" t="str">
            <v>Memo: Renewables</v>
          </cell>
          <cell r="F4886" t="str">
            <v>TES</v>
          </cell>
          <cell r="G4886" t="str">
            <v>Total energy supply</v>
          </cell>
          <cell r="H4886">
            <v>2009</v>
          </cell>
          <cell r="I4886">
            <v>2009</v>
          </cell>
          <cell r="J4886">
            <v>316956.34999999998</v>
          </cell>
        </row>
        <row r="4887">
          <cell r="A4887" t="str">
            <v>MozambiqueMemo: Renewables2010</v>
          </cell>
          <cell r="B4887" t="str">
            <v>TJ</v>
          </cell>
          <cell r="C4887" t="str">
            <v>Mozambique</v>
          </cell>
          <cell r="D4887" t="str">
            <v>MRENEW</v>
          </cell>
          <cell r="E4887" t="str">
            <v>Memo: Renewables</v>
          </cell>
          <cell r="F4887" t="str">
            <v>TES</v>
          </cell>
          <cell r="G4887" t="str">
            <v>Total energy supply</v>
          </cell>
          <cell r="H4887">
            <v>2010</v>
          </cell>
          <cell r="I4887">
            <v>2010</v>
          </cell>
          <cell r="J4887">
            <v>279936.51</v>
          </cell>
        </row>
        <row r="4888">
          <cell r="A4888" t="str">
            <v>MozambiqueMemo: Renewables2011</v>
          </cell>
          <cell r="B4888" t="str">
            <v>TJ</v>
          </cell>
          <cell r="C4888" t="str">
            <v>Mozambique</v>
          </cell>
          <cell r="D4888" t="str">
            <v>MRENEW</v>
          </cell>
          <cell r="E4888" t="str">
            <v>Memo: Renewables</v>
          </cell>
          <cell r="F4888" t="str">
            <v>TES</v>
          </cell>
          <cell r="G4888" t="str">
            <v>Total energy supply</v>
          </cell>
          <cell r="H4888">
            <v>2011</v>
          </cell>
          <cell r="I4888">
            <v>2011</v>
          </cell>
          <cell r="J4888">
            <v>341316.6</v>
          </cell>
        </row>
        <row r="4889">
          <cell r="A4889" t="str">
            <v>MozambiqueMemo: Renewables2012</v>
          </cell>
          <cell r="B4889" t="str">
            <v>TJ</v>
          </cell>
          <cell r="C4889" t="str">
            <v>Mozambique</v>
          </cell>
          <cell r="D4889" t="str">
            <v>MRENEW</v>
          </cell>
          <cell r="E4889" t="str">
            <v>Memo: Renewables</v>
          </cell>
          <cell r="F4889" t="str">
            <v>TES</v>
          </cell>
          <cell r="G4889" t="str">
            <v>Total energy supply</v>
          </cell>
          <cell r="H4889">
            <v>2012</v>
          </cell>
          <cell r="I4889">
            <v>2012</v>
          </cell>
          <cell r="J4889">
            <v>339960</v>
          </cell>
        </row>
        <row r="4890">
          <cell r="A4890" t="str">
            <v>MozambiqueMemo: Renewables2013</v>
          </cell>
          <cell r="B4890" t="str">
            <v>TJ</v>
          </cell>
          <cell r="C4890" t="str">
            <v>Mozambique</v>
          </cell>
          <cell r="D4890" t="str">
            <v>MRENEW</v>
          </cell>
          <cell r="E4890" t="str">
            <v>Memo: Renewables</v>
          </cell>
          <cell r="F4890" t="str">
            <v>TES</v>
          </cell>
          <cell r="G4890" t="str">
            <v>Total energy supply</v>
          </cell>
          <cell r="H4890">
            <v>2013</v>
          </cell>
          <cell r="I4890">
            <v>2013</v>
          </cell>
          <cell r="J4890">
            <v>343016.8</v>
          </cell>
        </row>
        <row r="4891">
          <cell r="A4891" t="str">
            <v>MozambiqueMemo: Renewables2014</v>
          </cell>
          <cell r="B4891" t="str">
            <v>TJ</v>
          </cell>
          <cell r="C4891" t="str">
            <v>Mozambique</v>
          </cell>
          <cell r="D4891" t="str">
            <v>MRENEW</v>
          </cell>
          <cell r="E4891" t="str">
            <v>Memo: Renewables</v>
          </cell>
          <cell r="F4891" t="str">
            <v>TES</v>
          </cell>
          <cell r="G4891" t="str">
            <v>Total energy supply</v>
          </cell>
          <cell r="H4891">
            <v>2014</v>
          </cell>
          <cell r="I4891">
            <v>2014</v>
          </cell>
          <cell r="J4891">
            <v>353153</v>
          </cell>
        </row>
        <row r="4892">
          <cell r="A4892" t="str">
            <v>MozambiqueMemo: Renewables2015</v>
          </cell>
          <cell r="B4892" t="str">
            <v>TJ</v>
          </cell>
          <cell r="C4892" t="str">
            <v>Mozambique</v>
          </cell>
          <cell r="D4892" t="str">
            <v>MRENEW</v>
          </cell>
          <cell r="E4892" t="str">
            <v>Memo: Renewables</v>
          </cell>
          <cell r="F4892" t="str">
            <v>TES</v>
          </cell>
          <cell r="G4892" t="str">
            <v>Total energy supply</v>
          </cell>
          <cell r="H4892">
            <v>2015</v>
          </cell>
          <cell r="I4892">
            <v>2015</v>
          </cell>
          <cell r="J4892">
            <v>362293.4</v>
          </cell>
        </row>
        <row r="4893">
          <cell r="A4893" t="str">
            <v>MozambiqueMemo: Renewables2016</v>
          </cell>
          <cell r="B4893" t="str">
            <v>TJ</v>
          </cell>
          <cell r="C4893" t="str">
            <v>Mozambique</v>
          </cell>
          <cell r="D4893" t="str">
            <v>MRENEW</v>
          </cell>
          <cell r="E4893" t="str">
            <v>Memo: Renewables</v>
          </cell>
          <cell r="F4893" t="str">
            <v>TES</v>
          </cell>
          <cell r="G4893" t="str">
            <v>Total energy supply</v>
          </cell>
          <cell r="H4893">
            <v>2016</v>
          </cell>
          <cell r="I4893">
            <v>2016</v>
          </cell>
          <cell r="J4893">
            <v>360942.2</v>
          </cell>
        </row>
        <row r="4894">
          <cell r="A4894" t="str">
            <v>MozambiqueMemo: Renewables2017</v>
          </cell>
          <cell r="B4894" t="str">
            <v>TJ</v>
          </cell>
          <cell r="C4894" t="str">
            <v>Mozambique</v>
          </cell>
          <cell r="D4894" t="str">
            <v>MRENEW</v>
          </cell>
          <cell r="E4894" t="str">
            <v>Memo: Renewables</v>
          </cell>
          <cell r="F4894" t="str">
            <v>TES</v>
          </cell>
          <cell r="G4894" t="str">
            <v>Total energy supply</v>
          </cell>
          <cell r="H4894">
            <v>2017</v>
          </cell>
          <cell r="I4894">
            <v>2017</v>
          </cell>
          <cell r="J4894">
            <v>359916.62</v>
          </cell>
        </row>
        <row r="4895">
          <cell r="A4895" t="str">
            <v>MozambiqueMemo: Renewables2018</v>
          </cell>
          <cell r="B4895" t="str">
            <v>TJ</v>
          </cell>
          <cell r="C4895" t="str">
            <v>Mozambique</v>
          </cell>
          <cell r="D4895" t="str">
            <v>MRENEW</v>
          </cell>
          <cell r="E4895" t="str">
            <v>Memo: Renewables</v>
          </cell>
          <cell r="F4895" t="str">
            <v>TES</v>
          </cell>
          <cell r="G4895" t="str">
            <v>Total energy supply</v>
          </cell>
          <cell r="H4895">
            <v>2018</v>
          </cell>
          <cell r="I4895">
            <v>2018</v>
          </cell>
          <cell r="J4895">
            <v>363774.12</v>
          </cell>
        </row>
        <row r="4896">
          <cell r="A4896" t="str">
            <v>MozambiqueMemo: Renewables2019</v>
          </cell>
          <cell r="B4896" t="str">
            <v>TJ</v>
          </cell>
          <cell r="C4896" t="str">
            <v>Mozambique</v>
          </cell>
          <cell r="D4896" t="str">
            <v>MRENEW</v>
          </cell>
          <cell r="E4896" t="str">
            <v>Memo: Renewables</v>
          </cell>
          <cell r="F4896" t="str">
            <v>TES</v>
          </cell>
          <cell r="G4896" t="str">
            <v>Total energy supply</v>
          </cell>
          <cell r="H4896">
            <v>2019</v>
          </cell>
          <cell r="I4896">
            <v>2019</v>
          </cell>
          <cell r="J4896">
            <v>371909.47</v>
          </cell>
        </row>
        <row r="4897">
          <cell r="A4897" t="str">
            <v>MozambiqueMemo: Renewables2020</v>
          </cell>
          <cell r="B4897" t="str">
            <v>TJ</v>
          </cell>
          <cell r="C4897" t="str">
            <v>Mozambique</v>
          </cell>
          <cell r="D4897" t="str">
            <v>MRENEW</v>
          </cell>
          <cell r="E4897" t="str">
            <v>Memo: Renewables</v>
          </cell>
          <cell r="F4897" t="str">
            <v>TES</v>
          </cell>
          <cell r="G4897" t="str">
            <v>Total energy supply</v>
          </cell>
          <cell r="H4897">
            <v>2020</v>
          </cell>
          <cell r="I4897">
            <v>2020</v>
          </cell>
          <cell r="K4897" t="str">
            <v>L</v>
          </cell>
          <cell r="L4897" t="str">
            <v>Missing value; data exist but were not collected</v>
          </cell>
        </row>
        <row r="4898">
          <cell r="A4898" t="str">
            <v>MyanmarPrimary solid biofuels2005</v>
          </cell>
          <cell r="B4898" t="str">
            <v>TJ</v>
          </cell>
          <cell r="C4898" t="str">
            <v>Myanmar</v>
          </cell>
          <cell r="D4898" t="str">
            <v>PRIMSBIO</v>
          </cell>
          <cell r="E4898" t="str">
            <v>Primary solid biofuels</v>
          </cell>
          <cell r="F4898" t="str">
            <v>TES</v>
          </cell>
          <cell r="G4898" t="str">
            <v>Total energy supply</v>
          </cell>
          <cell r="H4898">
            <v>2005</v>
          </cell>
          <cell r="I4898">
            <v>2005</v>
          </cell>
          <cell r="J4898">
            <v>426482</v>
          </cell>
        </row>
        <row r="4899">
          <cell r="A4899" t="str">
            <v>MyanmarPrimary solid biofuels2006</v>
          </cell>
          <cell r="B4899" t="str">
            <v>TJ</v>
          </cell>
          <cell r="C4899" t="str">
            <v>Myanmar</v>
          </cell>
          <cell r="D4899" t="str">
            <v>PRIMSBIO</v>
          </cell>
          <cell r="E4899" t="str">
            <v>Primary solid biofuels</v>
          </cell>
          <cell r="F4899" t="str">
            <v>TES</v>
          </cell>
          <cell r="G4899" t="str">
            <v>Total energy supply</v>
          </cell>
          <cell r="H4899">
            <v>2006</v>
          </cell>
          <cell r="I4899">
            <v>2006</v>
          </cell>
          <cell r="J4899">
            <v>428432</v>
          </cell>
        </row>
        <row r="4900">
          <cell r="A4900" t="str">
            <v>MyanmarPrimary solid biofuels2007</v>
          </cell>
          <cell r="B4900" t="str">
            <v>TJ</v>
          </cell>
          <cell r="C4900" t="str">
            <v>Myanmar</v>
          </cell>
          <cell r="D4900" t="str">
            <v>PRIMSBIO</v>
          </cell>
          <cell r="E4900" t="str">
            <v>Primary solid biofuels</v>
          </cell>
          <cell r="F4900" t="str">
            <v>TES</v>
          </cell>
          <cell r="G4900" t="str">
            <v>Total energy supply</v>
          </cell>
          <cell r="H4900">
            <v>2007</v>
          </cell>
          <cell r="I4900">
            <v>2007</v>
          </cell>
          <cell r="J4900">
            <v>430095</v>
          </cell>
        </row>
        <row r="4901">
          <cell r="A4901" t="str">
            <v>MyanmarPrimary solid biofuels2008</v>
          </cell>
          <cell r="B4901" t="str">
            <v>TJ</v>
          </cell>
          <cell r="C4901" t="str">
            <v>Myanmar</v>
          </cell>
          <cell r="D4901" t="str">
            <v>PRIMSBIO</v>
          </cell>
          <cell r="E4901" t="str">
            <v>Primary solid biofuels</v>
          </cell>
          <cell r="F4901" t="str">
            <v>TES</v>
          </cell>
          <cell r="G4901" t="str">
            <v>Total energy supply</v>
          </cell>
          <cell r="H4901">
            <v>2008</v>
          </cell>
          <cell r="I4901">
            <v>2008</v>
          </cell>
          <cell r="J4901">
            <v>431631</v>
          </cell>
        </row>
        <row r="4902">
          <cell r="A4902" t="str">
            <v>MyanmarPrimary solid biofuels2009</v>
          </cell>
          <cell r="B4902" t="str">
            <v>TJ</v>
          </cell>
          <cell r="C4902" t="str">
            <v>Myanmar</v>
          </cell>
          <cell r="D4902" t="str">
            <v>PRIMSBIO</v>
          </cell>
          <cell r="E4902" t="str">
            <v>Primary solid biofuels</v>
          </cell>
          <cell r="F4902" t="str">
            <v>TES</v>
          </cell>
          <cell r="G4902" t="str">
            <v>Total energy supply</v>
          </cell>
          <cell r="H4902">
            <v>2009</v>
          </cell>
          <cell r="I4902">
            <v>2009</v>
          </cell>
          <cell r="J4902">
            <v>433261</v>
          </cell>
        </row>
        <row r="4903">
          <cell r="A4903" t="str">
            <v>MyanmarPrimary solid biofuels2010</v>
          </cell>
          <cell r="B4903" t="str">
            <v>TJ</v>
          </cell>
          <cell r="C4903" t="str">
            <v>Myanmar</v>
          </cell>
          <cell r="D4903" t="str">
            <v>PRIMSBIO</v>
          </cell>
          <cell r="E4903" t="str">
            <v>Primary solid biofuels</v>
          </cell>
          <cell r="F4903" t="str">
            <v>TES</v>
          </cell>
          <cell r="G4903" t="str">
            <v>Total energy supply</v>
          </cell>
          <cell r="H4903">
            <v>2010</v>
          </cell>
          <cell r="I4903">
            <v>2010</v>
          </cell>
          <cell r="J4903">
            <v>435120</v>
          </cell>
        </row>
        <row r="4904">
          <cell r="A4904" t="str">
            <v>MyanmarPrimary solid biofuels2011</v>
          </cell>
          <cell r="B4904" t="str">
            <v>TJ</v>
          </cell>
          <cell r="C4904" t="str">
            <v>Myanmar</v>
          </cell>
          <cell r="D4904" t="str">
            <v>PRIMSBIO</v>
          </cell>
          <cell r="E4904" t="str">
            <v>Primary solid biofuels</v>
          </cell>
          <cell r="F4904" t="str">
            <v>TES</v>
          </cell>
          <cell r="G4904" t="str">
            <v>Total energy supply</v>
          </cell>
          <cell r="H4904">
            <v>2011</v>
          </cell>
          <cell r="I4904">
            <v>2011</v>
          </cell>
          <cell r="J4904">
            <v>437301</v>
          </cell>
        </row>
        <row r="4905">
          <cell r="A4905" t="str">
            <v>MyanmarPrimary solid biofuels2012</v>
          </cell>
          <cell r="B4905" t="str">
            <v>TJ</v>
          </cell>
          <cell r="C4905" t="str">
            <v>Myanmar</v>
          </cell>
          <cell r="D4905" t="str">
            <v>PRIMSBIO</v>
          </cell>
          <cell r="E4905" t="str">
            <v>Primary solid biofuels</v>
          </cell>
          <cell r="F4905" t="str">
            <v>TES</v>
          </cell>
          <cell r="G4905" t="str">
            <v>Total energy supply</v>
          </cell>
          <cell r="H4905">
            <v>2012</v>
          </cell>
          <cell r="I4905">
            <v>2012</v>
          </cell>
          <cell r="J4905">
            <v>439742</v>
          </cell>
        </row>
        <row r="4906">
          <cell r="A4906" t="str">
            <v>MyanmarPrimary solid biofuels2013</v>
          </cell>
          <cell r="B4906" t="str">
            <v>TJ</v>
          </cell>
          <cell r="C4906" t="str">
            <v>Myanmar</v>
          </cell>
          <cell r="D4906" t="str">
            <v>PRIMSBIO</v>
          </cell>
          <cell r="E4906" t="str">
            <v>Primary solid biofuels</v>
          </cell>
          <cell r="F4906" t="str">
            <v>TES</v>
          </cell>
          <cell r="G4906" t="str">
            <v>Total energy supply</v>
          </cell>
          <cell r="H4906">
            <v>2013</v>
          </cell>
          <cell r="I4906">
            <v>2013</v>
          </cell>
          <cell r="J4906">
            <v>442297</v>
          </cell>
        </row>
        <row r="4907">
          <cell r="A4907" t="str">
            <v>MyanmarPrimary solid biofuels2014</v>
          </cell>
          <cell r="B4907" t="str">
            <v>TJ</v>
          </cell>
          <cell r="C4907" t="str">
            <v>Myanmar</v>
          </cell>
          <cell r="D4907" t="str">
            <v>PRIMSBIO</v>
          </cell>
          <cell r="E4907" t="str">
            <v>Primary solid biofuels</v>
          </cell>
          <cell r="F4907" t="str">
            <v>TES</v>
          </cell>
          <cell r="G4907" t="str">
            <v>Total energy supply</v>
          </cell>
          <cell r="H4907">
            <v>2014</v>
          </cell>
          <cell r="I4907">
            <v>2014</v>
          </cell>
          <cell r="J4907">
            <v>444731</v>
          </cell>
        </row>
        <row r="4908">
          <cell r="A4908" t="str">
            <v>MyanmarPrimary solid biofuels2015</v>
          </cell>
          <cell r="B4908" t="str">
            <v>TJ</v>
          </cell>
          <cell r="C4908" t="str">
            <v>Myanmar</v>
          </cell>
          <cell r="D4908" t="str">
            <v>PRIMSBIO</v>
          </cell>
          <cell r="E4908" t="str">
            <v>Primary solid biofuels</v>
          </cell>
          <cell r="F4908" t="str">
            <v>TES</v>
          </cell>
          <cell r="G4908" t="str">
            <v>Total energy supply</v>
          </cell>
          <cell r="H4908">
            <v>2015</v>
          </cell>
          <cell r="I4908">
            <v>2015</v>
          </cell>
          <cell r="J4908">
            <v>446808</v>
          </cell>
        </row>
        <row r="4909">
          <cell r="A4909" t="str">
            <v>MyanmarPrimary solid biofuels2016</v>
          </cell>
          <cell r="B4909" t="str">
            <v>TJ</v>
          </cell>
          <cell r="C4909" t="str">
            <v>Myanmar</v>
          </cell>
          <cell r="D4909" t="str">
            <v>PRIMSBIO</v>
          </cell>
          <cell r="E4909" t="str">
            <v>Primary solid biofuels</v>
          </cell>
          <cell r="F4909" t="str">
            <v>TES</v>
          </cell>
          <cell r="G4909" t="str">
            <v>Total energy supply</v>
          </cell>
          <cell r="H4909">
            <v>2016</v>
          </cell>
          <cell r="I4909">
            <v>2016</v>
          </cell>
          <cell r="J4909">
            <v>448463</v>
          </cell>
        </row>
        <row r="4910">
          <cell r="A4910" t="str">
            <v>MyanmarPrimary solid biofuels2017</v>
          </cell>
          <cell r="B4910" t="str">
            <v>TJ</v>
          </cell>
          <cell r="C4910" t="str">
            <v>Myanmar</v>
          </cell>
          <cell r="D4910" t="str">
            <v>PRIMSBIO</v>
          </cell>
          <cell r="E4910" t="str">
            <v>Primary solid biofuels</v>
          </cell>
          <cell r="F4910" t="str">
            <v>TES</v>
          </cell>
          <cell r="G4910" t="str">
            <v>Total energy supply</v>
          </cell>
          <cell r="H4910">
            <v>2017</v>
          </cell>
          <cell r="I4910">
            <v>2017</v>
          </cell>
          <cell r="J4910">
            <v>449765.94</v>
          </cell>
        </row>
        <row r="4911">
          <cell r="A4911" t="str">
            <v>MyanmarPrimary solid biofuels2018</v>
          </cell>
          <cell r="B4911" t="str">
            <v>TJ</v>
          </cell>
          <cell r="C4911" t="str">
            <v>Myanmar</v>
          </cell>
          <cell r="D4911" t="str">
            <v>PRIMSBIO</v>
          </cell>
          <cell r="E4911" t="str">
            <v>Primary solid biofuels</v>
          </cell>
          <cell r="F4911" t="str">
            <v>TES</v>
          </cell>
          <cell r="G4911" t="str">
            <v>Total energy supply</v>
          </cell>
          <cell r="H4911">
            <v>2018</v>
          </cell>
          <cell r="I4911">
            <v>2018</v>
          </cell>
          <cell r="J4911">
            <v>450841.99</v>
          </cell>
        </row>
        <row r="4912">
          <cell r="A4912" t="str">
            <v>MyanmarPrimary solid biofuels2019</v>
          </cell>
          <cell r="B4912" t="str">
            <v>TJ</v>
          </cell>
          <cell r="C4912" t="str">
            <v>Myanmar</v>
          </cell>
          <cell r="D4912" t="str">
            <v>PRIMSBIO</v>
          </cell>
          <cell r="E4912" t="str">
            <v>Primary solid biofuels</v>
          </cell>
          <cell r="F4912" t="str">
            <v>TES</v>
          </cell>
          <cell r="G4912" t="str">
            <v>Total energy supply</v>
          </cell>
          <cell r="H4912">
            <v>2019</v>
          </cell>
          <cell r="I4912">
            <v>2019</v>
          </cell>
          <cell r="J4912">
            <v>451886.99</v>
          </cell>
        </row>
        <row r="4913">
          <cell r="A4913" t="str">
            <v>MyanmarPrimary solid biofuels2020</v>
          </cell>
          <cell r="B4913" t="str">
            <v>TJ</v>
          </cell>
          <cell r="C4913" t="str">
            <v>Myanmar</v>
          </cell>
          <cell r="D4913" t="str">
            <v>PRIMSBIO</v>
          </cell>
          <cell r="E4913" t="str">
            <v>Primary solid biofuels</v>
          </cell>
          <cell r="F4913" t="str">
            <v>TES</v>
          </cell>
          <cell r="G4913" t="str">
            <v>Total energy supply</v>
          </cell>
          <cell r="H4913">
            <v>2020</v>
          </cell>
          <cell r="I4913">
            <v>2020</v>
          </cell>
          <cell r="K4913" t="str">
            <v>L</v>
          </cell>
          <cell r="L4913" t="str">
            <v>Missing value; data exist but were not collected</v>
          </cell>
        </row>
        <row r="4914">
          <cell r="A4914" t="str">
            <v>MyanmarTotal2005</v>
          </cell>
          <cell r="B4914" t="str">
            <v>TJ</v>
          </cell>
          <cell r="C4914" t="str">
            <v>Myanmar</v>
          </cell>
          <cell r="D4914" t="str">
            <v>TOTAL</v>
          </cell>
          <cell r="E4914" t="str">
            <v>Total</v>
          </cell>
          <cell r="F4914" t="str">
            <v>TES</v>
          </cell>
          <cell r="G4914" t="str">
            <v>Total energy supply</v>
          </cell>
          <cell r="H4914">
            <v>2005</v>
          </cell>
          <cell r="I4914">
            <v>2005</v>
          </cell>
          <cell r="J4914">
            <v>620468.85</v>
          </cell>
        </row>
        <row r="4915">
          <cell r="A4915" t="str">
            <v>MyanmarTotal2006</v>
          </cell>
          <cell r="B4915" t="str">
            <v>TJ</v>
          </cell>
          <cell r="C4915" t="str">
            <v>Myanmar</v>
          </cell>
          <cell r="D4915" t="str">
            <v>TOTAL</v>
          </cell>
          <cell r="E4915" t="str">
            <v>Total</v>
          </cell>
          <cell r="F4915" t="str">
            <v>TES</v>
          </cell>
          <cell r="G4915" t="str">
            <v>Total energy supply</v>
          </cell>
          <cell r="H4915">
            <v>2006</v>
          </cell>
          <cell r="I4915">
            <v>2006</v>
          </cell>
          <cell r="J4915">
            <v>628066</v>
          </cell>
        </row>
        <row r="4916">
          <cell r="A4916" t="str">
            <v>MyanmarTotal2007</v>
          </cell>
          <cell r="B4916" t="str">
            <v>TJ</v>
          </cell>
          <cell r="C4916" t="str">
            <v>Myanmar</v>
          </cell>
          <cell r="D4916" t="str">
            <v>TOTAL</v>
          </cell>
          <cell r="E4916" t="str">
            <v>Total</v>
          </cell>
          <cell r="F4916" t="str">
            <v>TES</v>
          </cell>
          <cell r="G4916" t="str">
            <v>Total energy supply</v>
          </cell>
          <cell r="H4916">
            <v>2007</v>
          </cell>
          <cell r="I4916">
            <v>2007</v>
          </cell>
          <cell r="J4916">
            <v>650958.27</v>
          </cell>
        </row>
        <row r="4917">
          <cell r="A4917" t="str">
            <v>MyanmarTotal2008</v>
          </cell>
          <cell r="B4917" t="str">
            <v>TJ</v>
          </cell>
          <cell r="C4917" t="str">
            <v>Myanmar</v>
          </cell>
          <cell r="D4917" t="str">
            <v>TOTAL</v>
          </cell>
          <cell r="E4917" t="str">
            <v>Total</v>
          </cell>
          <cell r="F4917" t="str">
            <v>TES</v>
          </cell>
          <cell r="G4917" t="str">
            <v>Total energy supply</v>
          </cell>
          <cell r="H4917">
            <v>2008</v>
          </cell>
          <cell r="I4917">
            <v>2008</v>
          </cell>
          <cell r="J4917">
            <v>626303.07999999996</v>
          </cell>
        </row>
        <row r="4918">
          <cell r="A4918" t="str">
            <v>MyanmarTotal2009</v>
          </cell>
          <cell r="B4918" t="str">
            <v>TJ</v>
          </cell>
          <cell r="C4918" t="str">
            <v>Myanmar</v>
          </cell>
          <cell r="D4918" t="str">
            <v>TOTAL</v>
          </cell>
          <cell r="E4918" t="str">
            <v>Total</v>
          </cell>
          <cell r="F4918" t="str">
            <v>TES</v>
          </cell>
          <cell r="G4918" t="str">
            <v>Total energy supply</v>
          </cell>
          <cell r="H4918">
            <v>2009</v>
          </cell>
          <cell r="I4918">
            <v>2009</v>
          </cell>
          <cell r="J4918">
            <v>591988.6</v>
          </cell>
        </row>
        <row r="4919">
          <cell r="A4919" t="str">
            <v>MyanmarTotal2010</v>
          </cell>
          <cell r="B4919" t="str">
            <v>TJ</v>
          </cell>
          <cell r="C4919" t="str">
            <v>Myanmar</v>
          </cell>
          <cell r="D4919" t="str">
            <v>TOTAL</v>
          </cell>
          <cell r="E4919" t="str">
            <v>Total</v>
          </cell>
          <cell r="F4919" t="str">
            <v>TES</v>
          </cell>
          <cell r="G4919" t="str">
            <v>Total energy supply</v>
          </cell>
          <cell r="H4919">
            <v>2010</v>
          </cell>
          <cell r="I4919">
            <v>2010</v>
          </cell>
          <cell r="J4919">
            <v>582005.66</v>
          </cell>
        </row>
        <row r="4920">
          <cell r="A4920" t="str">
            <v>MyanmarTotal2011</v>
          </cell>
          <cell r="B4920" t="str">
            <v>TJ</v>
          </cell>
          <cell r="C4920" t="str">
            <v>Myanmar</v>
          </cell>
          <cell r="D4920" t="str">
            <v>TOTAL</v>
          </cell>
          <cell r="E4920" t="str">
            <v>Total</v>
          </cell>
          <cell r="F4920" t="str">
            <v>TES</v>
          </cell>
          <cell r="G4920" t="str">
            <v>Total energy supply</v>
          </cell>
          <cell r="H4920">
            <v>2011</v>
          </cell>
          <cell r="I4920">
            <v>2011</v>
          </cell>
          <cell r="J4920">
            <v>589605.65</v>
          </cell>
        </row>
        <row r="4921">
          <cell r="A4921" t="str">
            <v>MyanmarTotal2012</v>
          </cell>
          <cell r="B4921" t="str">
            <v>TJ</v>
          </cell>
          <cell r="C4921" t="str">
            <v>Myanmar</v>
          </cell>
          <cell r="D4921" t="str">
            <v>TOTAL</v>
          </cell>
          <cell r="E4921" t="str">
            <v>Total</v>
          </cell>
          <cell r="F4921" t="str">
            <v>TES</v>
          </cell>
          <cell r="G4921" t="str">
            <v>Total energy supply</v>
          </cell>
          <cell r="H4921">
            <v>2012</v>
          </cell>
          <cell r="I4921">
            <v>2012</v>
          </cell>
          <cell r="J4921">
            <v>644248.56000000006</v>
          </cell>
        </row>
        <row r="4922">
          <cell r="A4922" t="str">
            <v>MyanmarTotal2013</v>
          </cell>
          <cell r="B4922" t="str">
            <v>TJ</v>
          </cell>
          <cell r="C4922" t="str">
            <v>Myanmar</v>
          </cell>
          <cell r="D4922" t="str">
            <v>TOTAL</v>
          </cell>
          <cell r="E4922" t="str">
            <v>Total</v>
          </cell>
          <cell r="F4922" t="str">
            <v>TES</v>
          </cell>
          <cell r="G4922" t="str">
            <v>Total energy supply</v>
          </cell>
          <cell r="H4922">
            <v>2013</v>
          </cell>
          <cell r="I4922">
            <v>2013</v>
          </cell>
          <cell r="J4922">
            <v>677555.31</v>
          </cell>
        </row>
        <row r="4923">
          <cell r="A4923" t="str">
            <v>MyanmarTotal2014</v>
          </cell>
          <cell r="B4923" t="str">
            <v>TJ</v>
          </cell>
          <cell r="C4923" t="str">
            <v>Myanmar</v>
          </cell>
          <cell r="D4923" t="str">
            <v>TOTAL</v>
          </cell>
          <cell r="E4923" t="str">
            <v>Total</v>
          </cell>
          <cell r="F4923" t="str">
            <v>TES</v>
          </cell>
          <cell r="G4923" t="str">
            <v>Total energy supply</v>
          </cell>
          <cell r="H4923">
            <v>2014</v>
          </cell>
          <cell r="I4923">
            <v>2014</v>
          </cell>
          <cell r="J4923">
            <v>742603.59</v>
          </cell>
        </row>
        <row r="4924">
          <cell r="A4924" t="str">
            <v>MyanmarTotal2015</v>
          </cell>
          <cell r="B4924" t="str">
            <v>TJ</v>
          </cell>
          <cell r="C4924" t="str">
            <v>Myanmar</v>
          </cell>
          <cell r="D4924" t="str">
            <v>TOTAL</v>
          </cell>
          <cell r="E4924" t="str">
            <v>Total</v>
          </cell>
          <cell r="F4924" t="str">
            <v>TES</v>
          </cell>
          <cell r="G4924" t="str">
            <v>Total energy supply</v>
          </cell>
          <cell r="H4924">
            <v>2015</v>
          </cell>
          <cell r="I4924">
            <v>2015</v>
          </cell>
          <cell r="J4924">
            <v>766216.14</v>
          </cell>
        </row>
        <row r="4925">
          <cell r="A4925" t="str">
            <v>MyanmarTotal2016</v>
          </cell>
          <cell r="B4925" t="str">
            <v>TJ</v>
          </cell>
          <cell r="C4925" t="str">
            <v>Myanmar</v>
          </cell>
          <cell r="D4925" t="str">
            <v>TOTAL</v>
          </cell>
          <cell r="E4925" t="str">
            <v>Total</v>
          </cell>
          <cell r="F4925" t="str">
            <v>TES</v>
          </cell>
          <cell r="G4925" t="str">
            <v>Total energy supply</v>
          </cell>
          <cell r="H4925">
            <v>2016</v>
          </cell>
          <cell r="I4925">
            <v>2016</v>
          </cell>
          <cell r="J4925">
            <v>820707.14</v>
          </cell>
        </row>
        <row r="4926">
          <cell r="A4926" t="str">
            <v>MyanmarTotal2017</v>
          </cell>
          <cell r="B4926" t="str">
            <v>TJ</v>
          </cell>
          <cell r="C4926" t="str">
            <v>Myanmar</v>
          </cell>
          <cell r="D4926" t="str">
            <v>TOTAL</v>
          </cell>
          <cell r="E4926" t="str">
            <v>Total</v>
          </cell>
          <cell r="F4926" t="str">
            <v>TES</v>
          </cell>
          <cell r="G4926" t="str">
            <v>Total energy supply</v>
          </cell>
          <cell r="H4926">
            <v>2017</v>
          </cell>
          <cell r="I4926">
            <v>2017</v>
          </cell>
          <cell r="J4926">
            <v>941783.99</v>
          </cell>
        </row>
        <row r="4927">
          <cell r="A4927" t="str">
            <v>MyanmarTotal2018</v>
          </cell>
          <cell r="B4927" t="str">
            <v>TJ</v>
          </cell>
          <cell r="C4927" t="str">
            <v>Myanmar</v>
          </cell>
          <cell r="D4927" t="str">
            <v>TOTAL</v>
          </cell>
          <cell r="E4927" t="str">
            <v>Total</v>
          </cell>
          <cell r="F4927" t="str">
            <v>TES</v>
          </cell>
          <cell r="G4927" t="str">
            <v>Total energy supply</v>
          </cell>
          <cell r="H4927">
            <v>2018</v>
          </cell>
          <cell r="I4927">
            <v>2018</v>
          </cell>
          <cell r="J4927">
            <v>949787.63</v>
          </cell>
        </row>
        <row r="4928">
          <cell r="A4928" t="str">
            <v>MyanmarTotal2019</v>
          </cell>
          <cell r="B4928" t="str">
            <v>TJ</v>
          </cell>
          <cell r="C4928" t="str">
            <v>Myanmar</v>
          </cell>
          <cell r="D4928" t="str">
            <v>TOTAL</v>
          </cell>
          <cell r="E4928" t="str">
            <v>Total</v>
          </cell>
          <cell r="F4928" t="str">
            <v>TES</v>
          </cell>
          <cell r="G4928" t="str">
            <v>Total energy supply</v>
          </cell>
          <cell r="H4928">
            <v>2019</v>
          </cell>
          <cell r="I4928">
            <v>2019</v>
          </cell>
          <cell r="J4928">
            <v>984661.87</v>
          </cell>
        </row>
        <row r="4929">
          <cell r="A4929" t="str">
            <v>MyanmarTotal2020</v>
          </cell>
          <cell r="B4929" t="str">
            <v>TJ</v>
          </cell>
          <cell r="C4929" t="str">
            <v>Myanmar</v>
          </cell>
          <cell r="D4929" t="str">
            <v>TOTAL</v>
          </cell>
          <cell r="E4929" t="str">
            <v>Total</v>
          </cell>
          <cell r="F4929" t="str">
            <v>TES</v>
          </cell>
          <cell r="G4929" t="str">
            <v>Total energy supply</v>
          </cell>
          <cell r="H4929">
            <v>2020</v>
          </cell>
          <cell r="I4929">
            <v>2020</v>
          </cell>
          <cell r="K4929" t="str">
            <v>L</v>
          </cell>
          <cell r="L4929" t="str">
            <v>Missing value; data exist but were not collected</v>
          </cell>
        </row>
        <row r="4930">
          <cell r="A4930" t="str">
            <v>MyanmarMemo: Renewables2005</v>
          </cell>
          <cell r="B4930" t="str">
            <v>TJ</v>
          </cell>
          <cell r="C4930" t="str">
            <v>Myanmar</v>
          </cell>
          <cell r="D4930" t="str">
            <v>MRENEW</v>
          </cell>
          <cell r="E4930" t="str">
            <v>Memo: Renewables</v>
          </cell>
          <cell r="F4930" t="str">
            <v>TES</v>
          </cell>
          <cell r="G4930" t="str">
            <v>Total energy supply</v>
          </cell>
          <cell r="H4930">
            <v>2005</v>
          </cell>
          <cell r="I4930">
            <v>2005</v>
          </cell>
          <cell r="J4930">
            <v>437271.2</v>
          </cell>
        </row>
        <row r="4931">
          <cell r="A4931" t="str">
            <v>MyanmarMemo: Renewables2006</v>
          </cell>
          <cell r="B4931" t="str">
            <v>TJ</v>
          </cell>
          <cell r="C4931" t="str">
            <v>Myanmar</v>
          </cell>
          <cell r="D4931" t="str">
            <v>MRENEW</v>
          </cell>
          <cell r="E4931" t="str">
            <v>Memo: Renewables</v>
          </cell>
          <cell r="F4931" t="str">
            <v>TES</v>
          </cell>
          <cell r="G4931" t="str">
            <v>Total energy supply</v>
          </cell>
          <cell r="H4931">
            <v>2006</v>
          </cell>
          <cell r="I4931">
            <v>2006</v>
          </cell>
          <cell r="J4931">
            <v>440124.8</v>
          </cell>
        </row>
        <row r="4932">
          <cell r="A4932" t="str">
            <v>MyanmarMemo: Renewables2007</v>
          </cell>
          <cell r="B4932" t="str">
            <v>TJ</v>
          </cell>
          <cell r="C4932" t="str">
            <v>Myanmar</v>
          </cell>
          <cell r="D4932" t="str">
            <v>MRENEW</v>
          </cell>
          <cell r="E4932" t="str">
            <v>Memo: Renewables</v>
          </cell>
          <cell r="F4932" t="str">
            <v>TES</v>
          </cell>
          <cell r="G4932" t="str">
            <v>Total energy supply</v>
          </cell>
          <cell r="H4932">
            <v>2007</v>
          </cell>
          <cell r="I4932">
            <v>2007</v>
          </cell>
          <cell r="J4932">
            <v>443123.4</v>
          </cell>
        </row>
        <row r="4933">
          <cell r="A4933" t="str">
            <v>MyanmarMemo: Renewables2008</v>
          </cell>
          <cell r="B4933" t="str">
            <v>TJ</v>
          </cell>
          <cell r="C4933" t="str">
            <v>Myanmar</v>
          </cell>
          <cell r="D4933" t="str">
            <v>MRENEW</v>
          </cell>
          <cell r="E4933" t="str">
            <v>Memo: Renewables</v>
          </cell>
          <cell r="F4933" t="str">
            <v>TES</v>
          </cell>
          <cell r="G4933" t="str">
            <v>Total energy supply</v>
          </cell>
          <cell r="H4933">
            <v>2008</v>
          </cell>
          <cell r="I4933">
            <v>2008</v>
          </cell>
          <cell r="J4933">
            <v>446286.6</v>
          </cell>
        </row>
        <row r="4934">
          <cell r="A4934" t="str">
            <v>MyanmarMemo: Renewables2009</v>
          </cell>
          <cell r="B4934" t="str">
            <v>TJ</v>
          </cell>
          <cell r="C4934" t="str">
            <v>Myanmar</v>
          </cell>
          <cell r="D4934" t="str">
            <v>MRENEW</v>
          </cell>
          <cell r="E4934" t="str">
            <v>Memo: Renewables</v>
          </cell>
          <cell r="F4934" t="str">
            <v>TES</v>
          </cell>
          <cell r="G4934" t="str">
            <v>Total energy supply</v>
          </cell>
          <cell r="H4934">
            <v>2009</v>
          </cell>
          <cell r="I4934">
            <v>2009</v>
          </cell>
          <cell r="J4934">
            <v>452182.6</v>
          </cell>
        </row>
        <row r="4935">
          <cell r="A4935" t="str">
            <v>MyanmarMemo: Renewables2010</v>
          </cell>
          <cell r="B4935" t="str">
            <v>TJ</v>
          </cell>
          <cell r="C4935" t="str">
            <v>Myanmar</v>
          </cell>
          <cell r="D4935" t="str">
            <v>MRENEW</v>
          </cell>
          <cell r="E4935" t="str">
            <v>Memo: Renewables</v>
          </cell>
          <cell r="F4935" t="str">
            <v>TES</v>
          </cell>
          <cell r="G4935" t="str">
            <v>Total energy supply</v>
          </cell>
          <cell r="H4935">
            <v>2010</v>
          </cell>
          <cell r="I4935">
            <v>2010</v>
          </cell>
          <cell r="J4935">
            <v>457400.4</v>
          </cell>
        </row>
        <row r="4936">
          <cell r="A4936" t="str">
            <v>MyanmarMemo: Renewables2011</v>
          </cell>
          <cell r="B4936" t="str">
            <v>TJ</v>
          </cell>
          <cell r="C4936" t="str">
            <v>Myanmar</v>
          </cell>
          <cell r="D4936" t="str">
            <v>MRENEW</v>
          </cell>
          <cell r="E4936" t="str">
            <v>Memo: Renewables</v>
          </cell>
          <cell r="F4936" t="str">
            <v>TES</v>
          </cell>
          <cell r="G4936" t="str">
            <v>Total energy supply</v>
          </cell>
          <cell r="H4936">
            <v>2011</v>
          </cell>
          <cell r="I4936">
            <v>2011</v>
          </cell>
          <cell r="J4936">
            <v>464369.4</v>
          </cell>
        </row>
        <row r="4937">
          <cell r="A4937" t="str">
            <v>MyanmarMemo: Renewables2012</v>
          </cell>
          <cell r="B4937" t="str">
            <v>TJ</v>
          </cell>
          <cell r="C4937" t="str">
            <v>Myanmar</v>
          </cell>
          <cell r="D4937" t="str">
            <v>MRENEW</v>
          </cell>
          <cell r="E4937" t="str">
            <v>Memo: Renewables</v>
          </cell>
          <cell r="F4937" t="str">
            <v>TES</v>
          </cell>
          <cell r="G4937" t="str">
            <v>Total energy supply</v>
          </cell>
          <cell r="H4937">
            <v>2012</v>
          </cell>
          <cell r="I4937">
            <v>2012</v>
          </cell>
          <cell r="J4937">
            <v>467703.2</v>
          </cell>
        </row>
        <row r="4938">
          <cell r="A4938" t="str">
            <v>MyanmarMemo: Renewables2013</v>
          </cell>
          <cell r="B4938" t="str">
            <v>TJ</v>
          </cell>
          <cell r="C4938" t="str">
            <v>Myanmar</v>
          </cell>
          <cell r="D4938" t="str">
            <v>MRENEW</v>
          </cell>
          <cell r="E4938" t="str">
            <v>Memo: Renewables</v>
          </cell>
          <cell r="F4938" t="str">
            <v>TES</v>
          </cell>
          <cell r="G4938" t="str">
            <v>Total energy supply</v>
          </cell>
          <cell r="H4938">
            <v>2013</v>
          </cell>
          <cell r="I4938">
            <v>2013</v>
          </cell>
          <cell r="J4938">
            <v>474063.4</v>
          </cell>
        </row>
        <row r="4939">
          <cell r="A4939" t="str">
            <v>MyanmarMemo: Renewables2014</v>
          </cell>
          <cell r="B4939" t="str">
            <v>TJ</v>
          </cell>
          <cell r="C4939" t="str">
            <v>Myanmar</v>
          </cell>
          <cell r="D4939" t="str">
            <v>MRENEW</v>
          </cell>
          <cell r="E4939" t="str">
            <v>Memo: Renewables</v>
          </cell>
          <cell r="F4939" t="str">
            <v>TES</v>
          </cell>
          <cell r="G4939" t="str">
            <v>Total energy supply</v>
          </cell>
          <cell r="H4939">
            <v>2014</v>
          </cell>
          <cell r="I4939">
            <v>2014</v>
          </cell>
          <cell r="J4939">
            <v>476522.6</v>
          </cell>
        </row>
        <row r="4940">
          <cell r="A4940" t="str">
            <v>MyanmarMemo: Renewables2015</v>
          </cell>
          <cell r="B4940" t="str">
            <v>TJ</v>
          </cell>
          <cell r="C4940" t="str">
            <v>Myanmar</v>
          </cell>
          <cell r="D4940" t="str">
            <v>MRENEW</v>
          </cell>
          <cell r="E4940" t="str">
            <v>Memo: Renewables</v>
          </cell>
          <cell r="F4940" t="str">
            <v>TES</v>
          </cell>
          <cell r="G4940" t="str">
            <v>Total energy supply</v>
          </cell>
          <cell r="H4940">
            <v>2015</v>
          </cell>
          <cell r="I4940">
            <v>2015</v>
          </cell>
          <cell r="J4940">
            <v>480669.6</v>
          </cell>
        </row>
        <row r="4941">
          <cell r="A4941" t="str">
            <v>MyanmarMemo: Renewables2016</v>
          </cell>
          <cell r="B4941" t="str">
            <v>TJ</v>
          </cell>
          <cell r="C4941" t="str">
            <v>Myanmar</v>
          </cell>
          <cell r="D4941" t="str">
            <v>MRENEW</v>
          </cell>
          <cell r="E4941" t="str">
            <v>Memo: Renewables</v>
          </cell>
          <cell r="F4941" t="str">
            <v>TES</v>
          </cell>
          <cell r="G4941" t="str">
            <v>Total energy supply</v>
          </cell>
          <cell r="H4941">
            <v>2016</v>
          </cell>
          <cell r="I4941">
            <v>2016</v>
          </cell>
          <cell r="J4941">
            <v>483582</v>
          </cell>
        </row>
        <row r="4942">
          <cell r="A4942" t="str">
            <v>MyanmarMemo: Renewables2017</v>
          </cell>
          <cell r="B4942" t="str">
            <v>TJ</v>
          </cell>
          <cell r="C4942" t="str">
            <v>Myanmar</v>
          </cell>
          <cell r="D4942" t="str">
            <v>MRENEW</v>
          </cell>
          <cell r="E4942" t="str">
            <v>Memo: Renewables</v>
          </cell>
          <cell r="F4942" t="str">
            <v>TES</v>
          </cell>
          <cell r="G4942" t="str">
            <v>Total energy supply</v>
          </cell>
          <cell r="H4942">
            <v>2017</v>
          </cell>
          <cell r="I4942">
            <v>2017</v>
          </cell>
          <cell r="J4942">
            <v>489158.56</v>
          </cell>
        </row>
        <row r="4943">
          <cell r="A4943" t="str">
            <v>MyanmarMemo: Renewables2018</v>
          </cell>
          <cell r="B4943" t="str">
            <v>TJ</v>
          </cell>
          <cell r="C4943" t="str">
            <v>Myanmar</v>
          </cell>
          <cell r="D4943" t="str">
            <v>MRENEW</v>
          </cell>
          <cell r="E4943" t="str">
            <v>Memo: Renewables</v>
          </cell>
          <cell r="F4943" t="str">
            <v>TES</v>
          </cell>
          <cell r="G4943" t="str">
            <v>Total energy supply</v>
          </cell>
          <cell r="H4943">
            <v>2018</v>
          </cell>
          <cell r="I4943">
            <v>2018</v>
          </cell>
          <cell r="J4943">
            <v>495058.2</v>
          </cell>
        </row>
        <row r="4944">
          <cell r="A4944" t="str">
            <v>MyanmarMemo: Renewables2019</v>
          </cell>
          <cell r="B4944" t="str">
            <v>TJ</v>
          </cell>
          <cell r="C4944" t="str">
            <v>Myanmar</v>
          </cell>
          <cell r="D4944" t="str">
            <v>MRENEW</v>
          </cell>
          <cell r="E4944" t="str">
            <v>Memo: Renewables</v>
          </cell>
          <cell r="F4944" t="str">
            <v>TES</v>
          </cell>
          <cell r="G4944" t="str">
            <v>Total energy supply</v>
          </cell>
          <cell r="H4944">
            <v>2019</v>
          </cell>
          <cell r="I4944">
            <v>2019</v>
          </cell>
          <cell r="J4944">
            <v>489938.86</v>
          </cell>
        </row>
        <row r="4945">
          <cell r="A4945" t="str">
            <v>MyanmarMemo: Renewables2020</v>
          </cell>
          <cell r="B4945" t="str">
            <v>TJ</v>
          </cell>
          <cell r="C4945" t="str">
            <v>Myanmar</v>
          </cell>
          <cell r="D4945" t="str">
            <v>MRENEW</v>
          </cell>
          <cell r="E4945" t="str">
            <v>Memo: Renewables</v>
          </cell>
          <cell r="F4945" t="str">
            <v>TES</v>
          </cell>
          <cell r="G4945" t="str">
            <v>Total energy supply</v>
          </cell>
          <cell r="H4945">
            <v>2020</v>
          </cell>
          <cell r="I4945">
            <v>2020</v>
          </cell>
          <cell r="K4945" t="str">
            <v>L</v>
          </cell>
          <cell r="L4945" t="str">
            <v>Missing value; data exist but were not collected</v>
          </cell>
        </row>
        <row r="4946">
          <cell r="A4946" t="str">
            <v>NamibiaPrimary solid biofuels2005</v>
          </cell>
          <cell r="B4946" t="str">
            <v>TJ</v>
          </cell>
          <cell r="C4946" t="str">
            <v>Namibia</v>
          </cell>
          <cell r="D4946" t="str">
            <v>PRIMSBIO</v>
          </cell>
          <cell r="E4946" t="str">
            <v>Primary solid biofuels</v>
          </cell>
          <cell r="F4946" t="str">
            <v>TES</v>
          </cell>
          <cell r="G4946" t="str">
            <v>Total energy supply</v>
          </cell>
          <cell r="H4946">
            <v>2005</v>
          </cell>
          <cell r="I4946">
            <v>2005</v>
          </cell>
          <cell r="J4946">
            <v>12198</v>
          </cell>
        </row>
        <row r="4947">
          <cell r="A4947" t="str">
            <v>NamibiaPrimary solid biofuels2006</v>
          </cell>
          <cell r="B4947" t="str">
            <v>TJ</v>
          </cell>
          <cell r="C4947" t="str">
            <v>Namibia</v>
          </cell>
          <cell r="D4947" t="str">
            <v>PRIMSBIO</v>
          </cell>
          <cell r="E4947" t="str">
            <v>Primary solid biofuels</v>
          </cell>
          <cell r="F4947" t="str">
            <v>TES</v>
          </cell>
          <cell r="G4947" t="str">
            <v>Total energy supply</v>
          </cell>
          <cell r="H4947">
            <v>2006</v>
          </cell>
          <cell r="I4947">
            <v>2006</v>
          </cell>
          <cell r="J4947">
            <v>12320</v>
          </cell>
        </row>
        <row r="4948">
          <cell r="A4948" t="str">
            <v>NamibiaPrimary solid biofuels2007</v>
          </cell>
          <cell r="B4948" t="str">
            <v>TJ</v>
          </cell>
          <cell r="C4948" t="str">
            <v>Namibia</v>
          </cell>
          <cell r="D4948" t="str">
            <v>PRIMSBIO</v>
          </cell>
          <cell r="E4948" t="str">
            <v>Primary solid biofuels</v>
          </cell>
          <cell r="F4948" t="str">
            <v>TES</v>
          </cell>
          <cell r="G4948" t="str">
            <v>Total energy supply</v>
          </cell>
          <cell r="H4948">
            <v>2007</v>
          </cell>
          <cell r="I4948">
            <v>2007</v>
          </cell>
          <cell r="J4948">
            <v>12970</v>
          </cell>
        </row>
        <row r="4949">
          <cell r="A4949" t="str">
            <v>NamibiaPrimary solid biofuels2008</v>
          </cell>
          <cell r="B4949" t="str">
            <v>TJ</v>
          </cell>
          <cell r="C4949" t="str">
            <v>Namibia</v>
          </cell>
          <cell r="D4949" t="str">
            <v>PRIMSBIO</v>
          </cell>
          <cell r="E4949" t="str">
            <v>Primary solid biofuels</v>
          </cell>
          <cell r="F4949" t="str">
            <v>TES</v>
          </cell>
          <cell r="G4949" t="str">
            <v>Total energy supply</v>
          </cell>
          <cell r="H4949">
            <v>2008</v>
          </cell>
          <cell r="I4949">
            <v>2008</v>
          </cell>
          <cell r="J4949">
            <v>14841</v>
          </cell>
        </row>
        <row r="4950">
          <cell r="A4950" t="str">
            <v>NamibiaPrimary solid biofuels2009</v>
          </cell>
          <cell r="B4950" t="str">
            <v>TJ</v>
          </cell>
          <cell r="C4950" t="str">
            <v>Namibia</v>
          </cell>
          <cell r="D4950" t="str">
            <v>PRIMSBIO</v>
          </cell>
          <cell r="E4950" t="str">
            <v>Primary solid biofuels</v>
          </cell>
          <cell r="F4950" t="str">
            <v>TES</v>
          </cell>
          <cell r="G4950" t="str">
            <v>Total energy supply</v>
          </cell>
          <cell r="H4950">
            <v>2009</v>
          </cell>
          <cell r="I4950">
            <v>2009</v>
          </cell>
          <cell r="J4950">
            <v>14918</v>
          </cell>
        </row>
        <row r="4951">
          <cell r="A4951" t="str">
            <v>NamibiaPrimary solid biofuels2010</v>
          </cell>
          <cell r="B4951" t="str">
            <v>TJ</v>
          </cell>
          <cell r="C4951" t="str">
            <v>Namibia</v>
          </cell>
          <cell r="D4951" t="str">
            <v>PRIMSBIO</v>
          </cell>
          <cell r="E4951" t="str">
            <v>Primary solid biofuels</v>
          </cell>
          <cell r="F4951" t="str">
            <v>TES</v>
          </cell>
          <cell r="G4951" t="str">
            <v>Total energy supply</v>
          </cell>
          <cell r="H4951">
            <v>2010</v>
          </cell>
          <cell r="I4951">
            <v>2010</v>
          </cell>
          <cell r="J4951">
            <v>14657</v>
          </cell>
        </row>
        <row r="4952">
          <cell r="A4952" t="str">
            <v>NamibiaPrimary solid biofuels2011</v>
          </cell>
          <cell r="B4952" t="str">
            <v>TJ</v>
          </cell>
          <cell r="C4952" t="str">
            <v>Namibia</v>
          </cell>
          <cell r="D4952" t="str">
            <v>PRIMSBIO</v>
          </cell>
          <cell r="E4952" t="str">
            <v>Primary solid biofuels</v>
          </cell>
          <cell r="F4952" t="str">
            <v>TES</v>
          </cell>
          <cell r="G4952" t="str">
            <v>Total energy supply</v>
          </cell>
          <cell r="H4952">
            <v>2011</v>
          </cell>
          <cell r="I4952">
            <v>2011</v>
          </cell>
          <cell r="J4952">
            <v>14152</v>
          </cell>
        </row>
        <row r="4953">
          <cell r="A4953" t="str">
            <v>NamibiaPrimary solid biofuels2012</v>
          </cell>
          <cell r="B4953" t="str">
            <v>TJ</v>
          </cell>
          <cell r="C4953" t="str">
            <v>Namibia</v>
          </cell>
          <cell r="D4953" t="str">
            <v>PRIMSBIO</v>
          </cell>
          <cell r="E4953" t="str">
            <v>Primary solid biofuels</v>
          </cell>
          <cell r="F4953" t="str">
            <v>TES</v>
          </cell>
          <cell r="G4953" t="str">
            <v>Total energy supply</v>
          </cell>
          <cell r="H4953">
            <v>2012</v>
          </cell>
          <cell r="I4953">
            <v>2012</v>
          </cell>
          <cell r="J4953">
            <v>14513</v>
          </cell>
        </row>
        <row r="4954">
          <cell r="A4954" t="str">
            <v>NamibiaPrimary solid biofuels2013</v>
          </cell>
          <cell r="B4954" t="str">
            <v>TJ</v>
          </cell>
          <cell r="C4954" t="str">
            <v>Namibia</v>
          </cell>
          <cell r="D4954" t="str">
            <v>PRIMSBIO</v>
          </cell>
          <cell r="E4954" t="str">
            <v>Primary solid biofuels</v>
          </cell>
          <cell r="F4954" t="str">
            <v>TES</v>
          </cell>
          <cell r="G4954" t="str">
            <v>Total energy supply</v>
          </cell>
          <cell r="H4954">
            <v>2013</v>
          </cell>
          <cell r="I4954">
            <v>2013</v>
          </cell>
          <cell r="J4954">
            <v>14319</v>
          </cell>
        </row>
        <row r="4955">
          <cell r="A4955" t="str">
            <v>NamibiaPrimary solid biofuels2014</v>
          </cell>
          <cell r="B4955" t="str">
            <v>TJ</v>
          </cell>
          <cell r="C4955" t="str">
            <v>Namibia</v>
          </cell>
          <cell r="D4955" t="str">
            <v>PRIMSBIO</v>
          </cell>
          <cell r="E4955" t="str">
            <v>Primary solid biofuels</v>
          </cell>
          <cell r="F4955" t="str">
            <v>TES</v>
          </cell>
          <cell r="G4955" t="str">
            <v>Total energy supply</v>
          </cell>
          <cell r="H4955">
            <v>2014</v>
          </cell>
          <cell r="I4955">
            <v>2014</v>
          </cell>
          <cell r="J4955">
            <v>14956</v>
          </cell>
        </row>
        <row r="4956">
          <cell r="A4956" t="str">
            <v>NamibiaPrimary solid biofuels2015</v>
          </cell>
          <cell r="B4956" t="str">
            <v>TJ</v>
          </cell>
          <cell r="C4956" t="str">
            <v>Namibia</v>
          </cell>
          <cell r="D4956" t="str">
            <v>PRIMSBIO</v>
          </cell>
          <cell r="E4956" t="str">
            <v>Primary solid biofuels</v>
          </cell>
          <cell r="F4956" t="str">
            <v>TES</v>
          </cell>
          <cell r="G4956" t="str">
            <v>Total energy supply</v>
          </cell>
          <cell r="H4956">
            <v>2015</v>
          </cell>
          <cell r="I4956">
            <v>2015</v>
          </cell>
          <cell r="J4956">
            <v>15962</v>
          </cell>
        </row>
        <row r="4957">
          <cell r="A4957" t="str">
            <v>NamibiaPrimary solid biofuels2016</v>
          </cell>
          <cell r="B4957" t="str">
            <v>TJ</v>
          </cell>
          <cell r="C4957" t="str">
            <v>Namibia</v>
          </cell>
          <cell r="D4957" t="str">
            <v>PRIMSBIO</v>
          </cell>
          <cell r="E4957" t="str">
            <v>Primary solid biofuels</v>
          </cell>
          <cell r="F4957" t="str">
            <v>TES</v>
          </cell>
          <cell r="G4957" t="str">
            <v>Total energy supply</v>
          </cell>
          <cell r="H4957">
            <v>2016</v>
          </cell>
          <cell r="I4957">
            <v>2016</v>
          </cell>
          <cell r="J4957">
            <v>16011</v>
          </cell>
        </row>
        <row r="4958">
          <cell r="A4958" t="str">
            <v>NamibiaPrimary solid biofuels2017</v>
          </cell>
          <cell r="B4958" t="str">
            <v>TJ</v>
          </cell>
          <cell r="C4958" t="str">
            <v>Namibia</v>
          </cell>
          <cell r="D4958" t="str">
            <v>PRIMSBIO</v>
          </cell>
          <cell r="E4958" t="str">
            <v>Primary solid biofuels</v>
          </cell>
          <cell r="F4958" t="str">
            <v>TES</v>
          </cell>
          <cell r="G4958" t="str">
            <v>Total energy supply</v>
          </cell>
          <cell r="H4958">
            <v>2017</v>
          </cell>
          <cell r="I4958">
            <v>2017</v>
          </cell>
          <cell r="J4958">
            <v>16450.93</v>
          </cell>
        </row>
        <row r="4959">
          <cell r="A4959" t="str">
            <v>NamibiaPrimary solid biofuels2018</v>
          </cell>
          <cell r="B4959" t="str">
            <v>TJ</v>
          </cell>
          <cell r="C4959" t="str">
            <v>Namibia</v>
          </cell>
          <cell r="D4959" t="str">
            <v>PRIMSBIO</v>
          </cell>
          <cell r="E4959" t="str">
            <v>Primary solid biofuels</v>
          </cell>
          <cell r="F4959" t="str">
            <v>TES</v>
          </cell>
          <cell r="G4959" t="str">
            <v>Total energy supply</v>
          </cell>
          <cell r="H4959">
            <v>2018</v>
          </cell>
          <cell r="I4959">
            <v>2018</v>
          </cell>
          <cell r="J4959">
            <v>17318.71</v>
          </cell>
        </row>
        <row r="4960">
          <cell r="A4960" t="str">
            <v>NamibiaPrimary solid biofuels2019</v>
          </cell>
          <cell r="B4960" t="str">
            <v>TJ</v>
          </cell>
          <cell r="C4960" t="str">
            <v>Namibia</v>
          </cell>
          <cell r="D4960" t="str">
            <v>PRIMSBIO</v>
          </cell>
          <cell r="E4960" t="str">
            <v>Primary solid biofuels</v>
          </cell>
          <cell r="F4960" t="str">
            <v>TES</v>
          </cell>
          <cell r="G4960" t="str">
            <v>Total energy supply</v>
          </cell>
          <cell r="H4960">
            <v>2019</v>
          </cell>
          <cell r="I4960">
            <v>2019</v>
          </cell>
          <cell r="J4960">
            <v>20017.990000000002</v>
          </cell>
        </row>
        <row r="4961">
          <cell r="A4961" t="str">
            <v>NamibiaPrimary solid biofuels2020</v>
          </cell>
          <cell r="B4961" t="str">
            <v>TJ</v>
          </cell>
          <cell r="C4961" t="str">
            <v>Namibia</v>
          </cell>
          <cell r="D4961" t="str">
            <v>PRIMSBIO</v>
          </cell>
          <cell r="E4961" t="str">
            <v>Primary solid biofuels</v>
          </cell>
          <cell r="F4961" t="str">
            <v>TES</v>
          </cell>
          <cell r="G4961" t="str">
            <v>Total energy supply</v>
          </cell>
          <cell r="H4961">
            <v>2020</v>
          </cell>
          <cell r="I4961">
            <v>2020</v>
          </cell>
          <cell r="K4961" t="str">
            <v>L</v>
          </cell>
          <cell r="L4961" t="str">
            <v>Missing value; data exist but were not collected</v>
          </cell>
        </row>
        <row r="4962">
          <cell r="A4962" t="str">
            <v>NamibiaTotal2005</v>
          </cell>
          <cell r="B4962" t="str">
            <v>TJ</v>
          </cell>
          <cell r="C4962" t="str">
            <v>Namibia</v>
          </cell>
          <cell r="D4962" t="str">
            <v>TOTAL</v>
          </cell>
          <cell r="E4962" t="str">
            <v>Total</v>
          </cell>
          <cell r="F4962" t="str">
            <v>TES</v>
          </cell>
          <cell r="G4962" t="str">
            <v>Total energy supply</v>
          </cell>
          <cell r="H4962">
            <v>2005</v>
          </cell>
          <cell r="I4962">
            <v>2005</v>
          </cell>
          <cell r="J4962">
            <v>57699.040000000001</v>
          </cell>
        </row>
        <row r="4963">
          <cell r="A4963" t="str">
            <v>NamibiaTotal2006</v>
          </cell>
          <cell r="B4963" t="str">
            <v>TJ</v>
          </cell>
          <cell r="C4963" t="str">
            <v>Namibia</v>
          </cell>
          <cell r="D4963" t="str">
            <v>TOTAL</v>
          </cell>
          <cell r="E4963" t="str">
            <v>Total</v>
          </cell>
          <cell r="F4963" t="str">
            <v>TES</v>
          </cell>
          <cell r="G4963" t="str">
            <v>Total energy supply</v>
          </cell>
          <cell r="H4963">
            <v>2006</v>
          </cell>
          <cell r="I4963">
            <v>2006</v>
          </cell>
          <cell r="J4963">
            <v>57797.3</v>
          </cell>
        </row>
        <row r="4964">
          <cell r="A4964" t="str">
            <v>NamibiaTotal2007</v>
          </cell>
          <cell r="B4964" t="str">
            <v>TJ</v>
          </cell>
          <cell r="C4964" t="str">
            <v>Namibia</v>
          </cell>
          <cell r="D4964" t="str">
            <v>TOTAL</v>
          </cell>
          <cell r="E4964" t="str">
            <v>Total</v>
          </cell>
          <cell r="F4964" t="str">
            <v>TES</v>
          </cell>
          <cell r="G4964" t="str">
            <v>Total energy supply</v>
          </cell>
          <cell r="H4964">
            <v>2007</v>
          </cell>
          <cell r="I4964">
            <v>2007</v>
          </cell>
          <cell r="J4964">
            <v>59812.02</v>
          </cell>
        </row>
        <row r="4965">
          <cell r="A4965" t="str">
            <v>NamibiaTotal2008</v>
          </cell>
          <cell r="B4965" t="str">
            <v>TJ</v>
          </cell>
          <cell r="C4965" t="str">
            <v>Namibia</v>
          </cell>
          <cell r="D4965" t="str">
            <v>TOTAL</v>
          </cell>
          <cell r="E4965" t="str">
            <v>Total</v>
          </cell>
          <cell r="F4965" t="str">
            <v>TES</v>
          </cell>
          <cell r="G4965" t="str">
            <v>Total energy supply</v>
          </cell>
          <cell r="H4965">
            <v>2008</v>
          </cell>
          <cell r="I4965">
            <v>2008</v>
          </cell>
          <cell r="J4965">
            <v>65374.239999999998</v>
          </cell>
        </row>
        <row r="4966">
          <cell r="A4966" t="str">
            <v>NamibiaTotal2009</v>
          </cell>
          <cell r="B4966" t="str">
            <v>TJ</v>
          </cell>
          <cell r="C4966" t="str">
            <v>Namibia</v>
          </cell>
          <cell r="D4966" t="str">
            <v>TOTAL</v>
          </cell>
          <cell r="E4966" t="str">
            <v>Total</v>
          </cell>
          <cell r="F4966" t="str">
            <v>TES</v>
          </cell>
          <cell r="G4966" t="str">
            <v>Total energy supply</v>
          </cell>
          <cell r="H4966">
            <v>2009</v>
          </cell>
          <cell r="I4966">
            <v>2009</v>
          </cell>
          <cell r="J4966">
            <v>67474.33</v>
          </cell>
        </row>
        <row r="4967">
          <cell r="A4967" t="str">
            <v>NamibiaTotal2010</v>
          </cell>
          <cell r="B4967" t="str">
            <v>TJ</v>
          </cell>
          <cell r="C4967" t="str">
            <v>Namibia</v>
          </cell>
          <cell r="D4967" t="str">
            <v>TOTAL</v>
          </cell>
          <cell r="E4967" t="str">
            <v>Total</v>
          </cell>
          <cell r="F4967" t="str">
            <v>TES</v>
          </cell>
          <cell r="G4967" t="str">
            <v>Total energy supply</v>
          </cell>
          <cell r="H4967">
            <v>2010</v>
          </cell>
          <cell r="I4967">
            <v>2010</v>
          </cell>
          <cell r="J4967">
            <v>68570.509999999995</v>
          </cell>
        </row>
        <row r="4968">
          <cell r="A4968" t="str">
            <v>NamibiaTotal2011</v>
          </cell>
          <cell r="B4968" t="str">
            <v>TJ</v>
          </cell>
          <cell r="C4968" t="str">
            <v>Namibia</v>
          </cell>
          <cell r="D4968" t="str">
            <v>TOTAL</v>
          </cell>
          <cell r="E4968" t="str">
            <v>Total</v>
          </cell>
          <cell r="F4968" t="str">
            <v>TES</v>
          </cell>
          <cell r="G4968" t="str">
            <v>Total energy supply</v>
          </cell>
          <cell r="H4968">
            <v>2011</v>
          </cell>
          <cell r="I4968">
            <v>2011</v>
          </cell>
          <cell r="J4968">
            <v>69974.12</v>
          </cell>
        </row>
        <row r="4969">
          <cell r="A4969" t="str">
            <v>NamibiaTotal2012</v>
          </cell>
          <cell r="B4969" t="str">
            <v>TJ</v>
          </cell>
          <cell r="C4969" t="str">
            <v>Namibia</v>
          </cell>
          <cell r="D4969" t="str">
            <v>TOTAL</v>
          </cell>
          <cell r="E4969" t="str">
            <v>Total</v>
          </cell>
          <cell r="F4969" t="str">
            <v>TES</v>
          </cell>
          <cell r="G4969" t="str">
            <v>Total energy supply</v>
          </cell>
          <cell r="H4969">
            <v>2012</v>
          </cell>
          <cell r="I4969">
            <v>2012</v>
          </cell>
          <cell r="J4969">
            <v>72488.789999999994</v>
          </cell>
        </row>
        <row r="4970">
          <cell r="A4970" t="str">
            <v>NamibiaTotal2013</v>
          </cell>
          <cell r="B4970" t="str">
            <v>TJ</v>
          </cell>
          <cell r="C4970" t="str">
            <v>Namibia</v>
          </cell>
          <cell r="D4970" t="str">
            <v>TOTAL</v>
          </cell>
          <cell r="E4970" t="str">
            <v>Total</v>
          </cell>
          <cell r="F4970" t="str">
            <v>TES</v>
          </cell>
          <cell r="G4970" t="str">
            <v>Total energy supply</v>
          </cell>
          <cell r="H4970">
            <v>2013</v>
          </cell>
          <cell r="I4970">
            <v>2013</v>
          </cell>
          <cell r="J4970">
            <v>75796.929999999993</v>
          </cell>
        </row>
        <row r="4971">
          <cell r="A4971" t="str">
            <v>NamibiaTotal2014</v>
          </cell>
          <cell r="B4971" t="str">
            <v>TJ</v>
          </cell>
          <cell r="C4971" t="str">
            <v>Namibia</v>
          </cell>
          <cell r="D4971" t="str">
            <v>TOTAL</v>
          </cell>
          <cell r="E4971" t="str">
            <v>Total</v>
          </cell>
          <cell r="F4971" t="str">
            <v>TES</v>
          </cell>
          <cell r="G4971" t="str">
            <v>Total energy supply</v>
          </cell>
          <cell r="H4971">
            <v>2014</v>
          </cell>
          <cell r="I4971">
            <v>2014</v>
          </cell>
          <cell r="J4971">
            <v>78554.880000000005</v>
          </cell>
        </row>
        <row r="4972">
          <cell r="A4972" t="str">
            <v>NamibiaTotal2015</v>
          </cell>
          <cell r="B4972" t="str">
            <v>TJ</v>
          </cell>
          <cell r="C4972" t="str">
            <v>Namibia</v>
          </cell>
          <cell r="D4972" t="str">
            <v>TOTAL</v>
          </cell>
          <cell r="E4972" t="str">
            <v>Total</v>
          </cell>
          <cell r="F4972" t="str">
            <v>TES</v>
          </cell>
          <cell r="G4972" t="str">
            <v>Total energy supply</v>
          </cell>
          <cell r="H4972">
            <v>2015</v>
          </cell>
          <cell r="I4972">
            <v>2015</v>
          </cell>
          <cell r="J4972">
            <v>81851.91</v>
          </cell>
        </row>
        <row r="4973">
          <cell r="A4973" t="str">
            <v>NamibiaTotal2016</v>
          </cell>
          <cell r="B4973" t="str">
            <v>TJ</v>
          </cell>
          <cell r="C4973" t="str">
            <v>Namibia</v>
          </cell>
          <cell r="D4973" t="str">
            <v>TOTAL</v>
          </cell>
          <cell r="E4973" t="str">
            <v>Total</v>
          </cell>
          <cell r="F4973" t="str">
            <v>TES</v>
          </cell>
          <cell r="G4973" t="str">
            <v>Total energy supply</v>
          </cell>
          <cell r="H4973">
            <v>2016</v>
          </cell>
          <cell r="I4973">
            <v>2016</v>
          </cell>
          <cell r="J4973">
            <v>82930.25</v>
          </cell>
        </row>
        <row r="4974">
          <cell r="A4974" t="str">
            <v>NamibiaTotal2017</v>
          </cell>
          <cell r="B4974" t="str">
            <v>TJ</v>
          </cell>
          <cell r="C4974" t="str">
            <v>Namibia</v>
          </cell>
          <cell r="D4974" t="str">
            <v>TOTAL</v>
          </cell>
          <cell r="E4974" t="str">
            <v>Total</v>
          </cell>
          <cell r="F4974" t="str">
            <v>TES</v>
          </cell>
          <cell r="G4974" t="str">
            <v>Total energy supply</v>
          </cell>
          <cell r="H4974">
            <v>2017</v>
          </cell>
          <cell r="I4974">
            <v>2017</v>
          </cell>
          <cell r="J4974">
            <v>83949.59</v>
          </cell>
        </row>
        <row r="4975">
          <cell r="A4975" t="str">
            <v>NamibiaTotal2018</v>
          </cell>
          <cell r="B4975" t="str">
            <v>TJ</v>
          </cell>
          <cell r="C4975" t="str">
            <v>Namibia</v>
          </cell>
          <cell r="D4975" t="str">
            <v>TOTAL</v>
          </cell>
          <cell r="E4975" t="str">
            <v>Total</v>
          </cell>
          <cell r="F4975" t="str">
            <v>TES</v>
          </cell>
          <cell r="G4975" t="str">
            <v>Total energy supply</v>
          </cell>
          <cell r="H4975">
            <v>2018</v>
          </cell>
          <cell r="I4975">
            <v>2018</v>
          </cell>
          <cell r="J4975">
            <v>85080.62</v>
          </cell>
        </row>
        <row r="4976">
          <cell r="A4976" t="str">
            <v>NamibiaTotal2019</v>
          </cell>
          <cell r="B4976" t="str">
            <v>TJ</v>
          </cell>
          <cell r="C4976" t="str">
            <v>Namibia</v>
          </cell>
          <cell r="D4976" t="str">
            <v>TOTAL</v>
          </cell>
          <cell r="E4976" t="str">
            <v>Total</v>
          </cell>
          <cell r="F4976" t="str">
            <v>TES</v>
          </cell>
          <cell r="G4976" t="str">
            <v>Total energy supply</v>
          </cell>
          <cell r="H4976">
            <v>2019</v>
          </cell>
          <cell r="I4976">
            <v>2019</v>
          </cell>
          <cell r="J4976">
            <v>86418.3</v>
          </cell>
        </row>
        <row r="4977">
          <cell r="A4977" t="str">
            <v>NamibiaTotal2020</v>
          </cell>
          <cell r="B4977" t="str">
            <v>TJ</v>
          </cell>
          <cell r="C4977" t="str">
            <v>Namibia</v>
          </cell>
          <cell r="D4977" t="str">
            <v>TOTAL</v>
          </cell>
          <cell r="E4977" t="str">
            <v>Total</v>
          </cell>
          <cell r="F4977" t="str">
            <v>TES</v>
          </cell>
          <cell r="G4977" t="str">
            <v>Total energy supply</v>
          </cell>
          <cell r="H4977">
            <v>2020</v>
          </cell>
          <cell r="I4977">
            <v>2020</v>
          </cell>
          <cell r="K4977" t="str">
            <v>L</v>
          </cell>
          <cell r="L4977" t="str">
            <v>Missing value; data exist but were not collected</v>
          </cell>
        </row>
        <row r="4978">
          <cell r="A4978" t="str">
            <v>NamibiaMemo: Renewables2005</v>
          </cell>
          <cell r="B4978" t="str">
            <v>TJ</v>
          </cell>
          <cell r="C4978" t="str">
            <v>Namibia</v>
          </cell>
          <cell r="D4978" t="str">
            <v>MRENEW</v>
          </cell>
          <cell r="E4978" t="str">
            <v>Memo: Renewables</v>
          </cell>
          <cell r="F4978" t="str">
            <v>TES</v>
          </cell>
          <cell r="G4978" t="str">
            <v>Total energy supply</v>
          </cell>
          <cell r="H4978">
            <v>2005</v>
          </cell>
          <cell r="I4978">
            <v>2005</v>
          </cell>
          <cell r="J4978">
            <v>16667.810000000001</v>
          </cell>
        </row>
        <row r="4979">
          <cell r="A4979" t="str">
            <v>NamibiaMemo: Renewables2006</v>
          </cell>
          <cell r="B4979" t="str">
            <v>TJ</v>
          </cell>
          <cell r="C4979" t="str">
            <v>Namibia</v>
          </cell>
          <cell r="D4979" t="str">
            <v>MRENEW</v>
          </cell>
          <cell r="E4979" t="str">
            <v>Memo: Renewables</v>
          </cell>
          <cell r="F4979" t="str">
            <v>TES</v>
          </cell>
          <cell r="G4979" t="str">
            <v>Total energy supply</v>
          </cell>
          <cell r="H4979">
            <v>2006</v>
          </cell>
          <cell r="I4979">
            <v>2006</v>
          </cell>
          <cell r="J4979">
            <v>16243.6</v>
          </cell>
        </row>
        <row r="4980">
          <cell r="A4980" t="str">
            <v>NamibiaMemo: Renewables2007</v>
          </cell>
          <cell r="B4980" t="str">
            <v>TJ</v>
          </cell>
          <cell r="C4980" t="str">
            <v>Namibia</v>
          </cell>
          <cell r="D4980" t="str">
            <v>MRENEW</v>
          </cell>
          <cell r="E4980" t="str">
            <v>Memo: Renewables</v>
          </cell>
          <cell r="F4980" t="str">
            <v>TES</v>
          </cell>
          <cell r="G4980" t="str">
            <v>Total energy supply</v>
          </cell>
          <cell r="H4980">
            <v>2007</v>
          </cell>
          <cell r="I4980">
            <v>2007</v>
          </cell>
          <cell r="J4980">
            <v>16698.599999999999</v>
          </cell>
        </row>
        <row r="4981">
          <cell r="A4981" t="str">
            <v>NamibiaMemo: Renewables2008</v>
          </cell>
          <cell r="B4981" t="str">
            <v>TJ</v>
          </cell>
          <cell r="C4981" t="str">
            <v>Namibia</v>
          </cell>
          <cell r="D4981" t="str">
            <v>MRENEW</v>
          </cell>
          <cell r="E4981" t="str">
            <v>Memo: Renewables</v>
          </cell>
          <cell r="F4981" t="str">
            <v>TES</v>
          </cell>
          <cell r="G4981" t="str">
            <v>Total energy supply</v>
          </cell>
          <cell r="H4981">
            <v>2008</v>
          </cell>
          <cell r="I4981">
            <v>2008</v>
          </cell>
          <cell r="J4981">
            <v>17131.599999999999</v>
          </cell>
        </row>
        <row r="4982">
          <cell r="A4982" t="str">
            <v>NamibiaMemo: Renewables2009</v>
          </cell>
          <cell r="B4982" t="str">
            <v>TJ</v>
          </cell>
          <cell r="C4982" t="str">
            <v>Namibia</v>
          </cell>
          <cell r="D4982" t="str">
            <v>MRENEW</v>
          </cell>
          <cell r="E4982" t="str">
            <v>Memo: Renewables</v>
          </cell>
          <cell r="F4982" t="str">
            <v>TES</v>
          </cell>
          <cell r="G4982" t="str">
            <v>Total energy supply</v>
          </cell>
          <cell r="H4982">
            <v>2009</v>
          </cell>
          <cell r="I4982">
            <v>2009</v>
          </cell>
          <cell r="J4982">
            <v>18465</v>
          </cell>
        </row>
        <row r="4983">
          <cell r="A4983" t="str">
            <v>NamibiaMemo: Renewables2010</v>
          </cell>
          <cell r="B4983" t="str">
            <v>TJ</v>
          </cell>
          <cell r="C4983" t="str">
            <v>Namibia</v>
          </cell>
          <cell r="D4983" t="str">
            <v>MRENEW</v>
          </cell>
          <cell r="E4983" t="str">
            <v>Memo: Renewables</v>
          </cell>
          <cell r="F4983" t="str">
            <v>TES</v>
          </cell>
          <cell r="G4983" t="str">
            <v>Total energy supply</v>
          </cell>
          <cell r="H4983">
            <v>2010</v>
          </cell>
          <cell r="I4983">
            <v>2010</v>
          </cell>
          <cell r="J4983">
            <v>16659.8</v>
          </cell>
        </row>
        <row r="4984">
          <cell r="A4984" t="str">
            <v>NamibiaMemo: Renewables2011</v>
          </cell>
          <cell r="B4984" t="str">
            <v>TJ</v>
          </cell>
          <cell r="C4984" t="str">
            <v>Namibia</v>
          </cell>
          <cell r="D4984" t="str">
            <v>MRENEW</v>
          </cell>
          <cell r="E4984" t="str">
            <v>Memo: Renewables</v>
          </cell>
          <cell r="F4984" t="str">
            <v>TES</v>
          </cell>
          <cell r="G4984" t="str">
            <v>Total energy supply</v>
          </cell>
          <cell r="H4984">
            <v>2011</v>
          </cell>
          <cell r="I4984">
            <v>2011</v>
          </cell>
          <cell r="J4984">
            <v>17000.8</v>
          </cell>
        </row>
        <row r="4985">
          <cell r="A4985" t="str">
            <v>NamibiaMemo: Renewables2012</v>
          </cell>
          <cell r="B4985" t="str">
            <v>TJ</v>
          </cell>
          <cell r="C4985" t="str">
            <v>Namibia</v>
          </cell>
          <cell r="D4985" t="str">
            <v>MRENEW</v>
          </cell>
          <cell r="E4985" t="str">
            <v>Memo: Renewables</v>
          </cell>
          <cell r="F4985" t="str">
            <v>TES</v>
          </cell>
          <cell r="G4985" t="str">
            <v>Total energy supply</v>
          </cell>
          <cell r="H4985">
            <v>2012</v>
          </cell>
          <cell r="I4985">
            <v>2012</v>
          </cell>
          <cell r="J4985">
            <v>18021.8</v>
          </cell>
        </row>
        <row r="4986">
          <cell r="A4986" t="str">
            <v>NamibiaMemo: Renewables2013</v>
          </cell>
          <cell r="B4986" t="str">
            <v>TJ</v>
          </cell>
          <cell r="C4986" t="str">
            <v>Namibia</v>
          </cell>
          <cell r="D4986" t="str">
            <v>MRENEW</v>
          </cell>
          <cell r="E4986" t="str">
            <v>Memo: Renewables</v>
          </cell>
          <cell r="F4986" t="str">
            <v>TES</v>
          </cell>
          <cell r="G4986" t="str">
            <v>Total energy supply</v>
          </cell>
          <cell r="H4986">
            <v>2013</v>
          </cell>
          <cell r="I4986">
            <v>2013</v>
          </cell>
          <cell r="J4986">
            <v>16773.8</v>
          </cell>
        </row>
        <row r="4987">
          <cell r="A4987" t="str">
            <v>NamibiaMemo: Renewables2014</v>
          </cell>
          <cell r="B4987" t="str">
            <v>TJ</v>
          </cell>
          <cell r="C4987" t="str">
            <v>Namibia</v>
          </cell>
          <cell r="D4987" t="str">
            <v>MRENEW</v>
          </cell>
          <cell r="E4987" t="str">
            <v>Memo: Renewables</v>
          </cell>
          <cell r="F4987" t="str">
            <v>TES</v>
          </cell>
          <cell r="G4987" t="str">
            <v>Total energy supply</v>
          </cell>
          <cell r="H4987">
            <v>2014</v>
          </cell>
          <cell r="I4987">
            <v>2014</v>
          </cell>
          <cell r="J4987">
            <v>17925.599999999999</v>
          </cell>
        </row>
        <row r="4988">
          <cell r="A4988" t="str">
            <v>NamibiaMemo: Renewables2015</v>
          </cell>
          <cell r="B4988" t="str">
            <v>TJ</v>
          </cell>
          <cell r="C4988" t="str">
            <v>Namibia</v>
          </cell>
          <cell r="D4988" t="str">
            <v>MRENEW</v>
          </cell>
          <cell r="E4988" t="str">
            <v>Memo: Renewables</v>
          </cell>
          <cell r="F4988" t="str">
            <v>TES</v>
          </cell>
          <cell r="G4988" t="str">
            <v>Total energy supply</v>
          </cell>
          <cell r="H4988">
            <v>2015</v>
          </cell>
          <cell r="I4988">
            <v>2015</v>
          </cell>
          <cell r="J4988">
            <v>18598.8</v>
          </cell>
        </row>
        <row r="4989">
          <cell r="A4989" t="str">
            <v>NamibiaMemo: Renewables2016</v>
          </cell>
          <cell r="B4989" t="str">
            <v>TJ</v>
          </cell>
          <cell r="C4989" t="str">
            <v>Namibia</v>
          </cell>
          <cell r="D4989" t="str">
            <v>MRENEW</v>
          </cell>
          <cell r="E4989" t="str">
            <v>Memo: Renewables</v>
          </cell>
          <cell r="F4989" t="str">
            <v>TES</v>
          </cell>
          <cell r="G4989" t="str">
            <v>Total energy supply</v>
          </cell>
          <cell r="H4989">
            <v>2016</v>
          </cell>
          <cell r="I4989">
            <v>2016</v>
          </cell>
          <cell r="J4989">
            <v>18219.810000000001</v>
          </cell>
        </row>
        <row r="4990">
          <cell r="A4990" t="str">
            <v>NamibiaMemo: Renewables2017</v>
          </cell>
          <cell r="B4990" t="str">
            <v>TJ</v>
          </cell>
          <cell r="C4990" t="str">
            <v>Namibia</v>
          </cell>
          <cell r="D4990" t="str">
            <v>MRENEW</v>
          </cell>
          <cell r="E4990" t="str">
            <v>Memo: Renewables</v>
          </cell>
          <cell r="F4990" t="str">
            <v>TES</v>
          </cell>
          <cell r="G4990" t="str">
            <v>Total energy supply</v>
          </cell>
          <cell r="H4990">
            <v>2017</v>
          </cell>
          <cell r="I4990">
            <v>2017</v>
          </cell>
          <cell r="J4990">
            <v>19221.43</v>
          </cell>
        </row>
        <row r="4991">
          <cell r="A4991" t="str">
            <v>NamibiaMemo: Renewables2018</v>
          </cell>
          <cell r="B4991" t="str">
            <v>TJ</v>
          </cell>
          <cell r="C4991" t="str">
            <v>Namibia</v>
          </cell>
          <cell r="D4991" t="str">
            <v>MRENEW</v>
          </cell>
          <cell r="E4991" t="str">
            <v>Memo: Renewables</v>
          </cell>
          <cell r="F4991" t="str">
            <v>TES</v>
          </cell>
          <cell r="G4991" t="str">
            <v>Total energy supply</v>
          </cell>
          <cell r="H4991">
            <v>2018</v>
          </cell>
          <cell r="I4991">
            <v>2018</v>
          </cell>
          <cell r="J4991">
            <v>18070.09</v>
          </cell>
        </row>
        <row r="4992">
          <cell r="A4992" t="str">
            <v>NamibiaMemo: Renewables2019</v>
          </cell>
          <cell r="B4992" t="str">
            <v>TJ</v>
          </cell>
          <cell r="C4992" t="str">
            <v>Namibia</v>
          </cell>
          <cell r="D4992" t="str">
            <v>MRENEW</v>
          </cell>
          <cell r="E4992" t="str">
            <v>Memo: Renewables</v>
          </cell>
          <cell r="F4992" t="str">
            <v>TES</v>
          </cell>
          <cell r="G4992" t="str">
            <v>Total energy supply</v>
          </cell>
          <cell r="H4992">
            <v>2019</v>
          </cell>
          <cell r="I4992">
            <v>2019</v>
          </cell>
          <cell r="J4992">
            <v>20082.919999999998</v>
          </cell>
        </row>
        <row r="4993">
          <cell r="A4993" t="str">
            <v>NamibiaMemo: Renewables2020</v>
          </cell>
          <cell r="B4993" t="str">
            <v>TJ</v>
          </cell>
          <cell r="C4993" t="str">
            <v>Namibia</v>
          </cell>
          <cell r="D4993" t="str">
            <v>MRENEW</v>
          </cell>
          <cell r="E4993" t="str">
            <v>Memo: Renewables</v>
          </cell>
          <cell r="F4993" t="str">
            <v>TES</v>
          </cell>
          <cell r="G4993" t="str">
            <v>Total energy supply</v>
          </cell>
          <cell r="H4993">
            <v>2020</v>
          </cell>
          <cell r="I4993">
            <v>2020</v>
          </cell>
          <cell r="K4993" t="str">
            <v>L</v>
          </cell>
          <cell r="L4993" t="str">
            <v>Missing value; data exist but were not collected</v>
          </cell>
        </row>
        <row r="4994">
          <cell r="A4994" t="str">
            <v>NepalPrimary solid biofuels2005</v>
          </cell>
          <cell r="B4994" t="str">
            <v>TJ</v>
          </cell>
          <cell r="C4994" t="str">
            <v>Nepal</v>
          </cell>
          <cell r="D4994" t="str">
            <v>PRIMSBIO</v>
          </cell>
          <cell r="E4994" t="str">
            <v>Primary solid biofuels</v>
          </cell>
          <cell r="F4994" t="str">
            <v>TES</v>
          </cell>
          <cell r="G4994" t="str">
            <v>Total energy supply</v>
          </cell>
          <cell r="H4994">
            <v>2005</v>
          </cell>
          <cell r="I4994">
            <v>2005</v>
          </cell>
          <cell r="J4994">
            <v>329932</v>
          </cell>
        </row>
        <row r="4995">
          <cell r="A4995" t="str">
            <v>NepalPrimary solid biofuels2006</v>
          </cell>
          <cell r="B4995" t="str">
            <v>TJ</v>
          </cell>
          <cell r="C4995" t="str">
            <v>Nepal</v>
          </cell>
          <cell r="D4995" t="str">
            <v>PRIMSBIO</v>
          </cell>
          <cell r="E4995" t="str">
            <v>Primary solid biofuels</v>
          </cell>
          <cell r="F4995" t="str">
            <v>TES</v>
          </cell>
          <cell r="G4995" t="str">
            <v>Total energy supply</v>
          </cell>
          <cell r="H4995">
            <v>2006</v>
          </cell>
          <cell r="I4995">
            <v>2006</v>
          </cell>
          <cell r="J4995">
            <v>335624</v>
          </cell>
        </row>
        <row r="4996">
          <cell r="A4996" t="str">
            <v>NepalPrimary solid biofuels2007</v>
          </cell>
          <cell r="B4996" t="str">
            <v>TJ</v>
          </cell>
          <cell r="C4996" t="str">
            <v>Nepal</v>
          </cell>
          <cell r="D4996" t="str">
            <v>PRIMSBIO</v>
          </cell>
          <cell r="E4996" t="str">
            <v>Primary solid biofuels</v>
          </cell>
          <cell r="F4996" t="str">
            <v>TES</v>
          </cell>
          <cell r="G4996" t="str">
            <v>Total energy supply</v>
          </cell>
          <cell r="H4996">
            <v>2007</v>
          </cell>
          <cell r="I4996">
            <v>2007</v>
          </cell>
          <cell r="J4996">
            <v>342483</v>
          </cell>
        </row>
        <row r="4997">
          <cell r="A4997" t="str">
            <v>NepalPrimary solid biofuels2008</v>
          </cell>
          <cell r="B4997" t="str">
            <v>TJ</v>
          </cell>
          <cell r="C4997" t="str">
            <v>Nepal</v>
          </cell>
          <cell r="D4997" t="str">
            <v>PRIMSBIO</v>
          </cell>
          <cell r="E4997" t="str">
            <v>Primary solid biofuels</v>
          </cell>
          <cell r="F4997" t="str">
            <v>TES</v>
          </cell>
          <cell r="G4997" t="str">
            <v>Total energy supply</v>
          </cell>
          <cell r="H4997">
            <v>2008</v>
          </cell>
          <cell r="I4997">
            <v>2008</v>
          </cell>
          <cell r="J4997">
            <v>349736</v>
          </cell>
        </row>
        <row r="4998">
          <cell r="A4998" t="str">
            <v>NepalPrimary solid biofuels2009</v>
          </cell>
          <cell r="B4998" t="str">
            <v>TJ</v>
          </cell>
          <cell r="C4998" t="str">
            <v>Nepal</v>
          </cell>
          <cell r="D4998" t="str">
            <v>PRIMSBIO</v>
          </cell>
          <cell r="E4998" t="str">
            <v>Primary solid biofuels</v>
          </cell>
          <cell r="F4998" t="str">
            <v>TES</v>
          </cell>
          <cell r="G4998" t="str">
            <v>Total energy supply</v>
          </cell>
          <cell r="H4998">
            <v>2009</v>
          </cell>
          <cell r="I4998">
            <v>2009</v>
          </cell>
          <cell r="J4998">
            <v>353681</v>
          </cell>
        </row>
        <row r="4999">
          <cell r="A4999" t="str">
            <v>NepalPrimary solid biofuels2010</v>
          </cell>
          <cell r="B4999" t="str">
            <v>TJ</v>
          </cell>
          <cell r="C4999" t="str">
            <v>Nepal</v>
          </cell>
          <cell r="D4999" t="str">
            <v>PRIMSBIO</v>
          </cell>
          <cell r="E4999" t="str">
            <v>Primary solid biofuels</v>
          </cell>
          <cell r="F4999" t="str">
            <v>TES</v>
          </cell>
          <cell r="G4999" t="str">
            <v>Total energy supply</v>
          </cell>
          <cell r="H4999">
            <v>2010</v>
          </cell>
          <cell r="I4999">
            <v>2010</v>
          </cell>
          <cell r="J4999">
            <v>356802</v>
          </cell>
        </row>
        <row r="5000">
          <cell r="A5000" t="str">
            <v>NepalPrimary solid biofuels2011</v>
          </cell>
          <cell r="B5000" t="str">
            <v>TJ</v>
          </cell>
          <cell r="C5000" t="str">
            <v>Nepal</v>
          </cell>
          <cell r="D5000" t="str">
            <v>PRIMSBIO</v>
          </cell>
          <cell r="E5000" t="str">
            <v>Primary solid biofuels</v>
          </cell>
          <cell r="F5000" t="str">
            <v>TES</v>
          </cell>
          <cell r="G5000" t="str">
            <v>Total energy supply</v>
          </cell>
          <cell r="H5000">
            <v>2011</v>
          </cell>
          <cell r="I5000">
            <v>2011</v>
          </cell>
          <cell r="J5000">
            <v>365583</v>
          </cell>
        </row>
        <row r="5001">
          <cell r="A5001" t="str">
            <v>NepalPrimary solid biofuels2012</v>
          </cell>
          <cell r="B5001" t="str">
            <v>TJ</v>
          </cell>
          <cell r="C5001" t="str">
            <v>Nepal</v>
          </cell>
          <cell r="D5001" t="str">
            <v>PRIMSBIO</v>
          </cell>
          <cell r="E5001" t="str">
            <v>Primary solid biofuels</v>
          </cell>
          <cell r="F5001" t="str">
            <v>TES</v>
          </cell>
          <cell r="G5001" t="str">
            <v>Total energy supply</v>
          </cell>
          <cell r="H5001">
            <v>2012</v>
          </cell>
          <cell r="I5001">
            <v>2012</v>
          </cell>
          <cell r="J5001">
            <v>336552</v>
          </cell>
        </row>
        <row r="5002">
          <cell r="A5002" t="str">
            <v>NepalPrimary solid biofuels2013</v>
          </cell>
          <cell r="B5002" t="str">
            <v>TJ</v>
          </cell>
          <cell r="C5002" t="str">
            <v>Nepal</v>
          </cell>
          <cell r="D5002" t="str">
            <v>PRIMSBIO</v>
          </cell>
          <cell r="E5002" t="str">
            <v>Primary solid biofuels</v>
          </cell>
          <cell r="F5002" t="str">
            <v>TES</v>
          </cell>
          <cell r="G5002" t="str">
            <v>Total energy supply</v>
          </cell>
          <cell r="H5002">
            <v>2013</v>
          </cell>
          <cell r="I5002">
            <v>2013</v>
          </cell>
          <cell r="J5002">
            <v>376976</v>
          </cell>
        </row>
        <row r="5003">
          <cell r="A5003" t="str">
            <v>NepalPrimary solid biofuels2014</v>
          </cell>
          <cell r="B5003" t="str">
            <v>TJ</v>
          </cell>
          <cell r="C5003" t="str">
            <v>Nepal</v>
          </cell>
          <cell r="D5003" t="str">
            <v>PRIMSBIO</v>
          </cell>
          <cell r="E5003" t="str">
            <v>Primary solid biofuels</v>
          </cell>
          <cell r="F5003" t="str">
            <v>TES</v>
          </cell>
          <cell r="G5003" t="str">
            <v>Total energy supply</v>
          </cell>
          <cell r="H5003">
            <v>2014</v>
          </cell>
          <cell r="I5003">
            <v>2014</v>
          </cell>
          <cell r="J5003">
            <v>382053</v>
          </cell>
        </row>
        <row r="5004">
          <cell r="A5004" t="str">
            <v>NepalPrimary solid biofuels2015</v>
          </cell>
          <cell r="B5004" t="str">
            <v>TJ</v>
          </cell>
          <cell r="C5004" t="str">
            <v>Nepal</v>
          </cell>
          <cell r="D5004" t="str">
            <v>PRIMSBIO</v>
          </cell>
          <cell r="E5004" t="str">
            <v>Primary solid biofuels</v>
          </cell>
          <cell r="F5004" t="str">
            <v>TES</v>
          </cell>
          <cell r="G5004" t="str">
            <v>Total energy supply</v>
          </cell>
          <cell r="H5004">
            <v>2015</v>
          </cell>
          <cell r="I5004">
            <v>2015</v>
          </cell>
          <cell r="J5004">
            <v>387236</v>
          </cell>
        </row>
        <row r="5005">
          <cell r="A5005" t="str">
            <v>NepalPrimary solid biofuels2016</v>
          </cell>
          <cell r="B5005" t="str">
            <v>TJ</v>
          </cell>
          <cell r="C5005" t="str">
            <v>Nepal</v>
          </cell>
          <cell r="D5005" t="str">
            <v>PRIMSBIO</v>
          </cell>
          <cell r="E5005" t="str">
            <v>Primary solid biofuels</v>
          </cell>
          <cell r="F5005" t="str">
            <v>TES</v>
          </cell>
          <cell r="G5005" t="str">
            <v>Total energy supply</v>
          </cell>
          <cell r="H5005">
            <v>2016</v>
          </cell>
          <cell r="I5005">
            <v>2016</v>
          </cell>
          <cell r="J5005">
            <v>391074</v>
          </cell>
        </row>
        <row r="5006">
          <cell r="A5006" t="str">
            <v>NepalPrimary solid biofuels2017</v>
          </cell>
          <cell r="B5006" t="str">
            <v>TJ</v>
          </cell>
          <cell r="C5006" t="str">
            <v>Nepal</v>
          </cell>
          <cell r="D5006" t="str">
            <v>PRIMSBIO</v>
          </cell>
          <cell r="E5006" t="str">
            <v>Primary solid biofuels</v>
          </cell>
          <cell r="F5006" t="str">
            <v>TES</v>
          </cell>
          <cell r="G5006" t="str">
            <v>Total energy supply</v>
          </cell>
          <cell r="H5006">
            <v>2017</v>
          </cell>
          <cell r="I5006">
            <v>2017</v>
          </cell>
          <cell r="J5006">
            <v>397500.66</v>
          </cell>
        </row>
        <row r="5007">
          <cell r="A5007" t="str">
            <v>NepalPrimary solid biofuels2018</v>
          </cell>
          <cell r="B5007" t="str">
            <v>TJ</v>
          </cell>
          <cell r="C5007" t="str">
            <v>Nepal</v>
          </cell>
          <cell r="D5007" t="str">
            <v>PRIMSBIO</v>
          </cell>
          <cell r="E5007" t="str">
            <v>Primary solid biofuels</v>
          </cell>
          <cell r="F5007" t="str">
            <v>TES</v>
          </cell>
          <cell r="G5007" t="str">
            <v>Total energy supply</v>
          </cell>
          <cell r="H5007">
            <v>2018</v>
          </cell>
          <cell r="I5007">
            <v>2018</v>
          </cell>
          <cell r="J5007">
            <v>402869.73</v>
          </cell>
        </row>
        <row r="5008">
          <cell r="A5008" t="str">
            <v>NepalPrimary solid biofuels2019</v>
          </cell>
          <cell r="B5008" t="str">
            <v>TJ</v>
          </cell>
          <cell r="C5008" t="str">
            <v>Nepal</v>
          </cell>
          <cell r="D5008" t="str">
            <v>PRIMSBIO</v>
          </cell>
          <cell r="E5008" t="str">
            <v>Primary solid biofuels</v>
          </cell>
          <cell r="F5008" t="str">
            <v>TES</v>
          </cell>
          <cell r="G5008" t="str">
            <v>Total energy supply</v>
          </cell>
          <cell r="H5008">
            <v>2019</v>
          </cell>
          <cell r="I5008">
            <v>2019</v>
          </cell>
          <cell r="J5008">
            <v>410342.51</v>
          </cell>
        </row>
        <row r="5009">
          <cell r="A5009" t="str">
            <v>NepalPrimary solid biofuels2020</v>
          </cell>
          <cell r="B5009" t="str">
            <v>TJ</v>
          </cell>
          <cell r="C5009" t="str">
            <v>Nepal</v>
          </cell>
          <cell r="D5009" t="str">
            <v>PRIMSBIO</v>
          </cell>
          <cell r="E5009" t="str">
            <v>Primary solid biofuels</v>
          </cell>
          <cell r="F5009" t="str">
            <v>TES</v>
          </cell>
          <cell r="G5009" t="str">
            <v>Total energy supply</v>
          </cell>
          <cell r="H5009">
            <v>2020</v>
          </cell>
          <cell r="I5009">
            <v>2020</v>
          </cell>
          <cell r="K5009" t="str">
            <v>L</v>
          </cell>
          <cell r="L5009" t="str">
            <v>Missing value; data exist but were not collected</v>
          </cell>
        </row>
        <row r="5010">
          <cell r="A5010" t="str">
            <v>NepalTotal2005</v>
          </cell>
          <cell r="B5010" t="str">
            <v>TJ</v>
          </cell>
          <cell r="C5010" t="str">
            <v>Nepal</v>
          </cell>
          <cell r="D5010" t="str">
            <v>TOTAL</v>
          </cell>
          <cell r="E5010" t="str">
            <v>Total</v>
          </cell>
          <cell r="F5010" t="str">
            <v>TES</v>
          </cell>
          <cell r="G5010" t="str">
            <v>Total energy supply</v>
          </cell>
          <cell r="H5010">
            <v>2005</v>
          </cell>
          <cell r="I5010">
            <v>2005</v>
          </cell>
          <cell r="J5010">
            <v>382384.73</v>
          </cell>
        </row>
        <row r="5011">
          <cell r="A5011" t="str">
            <v>NepalTotal2006</v>
          </cell>
          <cell r="B5011" t="str">
            <v>TJ</v>
          </cell>
          <cell r="C5011" t="str">
            <v>Nepal</v>
          </cell>
          <cell r="D5011" t="str">
            <v>TOTAL</v>
          </cell>
          <cell r="E5011" t="str">
            <v>Total</v>
          </cell>
          <cell r="F5011" t="str">
            <v>TES</v>
          </cell>
          <cell r="G5011" t="str">
            <v>Total energy supply</v>
          </cell>
          <cell r="H5011">
            <v>2006</v>
          </cell>
          <cell r="I5011">
            <v>2006</v>
          </cell>
          <cell r="J5011">
            <v>382359.96</v>
          </cell>
        </row>
        <row r="5012">
          <cell r="A5012" t="str">
            <v>NepalTotal2007</v>
          </cell>
          <cell r="B5012" t="str">
            <v>TJ</v>
          </cell>
          <cell r="C5012" t="str">
            <v>Nepal</v>
          </cell>
          <cell r="D5012" t="str">
            <v>TOTAL</v>
          </cell>
          <cell r="E5012" t="str">
            <v>Total</v>
          </cell>
          <cell r="F5012" t="str">
            <v>TES</v>
          </cell>
          <cell r="G5012" t="str">
            <v>Total energy supply</v>
          </cell>
          <cell r="H5012">
            <v>2007</v>
          </cell>
          <cell r="I5012">
            <v>2007</v>
          </cell>
          <cell r="J5012">
            <v>389775.71</v>
          </cell>
        </row>
        <row r="5013">
          <cell r="A5013" t="str">
            <v>NepalTotal2008</v>
          </cell>
          <cell r="B5013" t="str">
            <v>TJ</v>
          </cell>
          <cell r="C5013" t="str">
            <v>Nepal</v>
          </cell>
          <cell r="D5013" t="str">
            <v>TOTAL</v>
          </cell>
          <cell r="E5013" t="str">
            <v>Total</v>
          </cell>
          <cell r="F5013" t="str">
            <v>TES</v>
          </cell>
          <cell r="G5013" t="str">
            <v>Total energy supply</v>
          </cell>
          <cell r="H5013">
            <v>2008</v>
          </cell>
          <cell r="I5013">
            <v>2008</v>
          </cell>
          <cell r="J5013">
            <v>403410.53</v>
          </cell>
        </row>
        <row r="5014">
          <cell r="A5014" t="str">
            <v>NepalTotal2009</v>
          </cell>
          <cell r="B5014" t="str">
            <v>TJ</v>
          </cell>
          <cell r="C5014" t="str">
            <v>Nepal</v>
          </cell>
          <cell r="D5014" t="str">
            <v>TOTAL</v>
          </cell>
          <cell r="E5014" t="str">
            <v>Total</v>
          </cell>
          <cell r="F5014" t="str">
            <v>TES</v>
          </cell>
          <cell r="G5014" t="str">
            <v>Total energy supply</v>
          </cell>
          <cell r="H5014">
            <v>2009</v>
          </cell>
          <cell r="I5014">
            <v>2009</v>
          </cell>
          <cell r="J5014">
            <v>415293.23</v>
          </cell>
        </row>
        <row r="5015">
          <cell r="A5015" t="str">
            <v>NepalTotal2010</v>
          </cell>
          <cell r="B5015" t="str">
            <v>TJ</v>
          </cell>
          <cell r="C5015" t="str">
            <v>Nepal</v>
          </cell>
          <cell r="D5015" t="str">
            <v>TOTAL</v>
          </cell>
          <cell r="E5015" t="str">
            <v>Total</v>
          </cell>
          <cell r="F5015" t="str">
            <v>TES</v>
          </cell>
          <cell r="G5015" t="str">
            <v>Total energy supply</v>
          </cell>
          <cell r="H5015">
            <v>2010</v>
          </cell>
          <cell r="I5015">
            <v>2010</v>
          </cell>
          <cell r="J5015">
            <v>427512.67</v>
          </cell>
        </row>
        <row r="5016">
          <cell r="A5016" t="str">
            <v>NepalTotal2011</v>
          </cell>
          <cell r="B5016" t="str">
            <v>TJ</v>
          </cell>
          <cell r="C5016" t="str">
            <v>Nepal</v>
          </cell>
          <cell r="D5016" t="str">
            <v>TOTAL</v>
          </cell>
          <cell r="E5016" t="str">
            <v>Total</v>
          </cell>
          <cell r="F5016" t="str">
            <v>TES</v>
          </cell>
          <cell r="G5016" t="str">
            <v>Total energy supply</v>
          </cell>
          <cell r="H5016">
            <v>2011</v>
          </cell>
          <cell r="I5016">
            <v>2011</v>
          </cell>
          <cell r="J5016">
            <v>442581.58</v>
          </cell>
        </row>
        <row r="5017">
          <cell r="A5017" t="str">
            <v>NepalTotal2012</v>
          </cell>
          <cell r="B5017" t="str">
            <v>TJ</v>
          </cell>
          <cell r="C5017" t="str">
            <v>Nepal</v>
          </cell>
          <cell r="D5017" t="str">
            <v>TOTAL</v>
          </cell>
          <cell r="E5017" t="str">
            <v>Total</v>
          </cell>
          <cell r="F5017" t="str">
            <v>TES</v>
          </cell>
          <cell r="G5017" t="str">
            <v>Total energy supply</v>
          </cell>
          <cell r="H5017">
            <v>2012</v>
          </cell>
          <cell r="I5017">
            <v>2012</v>
          </cell>
          <cell r="J5017">
            <v>425345.9</v>
          </cell>
        </row>
        <row r="5018">
          <cell r="A5018" t="str">
            <v>NepalTotal2013</v>
          </cell>
          <cell r="B5018" t="str">
            <v>TJ</v>
          </cell>
          <cell r="C5018" t="str">
            <v>Nepal</v>
          </cell>
          <cell r="D5018" t="str">
            <v>TOTAL</v>
          </cell>
          <cell r="E5018" t="str">
            <v>Total</v>
          </cell>
          <cell r="F5018" t="str">
            <v>TES</v>
          </cell>
          <cell r="G5018" t="str">
            <v>Total energy supply</v>
          </cell>
          <cell r="H5018">
            <v>2013</v>
          </cell>
          <cell r="I5018">
            <v>2013</v>
          </cell>
          <cell r="J5018">
            <v>478224.28</v>
          </cell>
        </row>
        <row r="5019">
          <cell r="A5019" t="str">
            <v>NepalTotal2014</v>
          </cell>
          <cell r="B5019" t="str">
            <v>TJ</v>
          </cell>
          <cell r="C5019" t="str">
            <v>Nepal</v>
          </cell>
          <cell r="D5019" t="str">
            <v>TOTAL</v>
          </cell>
          <cell r="E5019" t="str">
            <v>Total</v>
          </cell>
          <cell r="F5019" t="str">
            <v>TES</v>
          </cell>
          <cell r="G5019" t="str">
            <v>Total energy supply</v>
          </cell>
          <cell r="H5019">
            <v>2014</v>
          </cell>
          <cell r="I5019">
            <v>2014</v>
          </cell>
          <cell r="J5019">
            <v>495452.39</v>
          </cell>
        </row>
        <row r="5020">
          <cell r="A5020" t="str">
            <v>NepalTotal2015</v>
          </cell>
          <cell r="B5020" t="str">
            <v>TJ</v>
          </cell>
          <cell r="C5020" t="str">
            <v>Nepal</v>
          </cell>
          <cell r="D5020" t="str">
            <v>TOTAL</v>
          </cell>
          <cell r="E5020" t="str">
            <v>Total</v>
          </cell>
          <cell r="F5020" t="str">
            <v>TES</v>
          </cell>
          <cell r="G5020" t="str">
            <v>Total energy supply</v>
          </cell>
          <cell r="H5020">
            <v>2015</v>
          </cell>
          <cell r="I5020">
            <v>2015</v>
          </cell>
          <cell r="J5020">
            <v>492688.46</v>
          </cell>
        </row>
        <row r="5021">
          <cell r="A5021" t="str">
            <v>NepalTotal2016</v>
          </cell>
          <cell r="B5021" t="str">
            <v>TJ</v>
          </cell>
          <cell r="C5021" t="str">
            <v>Nepal</v>
          </cell>
          <cell r="D5021" t="str">
            <v>TOTAL</v>
          </cell>
          <cell r="E5021" t="str">
            <v>Total</v>
          </cell>
          <cell r="F5021" t="str">
            <v>TES</v>
          </cell>
          <cell r="G5021" t="str">
            <v>Total energy supply</v>
          </cell>
          <cell r="H5021">
            <v>2016</v>
          </cell>
          <cell r="I5021">
            <v>2016</v>
          </cell>
          <cell r="J5021">
            <v>536374.80000000005</v>
          </cell>
        </row>
        <row r="5022">
          <cell r="A5022" t="str">
            <v>NepalTotal2017</v>
          </cell>
          <cell r="B5022" t="str">
            <v>TJ</v>
          </cell>
          <cell r="C5022" t="str">
            <v>Nepal</v>
          </cell>
          <cell r="D5022" t="str">
            <v>TOTAL</v>
          </cell>
          <cell r="E5022" t="str">
            <v>Total</v>
          </cell>
          <cell r="F5022" t="str">
            <v>TES</v>
          </cell>
          <cell r="G5022" t="str">
            <v>Total energy supply</v>
          </cell>
          <cell r="H5022">
            <v>2017</v>
          </cell>
          <cell r="I5022">
            <v>2017</v>
          </cell>
          <cell r="J5022">
            <v>567912.69999999995</v>
          </cell>
        </row>
        <row r="5023">
          <cell r="A5023" t="str">
            <v>NepalTotal2018</v>
          </cell>
          <cell r="B5023" t="str">
            <v>TJ</v>
          </cell>
          <cell r="C5023" t="str">
            <v>Nepal</v>
          </cell>
          <cell r="D5023" t="str">
            <v>TOTAL</v>
          </cell>
          <cell r="E5023" t="str">
            <v>Total</v>
          </cell>
          <cell r="F5023" t="str">
            <v>TES</v>
          </cell>
          <cell r="G5023" t="str">
            <v>Total energy supply</v>
          </cell>
          <cell r="H5023">
            <v>2018</v>
          </cell>
          <cell r="I5023">
            <v>2018</v>
          </cell>
          <cell r="J5023">
            <v>602609.69999999995</v>
          </cell>
        </row>
        <row r="5024">
          <cell r="A5024" t="str">
            <v>NepalTotal2019</v>
          </cell>
          <cell r="B5024" t="str">
            <v>TJ</v>
          </cell>
          <cell r="C5024" t="str">
            <v>Nepal</v>
          </cell>
          <cell r="D5024" t="str">
            <v>TOTAL</v>
          </cell>
          <cell r="E5024" t="str">
            <v>Total</v>
          </cell>
          <cell r="F5024" t="str">
            <v>TES</v>
          </cell>
          <cell r="G5024" t="str">
            <v>Total energy supply</v>
          </cell>
          <cell r="H5024">
            <v>2019</v>
          </cell>
          <cell r="I5024">
            <v>2019</v>
          </cell>
          <cell r="J5024">
            <v>590874.99</v>
          </cell>
        </row>
        <row r="5025">
          <cell r="A5025" t="str">
            <v>NepalTotal2020</v>
          </cell>
          <cell r="B5025" t="str">
            <v>TJ</v>
          </cell>
          <cell r="C5025" t="str">
            <v>Nepal</v>
          </cell>
          <cell r="D5025" t="str">
            <v>TOTAL</v>
          </cell>
          <cell r="E5025" t="str">
            <v>Total</v>
          </cell>
          <cell r="F5025" t="str">
            <v>TES</v>
          </cell>
          <cell r="G5025" t="str">
            <v>Total energy supply</v>
          </cell>
          <cell r="H5025">
            <v>2020</v>
          </cell>
          <cell r="I5025">
            <v>2020</v>
          </cell>
          <cell r="K5025" t="str">
            <v>L</v>
          </cell>
          <cell r="L5025" t="str">
            <v>Missing value; data exist but were not collected</v>
          </cell>
        </row>
        <row r="5026">
          <cell r="A5026" t="str">
            <v>NepalMemo: Renewables2005</v>
          </cell>
          <cell r="B5026" t="str">
            <v>TJ</v>
          </cell>
          <cell r="C5026" t="str">
            <v>Nepal</v>
          </cell>
          <cell r="D5026" t="str">
            <v>MRENEW</v>
          </cell>
          <cell r="E5026" t="str">
            <v>Memo: Renewables</v>
          </cell>
          <cell r="F5026" t="str">
            <v>TES</v>
          </cell>
          <cell r="G5026" t="str">
            <v>Total energy supply</v>
          </cell>
          <cell r="H5026">
            <v>2005</v>
          </cell>
          <cell r="I5026">
            <v>2005</v>
          </cell>
          <cell r="J5026">
            <v>341071.2</v>
          </cell>
        </row>
        <row r="5027">
          <cell r="A5027" t="str">
            <v>NepalMemo: Renewables2006</v>
          </cell>
          <cell r="B5027" t="str">
            <v>TJ</v>
          </cell>
          <cell r="C5027" t="str">
            <v>Nepal</v>
          </cell>
          <cell r="D5027" t="str">
            <v>MRENEW</v>
          </cell>
          <cell r="E5027" t="str">
            <v>Memo: Renewables</v>
          </cell>
          <cell r="F5027" t="str">
            <v>TES</v>
          </cell>
          <cell r="G5027" t="str">
            <v>Total energy supply</v>
          </cell>
          <cell r="H5027">
            <v>2006</v>
          </cell>
          <cell r="I5027">
            <v>2006</v>
          </cell>
          <cell r="J5027">
            <v>347692</v>
          </cell>
        </row>
        <row r="5028">
          <cell r="A5028" t="str">
            <v>NepalMemo: Renewables2007</v>
          </cell>
          <cell r="B5028" t="str">
            <v>TJ</v>
          </cell>
          <cell r="C5028" t="str">
            <v>Nepal</v>
          </cell>
          <cell r="D5028" t="str">
            <v>MRENEW</v>
          </cell>
          <cell r="E5028" t="str">
            <v>Memo: Renewables</v>
          </cell>
          <cell r="F5028" t="str">
            <v>TES</v>
          </cell>
          <cell r="G5028" t="str">
            <v>Total energy supply</v>
          </cell>
          <cell r="H5028">
            <v>2007</v>
          </cell>
          <cell r="I5028">
            <v>2007</v>
          </cell>
          <cell r="J5028">
            <v>354885.8</v>
          </cell>
        </row>
        <row r="5029">
          <cell r="A5029" t="str">
            <v>NepalMemo: Renewables2008</v>
          </cell>
          <cell r="B5029" t="str">
            <v>TJ</v>
          </cell>
          <cell r="C5029" t="str">
            <v>Nepal</v>
          </cell>
          <cell r="D5029" t="str">
            <v>MRENEW</v>
          </cell>
          <cell r="E5029" t="str">
            <v>Memo: Renewables</v>
          </cell>
          <cell r="F5029" t="str">
            <v>TES</v>
          </cell>
          <cell r="G5029" t="str">
            <v>Total energy supply</v>
          </cell>
          <cell r="H5029">
            <v>2008</v>
          </cell>
          <cell r="I5029">
            <v>2008</v>
          </cell>
          <cell r="J5029">
            <v>362419.8</v>
          </cell>
        </row>
        <row r="5030">
          <cell r="A5030" t="str">
            <v>NepalMemo: Renewables2009</v>
          </cell>
          <cell r="B5030" t="str">
            <v>TJ</v>
          </cell>
          <cell r="C5030" t="str">
            <v>Nepal</v>
          </cell>
          <cell r="D5030" t="str">
            <v>MRENEW</v>
          </cell>
          <cell r="E5030" t="str">
            <v>Memo: Renewables</v>
          </cell>
          <cell r="F5030" t="str">
            <v>TES</v>
          </cell>
          <cell r="G5030" t="str">
            <v>Total energy supply</v>
          </cell>
          <cell r="H5030">
            <v>2009</v>
          </cell>
          <cell r="I5030">
            <v>2009</v>
          </cell>
          <cell r="J5030">
            <v>367470.2</v>
          </cell>
        </row>
        <row r="5031">
          <cell r="A5031" t="str">
            <v>NepalMemo: Renewables2010</v>
          </cell>
          <cell r="B5031" t="str">
            <v>TJ</v>
          </cell>
          <cell r="C5031" t="str">
            <v>Nepal</v>
          </cell>
          <cell r="D5031" t="str">
            <v>MRENEW</v>
          </cell>
          <cell r="E5031" t="str">
            <v>Memo: Renewables</v>
          </cell>
          <cell r="F5031" t="str">
            <v>TES</v>
          </cell>
          <cell r="G5031" t="str">
            <v>Total energy supply</v>
          </cell>
          <cell r="H5031">
            <v>2010</v>
          </cell>
          <cell r="I5031">
            <v>2010</v>
          </cell>
          <cell r="J5031">
            <v>371321</v>
          </cell>
        </row>
        <row r="5032">
          <cell r="A5032" t="str">
            <v>NepalMemo: Renewables2011</v>
          </cell>
          <cell r="B5032" t="str">
            <v>TJ</v>
          </cell>
          <cell r="C5032" t="str">
            <v>Nepal</v>
          </cell>
          <cell r="D5032" t="str">
            <v>MRENEW</v>
          </cell>
          <cell r="E5032" t="str">
            <v>Memo: Renewables</v>
          </cell>
          <cell r="F5032" t="str">
            <v>TES</v>
          </cell>
          <cell r="G5032" t="str">
            <v>Total energy supply</v>
          </cell>
          <cell r="H5032">
            <v>2011</v>
          </cell>
          <cell r="I5032">
            <v>2011</v>
          </cell>
          <cell r="J5032">
            <v>382399</v>
          </cell>
        </row>
        <row r="5033">
          <cell r="A5033" t="str">
            <v>NepalMemo: Renewables2012</v>
          </cell>
          <cell r="B5033" t="str">
            <v>TJ</v>
          </cell>
          <cell r="C5033" t="str">
            <v>Nepal</v>
          </cell>
          <cell r="D5033" t="str">
            <v>MRENEW</v>
          </cell>
          <cell r="E5033" t="str">
            <v>Memo: Renewables</v>
          </cell>
          <cell r="F5033" t="str">
            <v>TES</v>
          </cell>
          <cell r="G5033" t="str">
            <v>Total energy supply</v>
          </cell>
          <cell r="H5033">
            <v>2012</v>
          </cell>
          <cell r="I5033">
            <v>2012</v>
          </cell>
          <cell r="J5033">
            <v>355912.8</v>
          </cell>
        </row>
        <row r="5034">
          <cell r="A5034" t="str">
            <v>NepalMemo: Renewables2013</v>
          </cell>
          <cell r="B5034" t="str">
            <v>TJ</v>
          </cell>
          <cell r="C5034" t="str">
            <v>Nepal</v>
          </cell>
          <cell r="D5034" t="str">
            <v>MRENEW</v>
          </cell>
          <cell r="E5034" t="str">
            <v>Memo: Renewables</v>
          </cell>
          <cell r="F5034" t="str">
            <v>TES</v>
          </cell>
          <cell r="G5034" t="str">
            <v>Total energy supply</v>
          </cell>
          <cell r="H5034">
            <v>2013</v>
          </cell>
          <cell r="I5034">
            <v>2013</v>
          </cell>
          <cell r="J5034">
            <v>401251.2</v>
          </cell>
        </row>
        <row r="5035">
          <cell r="A5035" t="str">
            <v>NepalMemo: Renewables2014</v>
          </cell>
          <cell r="B5035" t="str">
            <v>TJ</v>
          </cell>
          <cell r="C5035" t="str">
            <v>Nepal</v>
          </cell>
          <cell r="D5035" t="str">
            <v>MRENEW</v>
          </cell>
          <cell r="E5035" t="str">
            <v>Memo: Renewables</v>
          </cell>
          <cell r="F5035" t="str">
            <v>TES</v>
          </cell>
          <cell r="G5035" t="str">
            <v>Total energy supply</v>
          </cell>
          <cell r="H5035">
            <v>2014</v>
          </cell>
          <cell r="I5035">
            <v>2014</v>
          </cell>
          <cell r="J5035">
            <v>407372.6</v>
          </cell>
        </row>
        <row r="5036">
          <cell r="A5036" t="str">
            <v>NepalMemo: Renewables2015</v>
          </cell>
          <cell r="B5036" t="str">
            <v>TJ</v>
          </cell>
          <cell r="C5036" t="str">
            <v>Nepal</v>
          </cell>
          <cell r="D5036" t="str">
            <v>MRENEW</v>
          </cell>
          <cell r="E5036" t="str">
            <v>Memo: Renewables</v>
          </cell>
          <cell r="F5036" t="str">
            <v>TES</v>
          </cell>
          <cell r="G5036" t="str">
            <v>Total energy supply</v>
          </cell>
          <cell r="H5036">
            <v>2015</v>
          </cell>
          <cell r="I5036">
            <v>2015</v>
          </cell>
          <cell r="J5036">
            <v>411380</v>
          </cell>
        </row>
        <row r="5037">
          <cell r="A5037" t="str">
            <v>NepalMemo: Renewables2016</v>
          </cell>
          <cell r="B5037" t="str">
            <v>TJ</v>
          </cell>
          <cell r="C5037" t="str">
            <v>Nepal</v>
          </cell>
          <cell r="D5037" t="str">
            <v>MRENEW</v>
          </cell>
          <cell r="E5037" t="str">
            <v>Memo: Renewables</v>
          </cell>
          <cell r="F5037" t="str">
            <v>TES</v>
          </cell>
          <cell r="G5037" t="str">
            <v>Total energy supply</v>
          </cell>
          <cell r="H5037">
            <v>2016</v>
          </cell>
          <cell r="I5037">
            <v>2016</v>
          </cell>
          <cell r="J5037">
            <v>418081.4</v>
          </cell>
        </row>
        <row r="5038">
          <cell r="A5038" t="str">
            <v>NepalMemo: Renewables2017</v>
          </cell>
          <cell r="B5038" t="str">
            <v>TJ</v>
          </cell>
          <cell r="C5038" t="str">
            <v>Nepal</v>
          </cell>
          <cell r="D5038" t="str">
            <v>MRENEW</v>
          </cell>
          <cell r="E5038" t="str">
            <v>Memo: Renewables</v>
          </cell>
          <cell r="F5038" t="str">
            <v>TES</v>
          </cell>
          <cell r="G5038" t="str">
            <v>Total energy supply</v>
          </cell>
          <cell r="H5038">
            <v>2017</v>
          </cell>
          <cell r="I5038">
            <v>2017</v>
          </cell>
          <cell r="J5038">
            <v>426020.16</v>
          </cell>
        </row>
        <row r="5039">
          <cell r="A5039" t="str">
            <v>NepalMemo: Renewables2018</v>
          </cell>
          <cell r="B5039" t="str">
            <v>TJ</v>
          </cell>
          <cell r="C5039" t="str">
            <v>Nepal</v>
          </cell>
          <cell r="D5039" t="str">
            <v>MRENEW</v>
          </cell>
          <cell r="E5039" t="str">
            <v>Memo: Renewables</v>
          </cell>
          <cell r="F5039" t="str">
            <v>TES</v>
          </cell>
          <cell r="G5039" t="str">
            <v>Total energy supply</v>
          </cell>
          <cell r="H5039">
            <v>2018</v>
          </cell>
          <cell r="I5039">
            <v>2018</v>
          </cell>
          <cell r="J5039">
            <v>432427.63</v>
          </cell>
        </row>
        <row r="5040">
          <cell r="A5040" t="str">
            <v>NepalMemo: Renewables2019</v>
          </cell>
          <cell r="B5040" t="str">
            <v>TJ</v>
          </cell>
          <cell r="C5040" t="str">
            <v>Nepal</v>
          </cell>
          <cell r="D5040" t="str">
            <v>MRENEW</v>
          </cell>
          <cell r="E5040" t="str">
            <v>Memo: Renewables</v>
          </cell>
          <cell r="F5040" t="str">
            <v>TES</v>
          </cell>
          <cell r="G5040" t="str">
            <v>Total energy supply</v>
          </cell>
          <cell r="H5040">
            <v>2019</v>
          </cell>
          <cell r="I5040">
            <v>2019</v>
          </cell>
          <cell r="J5040">
            <v>444726.54</v>
          </cell>
        </row>
        <row r="5041">
          <cell r="A5041" t="str">
            <v>NepalMemo: Renewables2020</v>
          </cell>
          <cell r="B5041" t="str">
            <v>TJ</v>
          </cell>
          <cell r="C5041" t="str">
            <v>Nepal</v>
          </cell>
          <cell r="D5041" t="str">
            <v>MRENEW</v>
          </cell>
          <cell r="E5041" t="str">
            <v>Memo: Renewables</v>
          </cell>
          <cell r="F5041" t="str">
            <v>TES</v>
          </cell>
          <cell r="G5041" t="str">
            <v>Total energy supply</v>
          </cell>
          <cell r="H5041">
            <v>2020</v>
          </cell>
          <cell r="I5041">
            <v>2020</v>
          </cell>
          <cell r="K5041" t="str">
            <v>L</v>
          </cell>
          <cell r="L5041" t="str">
            <v>Missing value; data exist but were not collected</v>
          </cell>
        </row>
        <row r="5042">
          <cell r="A5042" t="str">
            <v>NetherlandsPrimary solid biofuels2005</v>
          </cell>
          <cell r="B5042" t="str">
            <v>TJ</v>
          </cell>
          <cell r="C5042" t="str">
            <v>Netherlands</v>
          </cell>
          <cell r="D5042" t="str">
            <v>PRIMSBIO</v>
          </cell>
          <cell r="E5042" t="str">
            <v>Primary solid biofuels</v>
          </cell>
          <cell r="F5042" t="str">
            <v>TES</v>
          </cell>
          <cell r="G5042" t="str">
            <v>Total energy supply</v>
          </cell>
          <cell r="H5042">
            <v>2005</v>
          </cell>
          <cell r="I5042">
            <v>2005</v>
          </cell>
          <cell r="J5042">
            <v>39744</v>
          </cell>
        </row>
        <row r="5043">
          <cell r="A5043" t="str">
            <v>NetherlandsPrimary solid biofuels2006</v>
          </cell>
          <cell r="B5043" t="str">
            <v>TJ</v>
          </cell>
          <cell r="C5043" t="str">
            <v>Netherlands</v>
          </cell>
          <cell r="D5043" t="str">
            <v>PRIMSBIO</v>
          </cell>
          <cell r="E5043" t="str">
            <v>Primary solid biofuels</v>
          </cell>
          <cell r="F5043" t="str">
            <v>TES</v>
          </cell>
          <cell r="G5043" t="str">
            <v>Total energy supply</v>
          </cell>
          <cell r="H5043">
            <v>2006</v>
          </cell>
          <cell r="I5043">
            <v>2006</v>
          </cell>
          <cell r="J5043">
            <v>38620</v>
          </cell>
        </row>
        <row r="5044">
          <cell r="A5044" t="str">
            <v>NetherlandsPrimary solid biofuels2007</v>
          </cell>
          <cell r="B5044" t="str">
            <v>TJ</v>
          </cell>
          <cell r="C5044" t="str">
            <v>Netherlands</v>
          </cell>
          <cell r="D5044" t="str">
            <v>PRIMSBIO</v>
          </cell>
          <cell r="E5044" t="str">
            <v>Primary solid biofuels</v>
          </cell>
          <cell r="F5044" t="str">
            <v>TES</v>
          </cell>
          <cell r="G5044" t="str">
            <v>Total energy supply</v>
          </cell>
          <cell r="H5044">
            <v>2007</v>
          </cell>
          <cell r="I5044">
            <v>2007</v>
          </cell>
          <cell r="J5044">
            <v>39836</v>
          </cell>
        </row>
        <row r="5045">
          <cell r="A5045" t="str">
            <v>NetherlandsPrimary solid biofuels2008</v>
          </cell>
          <cell r="B5045" t="str">
            <v>TJ</v>
          </cell>
          <cell r="C5045" t="str">
            <v>Netherlands</v>
          </cell>
          <cell r="D5045" t="str">
            <v>PRIMSBIO</v>
          </cell>
          <cell r="E5045" t="str">
            <v>Primary solid biofuels</v>
          </cell>
          <cell r="F5045" t="str">
            <v>TES</v>
          </cell>
          <cell r="G5045" t="str">
            <v>Total energy supply</v>
          </cell>
          <cell r="H5045">
            <v>2008</v>
          </cell>
          <cell r="I5045">
            <v>2008</v>
          </cell>
          <cell r="J5045">
            <v>47503</v>
          </cell>
        </row>
        <row r="5046">
          <cell r="A5046" t="str">
            <v>NetherlandsPrimary solid biofuels2009</v>
          </cell>
          <cell r="B5046" t="str">
            <v>TJ</v>
          </cell>
          <cell r="C5046" t="str">
            <v>Netherlands</v>
          </cell>
          <cell r="D5046" t="str">
            <v>PRIMSBIO</v>
          </cell>
          <cell r="E5046" t="str">
            <v>Primary solid biofuels</v>
          </cell>
          <cell r="F5046" t="str">
            <v>TES</v>
          </cell>
          <cell r="G5046" t="str">
            <v>Total energy supply</v>
          </cell>
          <cell r="H5046">
            <v>2009</v>
          </cell>
          <cell r="I5046">
            <v>2009</v>
          </cell>
          <cell r="J5046">
            <v>57309</v>
          </cell>
        </row>
        <row r="5047">
          <cell r="A5047" t="str">
            <v>NetherlandsPrimary solid biofuels2010</v>
          </cell>
          <cell r="B5047" t="str">
            <v>TJ</v>
          </cell>
          <cell r="C5047" t="str">
            <v>Netherlands</v>
          </cell>
          <cell r="D5047" t="str">
            <v>PRIMSBIO</v>
          </cell>
          <cell r="E5047" t="str">
            <v>Primary solid biofuels</v>
          </cell>
          <cell r="F5047" t="str">
            <v>TES</v>
          </cell>
          <cell r="G5047" t="str">
            <v>Total energy supply</v>
          </cell>
          <cell r="H5047">
            <v>2010</v>
          </cell>
          <cell r="I5047">
            <v>2010</v>
          </cell>
          <cell r="J5047">
            <v>62864</v>
          </cell>
        </row>
        <row r="5048">
          <cell r="A5048" t="str">
            <v>NetherlandsPrimary solid biofuels2011</v>
          </cell>
          <cell r="B5048" t="str">
            <v>TJ</v>
          </cell>
          <cell r="C5048" t="str">
            <v>Netherlands</v>
          </cell>
          <cell r="D5048" t="str">
            <v>PRIMSBIO</v>
          </cell>
          <cell r="E5048" t="str">
            <v>Primary solid biofuels</v>
          </cell>
          <cell r="F5048" t="str">
            <v>TES</v>
          </cell>
          <cell r="G5048" t="str">
            <v>Total energy supply</v>
          </cell>
          <cell r="H5048">
            <v>2011</v>
          </cell>
          <cell r="I5048">
            <v>2011</v>
          </cell>
          <cell r="J5048">
            <v>60575</v>
          </cell>
        </row>
        <row r="5049">
          <cell r="A5049" t="str">
            <v>NetherlandsPrimary solid biofuels2012</v>
          </cell>
          <cell r="B5049" t="str">
            <v>TJ</v>
          </cell>
          <cell r="C5049" t="str">
            <v>Netherlands</v>
          </cell>
          <cell r="D5049" t="str">
            <v>PRIMSBIO</v>
          </cell>
          <cell r="E5049" t="str">
            <v>Primary solid biofuels</v>
          </cell>
          <cell r="F5049" t="str">
            <v>TES</v>
          </cell>
          <cell r="G5049" t="str">
            <v>Total energy supply</v>
          </cell>
          <cell r="H5049">
            <v>2012</v>
          </cell>
          <cell r="I5049">
            <v>2012</v>
          </cell>
          <cell r="J5049">
            <v>61149</v>
          </cell>
        </row>
        <row r="5050">
          <cell r="A5050" t="str">
            <v>NetherlandsPrimary solid biofuels2013</v>
          </cell>
          <cell r="B5050" t="str">
            <v>TJ</v>
          </cell>
          <cell r="C5050" t="str">
            <v>Netherlands</v>
          </cell>
          <cell r="D5050" t="str">
            <v>PRIMSBIO</v>
          </cell>
          <cell r="E5050" t="str">
            <v>Primary solid biofuels</v>
          </cell>
          <cell r="F5050" t="str">
            <v>TES</v>
          </cell>
          <cell r="G5050" t="str">
            <v>Total energy supply</v>
          </cell>
          <cell r="H5050">
            <v>2013</v>
          </cell>
          <cell r="I5050">
            <v>2013</v>
          </cell>
          <cell r="J5050">
            <v>51714</v>
          </cell>
        </row>
        <row r="5051">
          <cell r="A5051" t="str">
            <v>NetherlandsPrimary solid biofuels2014</v>
          </cell>
          <cell r="B5051" t="str">
            <v>TJ</v>
          </cell>
          <cell r="C5051" t="str">
            <v>Netherlands</v>
          </cell>
          <cell r="D5051" t="str">
            <v>PRIMSBIO</v>
          </cell>
          <cell r="E5051" t="str">
            <v>Primary solid biofuels</v>
          </cell>
          <cell r="F5051" t="str">
            <v>TES</v>
          </cell>
          <cell r="G5051" t="str">
            <v>Total energy supply</v>
          </cell>
          <cell r="H5051">
            <v>2014</v>
          </cell>
          <cell r="I5051">
            <v>2014</v>
          </cell>
          <cell r="J5051">
            <v>46549</v>
          </cell>
        </row>
        <row r="5052">
          <cell r="A5052" t="str">
            <v>NetherlandsPrimary solid biofuels2015</v>
          </cell>
          <cell r="B5052" t="str">
            <v>TJ</v>
          </cell>
          <cell r="C5052" t="str">
            <v>Netherlands</v>
          </cell>
          <cell r="D5052" t="str">
            <v>PRIMSBIO</v>
          </cell>
          <cell r="E5052" t="str">
            <v>Primary solid biofuels</v>
          </cell>
          <cell r="F5052" t="str">
            <v>TES</v>
          </cell>
          <cell r="G5052" t="str">
            <v>Total energy supply</v>
          </cell>
          <cell r="H5052">
            <v>2015</v>
          </cell>
          <cell r="I5052">
            <v>2015</v>
          </cell>
          <cell r="J5052">
            <v>46598.87</v>
          </cell>
        </row>
        <row r="5053">
          <cell r="A5053" t="str">
            <v>NetherlandsPrimary solid biofuels2016</v>
          </cell>
          <cell r="B5053" t="str">
            <v>TJ</v>
          </cell>
          <cell r="C5053" t="str">
            <v>Netherlands</v>
          </cell>
          <cell r="D5053" t="str">
            <v>PRIMSBIO</v>
          </cell>
          <cell r="E5053" t="str">
            <v>Primary solid biofuels</v>
          </cell>
          <cell r="F5053" t="str">
            <v>TES</v>
          </cell>
          <cell r="G5053" t="str">
            <v>Total energy supply</v>
          </cell>
          <cell r="H5053">
            <v>2016</v>
          </cell>
          <cell r="I5053">
            <v>2016</v>
          </cell>
          <cell r="J5053">
            <v>48155.95</v>
          </cell>
        </row>
        <row r="5054">
          <cell r="A5054" t="str">
            <v>NetherlandsPrimary solid biofuels2017</v>
          </cell>
          <cell r="B5054" t="str">
            <v>TJ</v>
          </cell>
          <cell r="C5054" t="str">
            <v>Netherlands</v>
          </cell>
          <cell r="D5054" t="str">
            <v>PRIMSBIO</v>
          </cell>
          <cell r="E5054" t="str">
            <v>Primary solid biofuels</v>
          </cell>
          <cell r="F5054" t="str">
            <v>TES</v>
          </cell>
          <cell r="G5054" t="str">
            <v>Total energy supply</v>
          </cell>
          <cell r="H5054">
            <v>2017</v>
          </cell>
          <cell r="I5054">
            <v>2017</v>
          </cell>
          <cell r="J5054">
            <v>49977</v>
          </cell>
        </row>
        <row r="5055">
          <cell r="A5055" t="str">
            <v>NetherlandsPrimary solid biofuels2018</v>
          </cell>
          <cell r="B5055" t="str">
            <v>TJ</v>
          </cell>
          <cell r="C5055" t="str">
            <v>Netherlands</v>
          </cell>
          <cell r="D5055" t="str">
            <v>PRIMSBIO</v>
          </cell>
          <cell r="E5055" t="str">
            <v>Primary solid biofuels</v>
          </cell>
          <cell r="F5055" t="str">
            <v>TES</v>
          </cell>
          <cell r="G5055" t="str">
            <v>Total energy supply</v>
          </cell>
          <cell r="H5055">
            <v>2018</v>
          </cell>
          <cell r="I5055">
            <v>2018</v>
          </cell>
          <cell r="J5055">
            <v>50213.279999999999</v>
          </cell>
        </row>
        <row r="5056">
          <cell r="A5056" t="str">
            <v>NetherlandsPrimary solid biofuels2019</v>
          </cell>
          <cell r="B5056" t="str">
            <v>TJ</v>
          </cell>
          <cell r="C5056" t="str">
            <v>Netherlands</v>
          </cell>
          <cell r="D5056" t="str">
            <v>PRIMSBIO</v>
          </cell>
          <cell r="E5056" t="str">
            <v>Primary solid biofuels</v>
          </cell>
          <cell r="F5056" t="str">
            <v>TES</v>
          </cell>
          <cell r="G5056" t="str">
            <v>Total energy supply</v>
          </cell>
          <cell r="H5056">
            <v>2019</v>
          </cell>
          <cell r="I5056">
            <v>2019</v>
          </cell>
          <cell r="J5056">
            <v>65015.63</v>
          </cell>
        </row>
        <row r="5057">
          <cell r="A5057" t="str">
            <v>NetherlandsPrimary solid biofuels2020</v>
          </cell>
          <cell r="B5057" t="str">
            <v>TJ</v>
          </cell>
          <cell r="C5057" t="str">
            <v>Netherlands</v>
          </cell>
          <cell r="D5057" t="str">
            <v>PRIMSBIO</v>
          </cell>
          <cell r="E5057" t="str">
            <v>Primary solid biofuels</v>
          </cell>
          <cell r="F5057" t="str">
            <v>TES</v>
          </cell>
          <cell r="G5057" t="str">
            <v>Total energy supply</v>
          </cell>
          <cell r="H5057">
            <v>2020</v>
          </cell>
          <cell r="I5057">
            <v>2020</v>
          </cell>
          <cell r="J5057">
            <v>92729.61</v>
          </cell>
        </row>
        <row r="5058">
          <cell r="A5058" t="str">
            <v>NetherlandsTotal2005</v>
          </cell>
          <cell r="B5058" t="str">
            <v>TJ</v>
          </cell>
          <cell r="C5058" t="str">
            <v>Netherlands</v>
          </cell>
          <cell r="D5058" t="str">
            <v>TOTAL</v>
          </cell>
          <cell r="E5058" t="str">
            <v>Total</v>
          </cell>
          <cell r="F5058" t="str">
            <v>TES</v>
          </cell>
          <cell r="G5058" t="str">
            <v>Total energy supply</v>
          </cell>
          <cell r="H5058">
            <v>2005</v>
          </cell>
          <cell r="I5058">
            <v>2005</v>
          </cell>
          <cell r="J5058">
            <v>3343791.91</v>
          </cell>
        </row>
        <row r="5059">
          <cell r="A5059" t="str">
            <v>NetherlandsTotal2006</v>
          </cell>
          <cell r="B5059" t="str">
            <v>TJ</v>
          </cell>
          <cell r="C5059" t="str">
            <v>Netherlands</v>
          </cell>
          <cell r="D5059" t="str">
            <v>TOTAL</v>
          </cell>
          <cell r="E5059" t="str">
            <v>Total</v>
          </cell>
          <cell r="F5059" t="str">
            <v>TES</v>
          </cell>
          <cell r="G5059" t="str">
            <v>Total energy supply</v>
          </cell>
          <cell r="H5059">
            <v>2006</v>
          </cell>
          <cell r="I5059">
            <v>2006</v>
          </cell>
          <cell r="J5059">
            <v>3312928.63</v>
          </cell>
        </row>
        <row r="5060">
          <cell r="A5060" t="str">
            <v>NetherlandsTotal2007</v>
          </cell>
          <cell r="B5060" t="str">
            <v>TJ</v>
          </cell>
          <cell r="C5060" t="str">
            <v>Netherlands</v>
          </cell>
          <cell r="D5060" t="str">
            <v>TOTAL</v>
          </cell>
          <cell r="E5060" t="str">
            <v>Total</v>
          </cell>
          <cell r="F5060" t="str">
            <v>TES</v>
          </cell>
          <cell r="G5060" t="str">
            <v>Total energy supply</v>
          </cell>
          <cell r="H5060">
            <v>2007</v>
          </cell>
          <cell r="I5060">
            <v>2007</v>
          </cell>
          <cell r="J5060">
            <v>3300653.95</v>
          </cell>
        </row>
        <row r="5061">
          <cell r="A5061" t="str">
            <v>NetherlandsTotal2008</v>
          </cell>
          <cell r="B5061" t="str">
            <v>TJ</v>
          </cell>
          <cell r="C5061" t="str">
            <v>Netherlands</v>
          </cell>
          <cell r="D5061" t="str">
            <v>TOTAL</v>
          </cell>
          <cell r="E5061" t="str">
            <v>Total</v>
          </cell>
          <cell r="F5061" t="str">
            <v>TES</v>
          </cell>
          <cell r="G5061" t="str">
            <v>Total energy supply</v>
          </cell>
          <cell r="H5061">
            <v>2008</v>
          </cell>
          <cell r="I5061">
            <v>2008</v>
          </cell>
          <cell r="J5061">
            <v>3274094.14</v>
          </cell>
        </row>
        <row r="5062">
          <cell r="A5062" t="str">
            <v>NetherlandsTotal2009</v>
          </cell>
          <cell r="B5062" t="str">
            <v>TJ</v>
          </cell>
          <cell r="C5062" t="str">
            <v>Netherlands</v>
          </cell>
          <cell r="D5062" t="str">
            <v>TOTAL</v>
          </cell>
          <cell r="E5062" t="str">
            <v>Total</v>
          </cell>
          <cell r="F5062" t="str">
            <v>TES</v>
          </cell>
          <cell r="G5062" t="str">
            <v>Total energy supply</v>
          </cell>
          <cell r="H5062">
            <v>2009</v>
          </cell>
          <cell r="I5062">
            <v>2009</v>
          </cell>
          <cell r="J5062">
            <v>3229216.87</v>
          </cell>
        </row>
        <row r="5063">
          <cell r="A5063" t="str">
            <v>NetherlandsTotal2010</v>
          </cell>
          <cell r="B5063" t="str">
            <v>TJ</v>
          </cell>
          <cell r="C5063" t="str">
            <v>Netherlands</v>
          </cell>
          <cell r="D5063" t="str">
            <v>TOTAL</v>
          </cell>
          <cell r="E5063" t="str">
            <v>Total</v>
          </cell>
          <cell r="F5063" t="str">
            <v>TES</v>
          </cell>
          <cell r="G5063" t="str">
            <v>Total energy supply</v>
          </cell>
          <cell r="H5063">
            <v>2010</v>
          </cell>
          <cell r="I5063">
            <v>2010</v>
          </cell>
          <cell r="J5063">
            <v>3463564.1</v>
          </cell>
        </row>
        <row r="5064">
          <cell r="A5064" t="str">
            <v>NetherlandsTotal2011</v>
          </cell>
          <cell r="B5064" t="str">
            <v>TJ</v>
          </cell>
          <cell r="C5064" t="str">
            <v>Netherlands</v>
          </cell>
          <cell r="D5064" t="str">
            <v>TOTAL</v>
          </cell>
          <cell r="E5064" t="str">
            <v>Total</v>
          </cell>
          <cell r="F5064" t="str">
            <v>TES</v>
          </cell>
          <cell r="G5064" t="str">
            <v>Total energy supply</v>
          </cell>
          <cell r="H5064">
            <v>2011</v>
          </cell>
          <cell r="I5064">
            <v>2011</v>
          </cell>
          <cell r="J5064">
            <v>3223292.21</v>
          </cell>
        </row>
        <row r="5065">
          <cell r="A5065" t="str">
            <v>NetherlandsTotal2012</v>
          </cell>
          <cell r="B5065" t="str">
            <v>TJ</v>
          </cell>
          <cell r="C5065" t="str">
            <v>Netherlands</v>
          </cell>
          <cell r="D5065" t="str">
            <v>TOTAL</v>
          </cell>
          <cell r="E5065" t="str">
            <v>Total</v>
          </cell>
          <cell r="F5065" t="str">
            <v>TES</v>
          </cell>
          <cell r="G5065" t="str">
            <v>Total energy supply</v>
          </cell>
          <cell r="H5065">
            <v>2012</v>
          </cell>
          <cell r="I5065">
            <v>2012</v>
          </cell>
          <cell r="J5065">
            <v>3226355.92</v>
          </cell>
        </row>
        <row r="5066">
          <cell r="A5066" t="str">
            <v>NetherlandsTotal2013</v>
          </cell>
          <cell r="B5066" t="str">
            <v>TJ</v>
          </cell>
          <cell r="C5066" t="str">
            <v>Netherlands</v>
          </cell>
          <cell r="D5066" t="str">
            <v>TOTAL</v>
          </cell>
          <cell r="E5066" t="str">
            <v>Total</v>
          </cell>
          <cell r="F5066" t="str">
            <v>TES</v>
          </cell>
          <cell r="G5066" t="str">
            <v>Total energy supply</v>
          </cell>
          <cell r="H5066">
            <v>2013</v>
          </cell>
          <cell r="I5066">
            <v>2013</v>
          </cell>
          <cell r="J5066">
            <v>3158062.38</v>
          </cell>
        </row>
        <row r="5067">
          <cell r="A5067" t="str">
            <v>NetherlandsTotal2014</v>
          </cell>
          <cell r="B5067" t="str">
            <v>TJ</v>
          </cell>
          <cell r="C5067" t="str">
            <v>Netherlands</v>
          </cell>
          <cell r="D5067" t="str">
            <v>TOTAL</v>
          </cell>
          <cell r="E5067" t="str">
            <v>Total</v>
          </cell>
          <cell r="F5067" t="str">
            <v>TES</v>
          </cell>
          <cell r="G5067" t="str">
            <v>Total energy supply</v>
          </cell>
          <cell r="H5067">
            <v>2014</v>
          </cell>
          <cell r="I5067">
            <v>2014</v>
          </cell>
          <cell r="J5067">
            <v>2976477.27</v>
          </cell>
        </row>
        <row r="5068">
          <cell r="A5068" t="str">
            <v>NetherlandsTotal2015</v>
          </cell>
          <cell r="B5068" t="str">
            <v>TJ</v>
          </cell>
          <cell r="C5068" t="str">
            <v>Netherlands</v>
          </cell>
          <cell r="D5068" t="str">
            <v>TOTAL</v>
          </cell>
          <cell r="E5068" t="str">
            <v>Total</v>
          </cell>
          <cell r="F5068" t="str">
            <v>TES</v>
          </cell>
          <cell r="G5068" t="str">
            <v>Total energy supply</v>
          </cell>
          <cell r="H5068">
            <v>2015</v>
          </cell>
          <cell r="I5068">
            <v>2015</v>
          </cell>
          <cell r="J5068">
            <v>3036801.87</v>
          </cell>
        </row>
        <row r="5069">
          <cell r="A5069" t="str">
            <v>NetherlandsTotal2016</v>
          </cell>
          <cell r="B5069" t="str">
            <v>TJ</v>
          </cell>
          <cell r="C5069" t="str">
            <v>Netherlands</v>
          </cell>
          <cell r="D5069" t="str">
            <v>TOTAL</v>
          </cell>
          <cell r="E5069" t="str">
            <v>Total</v>
          </cell>
          <cell r="F5069" t="str">
            <v>TES</v>
          </cell>
          <cell r="G5069" t="str">
            <v>Total energy supply</v>
          </cell>
          <cell r="H5069">
            <v>2016</v>
          </cell>
          <cell r="I5069">
            <v>2016</v>
          </cell>
          <cell r="J5069">
            <v>3098390.63</v>
          </cell>
        </row>
        <row r="5070">
          <cell r="A5070" t="str">
            <v>NetherlandsTotal2017</v>
          </cell>
          <cell r="B5070" t="str">
            <v>TJ</v>
          </cell>
          <cell r="C5070" t="str">
            <v>Netherlands</v>
          </cell>
          <cell r="D5070" t="str">
            <v>TOTAL</v>
          </cell>
          <cell r="E5070" t="str">
            <v>Total</v>
          </cell>
          <cell r="F5070" t="str">
            <v>TES</v>
          </cell>
          <cell r="G5070" t="str">
            <v>Total energy supply</v>
          </cell>
          <cell r="H5070">
            <v>2017</v>
          </cell>
          <cell r="I5070">
            <v>2017</v>
          </cell>
          <cell r="J5070">
            <v>3120593.94</v>
          </cell>
        </row>
        <row r="5071">
          <cell r="A5071" t="str">
            <v>NetherlandsTotal2018</v>
          </cell>
          <cell r="B5071" t="str">
            <v>TJ</v>
          </cell>
          <cell r="C5071" t="str">
            <v>Netherlands</v>
          </cell>
          <cell r="D5071" t="str">
            <v>TOTAL</v>
          </cell>
          <cell r="E5071" t="str">
            <v>Total</v>
          </cell>
          <cell r="F5071" t="str">
            <v>TES</v>
          </cell>
          <cell r="G5071" t="str">
            <v>Total energy supply</v>
          </cell>
          <cell r="H5071">
            <v>2018</v>
          </cell>
          <cell r="I5071">
            <v>2018</v>
          </cell>
          <cell r="J5071">
            <v>3060649.14</v>
          </cell>
        </row>
        <row r="5072">
          <cell r="A5072" t="str">
            <v>NetherlandsTotal2019</v>
          </cell>
          <cell r="B5072" t="str">
            <v>TJ</v>
          </cell>
          <cell r="C5072" t="str">
            <v>Netherlands</v>
          </cell>
          <cell r="D5072" t="str">
            <v>TOTAL</v>
          </cell>
          <cell r="E5072" t="str">
            <v>Total</v>
          </cell>
          <cell r="F5072" t="str">
            <v>TES</v>
          </cell>
          <cell r="G5072" t="str">
            <v>Total energy supply</v>
          </cell>
          <cell r="H5072">
            <v>2019</v>
          </cell>
          <cell r="I5072">
            <v>2019</v>
          </cell>
          <cell r="J5072">
            <v>2995162.9</v>
          </cell>
        </row>
        <row r="5073">
          <cell r="A5073" t="str">
            <v>NetherlandsTotal2020</v>
          </cell>
          <cell r="B5073" t="str">
            <v>TJ</v>
          </cell>
          <cell r="C5073" t="str">
            <v>Netherlands</v>
          </cell>
          <cell r="D5073" t="str">
            <v>TOTAL</v>
          </cell>
          <cell r="E5073" t="str">
            <v>Total</v>
          </cell>
          <cell r="F5073" t="str">
            <v>TES</v>
          </cell>
          <cell r="G5073" t="str">
            <v>Total energy supply</v>
          </cell>
          <cell r="H5073">
            <v>2020</v>
          </cell>
          <cell r="I5073">
            <v>2020</v>
          </cell>
          <cell r="J5073">
            <v>2905934.85</v>
          </cell>
        </row>
        <row r="5074">
          <cell r="A5074" t="str">
            <v>NetherlandsMemo: Renewables2005</v>
          </cell>
          <cell r="B5074" t="str">
            <v>TJ</v>
          </cell>
          <cell r="C5074" t="str">
            <v>Netherlands</v>
          </cell>
          <cell r="D5074" t="str">
            <v>MRENEW</v>
          </cell>
          <cell r="E5074" t="str">
            <v>Memo: Renewables</v>
          </cell>
          <cell r="F5074" t="str">
            <v>TES</v>
          </cell>
          <cell r="G5074" t="str">
            <v>Total energy supply</v>
          </cell>
          <cell r="H5074">
            <v>2005</v>
          </cell>
          <cell r="I5074">
            <v>2005</v>
          </cell>
          <cell r="J5074">
            <v>94351.97</v>
          </cell>
        </row>
        <row r="5075">
          <cell r="A5075" t="str">
            <v>NetherlandsMemo: Renewables2006</v>
          </cell>
          <cell r="B5075" t="str">
            <v>TJ</v>
          </cell>
          <cell r="C5075" t="str">
            <v>Netherlands</v>
          </cell>
          <cell r="D5075" t="str">
            <v>MRENEW</v>
          </cell>
          <cell r="E5075" t="str">
            <v>Memo: Renewables</v>
          </cell>
          <cell r="F5075" t="str">
            <v>TES</v>
          </cell>
          <cell r="G5075" t="str">
            <v>Total energy supply</v>
          </cell>
          <cell r="H5075">
            <v>2006</v>
          </cell>
          <cell r="I5075">
            <v>2006</v>
          </cell>
          <cell r="J5075">
            <v>100536.54</v>
          </cell>
        </row>
        <row r="5076">
          <cell r="A5076" t="str">
            <v>NetherlandsMemo: Renewables2007</v>
          </cell>
          <cell r="B5076" t="str">
            <v>TJ</v>
          </cell>
          <cell r="C5076" t="str">
            <v>Netherlands</v>
          </cell>
          <cell r="D5076" t="str">
            <v>MRENEW</v>
          </cell>
          <cell r="E5076" t="str">
            <v>Memo: Renewables</v>
          </cell>
          <cell r="F5076" t="str">
            <v>TES</v>
          </cell>
          <cell r="G5076" t="str">
            <v>Total energy supply</v>
          </cell>
          <cell r="H5076">
            <v>2007</v>
          </cell>
          <cell r="I5076">
            <v>2007</v>
          </cell>
          <cell r="J5076">
            <v>104912.26</v>
          </cell>
        </row>
        <row r="5077">
          <cell r="A5077" t="str">
            <v>NetherlandsMemo: Renewables2008</v>
          </cell>
          <cell r="B5077" t="str">
            <v>TJ</v>
          </cell>
          <cell r="C5077" t="str">
            <v>Netherlands</v>
          </cell>
          <cell r="D5077" t="str">
            <v>MRENEW</v>
          </cell>
          <cell r="E5077" t="str">
            <v>Memo: Renewables</v>
          </cell>
          <cell r="F5077" t="str">
            <v>TES</v>
          </cell>
          <cell r="G5077" t="str">
            <v>Total energy supply</v>
          </cell>
          <cell r="H5077">
            <v>2008</v>
          </cell>
          <cell r="I5077">
            <v>2008</v>
          </cell>
          <cell r="J5077">
            <v>121376.87</v>
          </cell>
        </row>
        <row r="5078">
          <cell r="A5078" t="str">
            <v>NetherlandsMemo: Renewables2009</v>
          </cell>
          <cell r="B5078" t="str">
            <v>TJ</v>
          </cell>
          <cell r="C5078" t="str">
            <v>Netherlands</v>
          </cell>
          <cell r="D5078" t="str">
            <v>MRENEW</v>
          </cell>
          <cell r="E5078" t="str">
            <v>Memo: Renewables</v>
          </cell>
          <cell r="F5078" t="str">
            <v>TES</v>
          </cell>
          <cell r="G5078" t="str">
            <v>Total energy supply</v>
          </cell>
          <cell r="H5078">
            <v>2009</v>
          </cell>
          <cell r="I5078">
            <v>2009</v>
          </cell>
          <cell r="J5078">
            <v>136472.97</v>
          </cell>
        </row>
        <row r="5079">
          <cell r="A5079" t="str">
            <v>NetherlandsMemo: Renewables2010</v>
          </cell>
          <cell r="B5079" t="str">
            <v>TJ</v>
          </cell>
          <cell r="C5079" t="str">
            <v>Netherlands</v>
          </cell>
          <cell r="D5079" t="str">
            <v>MRENEW</v>
          </cell>
          <cell r="E5079" t="str">
            <v>Memo: Renewables</v>
          </cell>
          <cell r="F5079" t="str">
            <v>TES</v>
          </cell>
          <cell r="G5079" t="str">
            <v>Total energy supply</v>
          </cell>
          <cell r="H5079">
            <v>2010</v>
          </cell>
          <cell r="I5079">
            <v>2010</v>
          </cell>
          <cell r="J5079">
            <v>136059.13</v>
          </cell>
        </row>
        <row r="5080">
          <cell r="A5080" t="str">
            <v>NetherlandsMemo: Renewables2011</v>
          </cell>
          <cell r="B5080" t="str">
            <v>TJ</v>
          </cell>
          <cell r="C5080" t="str">
            <v>Netherlands</v>
          </cell>
          <cell r="D5080" t="str">
            <v>MRENEW</v>
          </cell>
          <cell r="E5080" t="str">
            <v>Memo: Renewables</v>
          </cell>
          <cell r="F5080" t="str">
            <v>TES</v>
          </cell>
          <cell r="G5080" t="str">
            <v>Total energy supply</v>
          </cell>
          <cell r="H5080">
            <v>2011</v>
          </cell>
          <cell r="I5080">
            <v>2011</v>
          </cell>
          <cell r="J5080">
            <v>143886.70000000001</v>
          </cell>
        </row>
        <row r="5081">
          <cell r="A5081" t="str">
            <v>NetherlandsMemo: Renewables2012</v>
          </cell>
          <cell r="B5081" t="str">
            <v>TJ</v>
          </cell>
          <cell r="C5081" t="str">
            <v>Netherlands</v>
          </cell>
          <cell r="D5081" t="str">
            <v>MRENEW</v>
          </cell>
          <cell r="E5081" t="str">
            <v>Memo: Renewables</v>
          </cell>
          <cell r="F5081" t="str">
            <v>TES</v>
          </cell>
          <cell r="G5081" t="str">
            <v>Total energy supply</v>
          </cell>
          <cell r="H5081">
            <v>2012</v>
          </cell>
          <cell r="I5081">
            <v>2012</v>
          </cell>
          <cell r="J5081">
            <v>147776.70000000001</v>
          </cell>
        </row>
        <row r="5082">
          <cell r="A5082" t="str">
            <v>NetherlandsMemo: Renewables2013</v>
          </cell>
          <cell r="B5082" t="str">
            <v>TJ</v>
          </cell>
          <cell r="C5082" t="str">
            <v>Netherlands</v>
          </cell>
          <cell r="D5082" t="str">
            <v>MRENEW</v>
          </cell>
          <cell r="E5082" t="str">
            <v>Memo: Renewables</v>
          </cell>
          <cell r="F5082" t="str">
            <v>TES</v>
          </cell>
          <cell r="G5082" t="str">
            <v>Total energy supply</v>
          </cell>
          <cell r="H5082">
            <v>2013</v>
          </cell>
          <cell r="I5082">
            <v>2013</v>
          </cell>
          <cell r="J5082">
            <v>142892.25</v>
          </cell>
        </row>
        <row r="5083">
          <cell r="A5083" t="str">
            <v>NetherlandsMemo: Renewables2014</v>
          </cell>
          <cell r="B5083" t="str">
            <v>TJ</v>
          </cell>
          <cell r="C5083" t="str">
            <v>Netherlands</v>
          </cell>
          <cell r="D5083" t="str">
            <v>MRENEW</v>
          </cell>
          <cell r="E5083" t="str">
            <v>Memo: Renewables</v>
          </cell>
          <cell r="F5083" t="str">
            <v>TES</v>
          </cell>
          <cell r="G5083" t="str">
            <v>Total energy supply</v>
          </cell>
          <cell r="H5083">
            <v>2014</v>
          </cell>
          <cell r="I5083">
            <v>2014</v>
          </cell>
          <cell r="J5083">
            <v>142388.91</v>
          </cell>
        </row>
        <row r="5084">
          <cell r="A5084" t="str">
            <v>NetherlandsMemo: Renewables2015</v>
          </cell>
          <cell r="B5084" t="str">
            <v>TJ</v>
          </cell>
          <cell r="C5084" t="str">
            <v>Netherlands</v>
          </cell>
          <cell r="D5084" t="str">
            <v>MRENEW</v>
          </cell>
          <cell r="E5084" t="str">
            <v>Memo: Renewables</v>
          </cell>
          <cell r="F5084" t="str">
            <v>TES</v>
          </cell>
          <cell r="G5084" t="str">
            <v>Total energy supply</v>
          </cell>
          <cell r="H5084">
            <v>2015</v>
          </cell>
          <cell r="I5084">
            <v>2015</v>
          </cell>
          <cell r="J5084">
            <v>149859.76</v>
          </cell>
        </row>
        <row r="5085">
          <cell r="A5085" t="str">
            <v>NetherlandsMemo: Renewables2016</v>
          </cell>
          <cell r="B5085" t="str">
            <v>TJ</v>
          </cell>
          <cell r="C5085" t="str">
            <v>Netherlands</v>
          </cell>
          <cell r="D5085" t="str">
            <v>MRENEW</v>
          </cell>
          <cell r="E5085" t="str">
            <v>Memo: Renewables</v>
          </cell>
          <cell r="F5085" t="str">
            <v>TES</v>
          </cell>
          <cell r="G5085" t="str">
            <v>Total energy supply</v>
          </cell>
          <cell r="H5085">
            <v>2016</v>
          </cell>
          <cell r="I5085">
            <v>2016</v>
          </cell>
          <cell r="J5085">
            <v>154325.07999999999</v>
          </cell>
        </row>
        <row r="5086">
          <cell r="A5086" t="str">
            <v>NetherlandsMemo: Renewables2017</v>
          </cell>
          <cell r="B5086" t="str">
            <v>TJ</v>
          </cell>
          <cell r="C5086" t="str">
            <v>Netherlands</v>
          </cell>
          <cell r="D5086" t="str">
            <v>MRENEW</v>
          </cell>
          <cell r="E5086" t="str">
            <v>Memo: Renewables</v>
          </cell>
          <cell r="F5086" t="str">
            <v>TES</v>
          </cell>
          <cell r="G5086" t="str">
            <v>Total energy supply</v>
          </cell>
          <cell r="H5086">
            <v>2017</v>
          </cell>
          <cell r="I5086">
            <v>2017</v>
          </cell>
          <cell r="J5086">
            <v>168385.29</v>
          </cell>
        </row>
        <row r="5087">
          <cell r="A5087" t="str">
            <v>NetherlandsMemo: Renewables2018</v>
          </cell>
          <cell r="B5087" t="str">
            <v>TJ</v>
          </cell>
          <cell r="C5087" t="str">
            <v>Netherlands</v>
          </cell>
          <cell r="D5087" t="str">
            <v>MRENEW</v>
          </cell>
          <cell r="E5087" t="str">
            <v>Memo: Renewables</v>
          </cell>
          <cell r="F5087" t="str">
            <v>TES</v>
          </cell>
          <cell r="G5087" t="str">
            <v>Total energy supply</v>
          </cell>
          <cell r="H5087">
            <v>2018</v>
          </cell>
          <cell r="I5087">
            <v>2018</v>
          </cell>
          <cell r="J5087">
            <v>184719.24</v>
          </cell>
        </row>
        <row r="5088">
          <cell r="A5088" t="str">
            <v>NetherlandsMemo: Renewables2019</v>
          </cell>
          <cell r="B5088" t="str">
            <v>TJ</v>
          </cell>
          <cell r="C5088" t="str">
            <v>Netherlands</v>
          </cell>
          <cell r="D5088" t="str">
            <v>MRENEW</v>
          </cell>
          <cell r="E5088" t="str">
            <v>Memo: Renewables</v>
          </cell>
          <cell r="F5088" t="str">
            <v>TES</v>
          </cell>
          <cell r="G5088" t="str">
            <v>Total energy supply</v>
          </cell>
          <cell r="H5088">
            <v>2019</v>
          </cell>
          <cell r="I5088">
            <v>2019</v>
          </cell>
          <cell r="J5088">
            <v>216558.49</v>
          </cell>
        </row>
        <row r="5089">
          <cell r="A5089" t="str">
            <v>NetherlandsMemo: Renewables2020</v>
          </cell>
          <cell r="B5089" t="str">
            <v>TJ</v>
          </cell>
          <cell r="C5089" t="str">
            <v>Netherlands</v>
          </cell>
          <cell r="D5089" t="str">
            <v>MRENEW</v>
          </cell>
          <cell r="E5089" t="str">
            <v>Memo: Renewables</v>
          </cell>
          <cell r="F5089" t="str">
            <v>TES</v>
          </cell>
          <cell r="G5089" t="str">
            <v>Total energy supply</v>
          </cell>
          <cell r="H5089">
            <v>2020</v>
          </cell>
          <cell r="I5089">
            <v>2020</v>
          </cell>
          <cell r="J5089">
            <v>267016.45</v>
          </cell>
        </row>
        <row r="5090">
          <cell r="A5090" t="str">
            <v>New ZealandPrimary solid biofuels2005</v>
          </cell>
          <cell r="B5090" t="str">
            <v>TJ</v>
          </cell>
          <cell r="C5090" t="str">
            <v>New Zealand</v>
          </cell>
          <cell r="D5090" t="str">
            <v>PRIMSBIO</v>
          </cell>
          <cell r="E5090" t="str">
            <v>Primary solid biofuels</v>
          </cell>
          <cell r="F5090" t="str">
            <v>TES</v>
          </cell>
          <cell r="G5090" t="str">
            <v>Total energy supply</v>
          </cell>
          <cell r="H5090">
            <v>2005</v>
          </cell>
          <cell r="I5090">
            <v>2005</v>
          </cell>
          <cell r="J5090">
            <v>52095.13</v>
          </cell>
        </row>
        <row r="5091">
          <cell r="A5091" t="str">
            <v>New ZealandPrimary solid biofuels2006</v>
          </cell>
          <cell r="B5091" t="str">
            <v>TJ</v>
          </cell>
          <cell r="C5091" t="str">
            <v>New Zealand</v>
          </cell>
          <cell r="D5091" t="str">
            <v>PRIMSBIO</v>
          </cell>
          <cell r="E5091" t="str">
            <v>Primary solid biofuels</v>
          </cell>
          <cell r="F5091" t="str">
            <v>TES</v>
          </cell>
          <cell r="G5091" t="str">
            <v>Total energy supply</v>
          </cell>
          <cell r="H5091">
            <v>2006</v>
          </cell>
          <cell r="I5091">
            <v>2006</v>
          </cell>
          <cell r="J5091">
            <v>51638.559999999998</v>
          </cell>
        </row>
        <row r="5092">
          <cell r="A5092" t="str">
            <v>New ZealandPrimary solid biofuels2007</v>
          </cell>
          <cell r="B5092" t="str">
            <v>TJ</v>
          </cell>
          <cell r="C5092" t="str">
            <v>New Zealand</v>
          </cell>
          <cell r="D5092" t="str">
            <v>PRIMSBIO</v>
          </cell>
          <cell r="E5092" t="str">
            <v>Primary solid biofuels</v>
          </cell>
          <cell r="F5092" t="str">
            <v>TES</v>
          </cell>
          <cell r="G5092" t="str">
            <v>Total energy supply</v>
          </cell>
          <cell r="H5092">
            <v>2007</v>
          </cell>
          <cell r="I5092">
            <v>2007</v>
          </cell>
          <cell r="J5092">
            <v>49430.61</v>
          </cell>
        </row>
        <row r="5093">
          <cell r="A5093" t="str">
            <v>New ZealandPrimary solid biofuels2008</v>
          </cell>
          <cell r="B5093" t="str">
            <v>TJ</v>
          </cell>
          <cell r="C5093" t="str">
            <v>New Zealand</v>
          </cell>
          <cell r="D5093" t="str">
            <v>PRIMSBIO</v>
          </cell>
          <cell r="E5093" t="str">
            <v>Primary solid biofuels</v>
          </cell>
          <cell r="F5093" t="str">
            <v>TES</v>
          </cell>
          <cell r="G5093" t="str">
            <v>Total energy supply</v>
          </cell>
          <cell r="H5093">
            <v>2008</v>
          </cell>
          <cell r="I5093">
            <v>2008</v>
          </cell>
          <cell r="J5093">
            <v>46020.27</v>
          </cell>
        </row>
        <row r="5094">
          <cell r="A5094" t="str">
            <v>New ZealandPrimary solid biofuels2009</v>
          </cell>
          <cell r="B5094" t="str">
            <v>TJ</v>
          </cell>
          <cell r="C5094" t="str">
            <v>New Zealand</v>
          </cell>
          <cell r="D5094" t="str">
            <v>PRIMSBIO</v>
          </cell>
          <cell r="E5094" t="str">
            <v>Primary solid biofuels</v>
          </cell>
          <cell r="F5094" t="str">
            <v>TES</v>
          </cell>
          <cell r="G5094" t="str">
            <v>Total energy supply</v>
          </cell>
          <cell r="H5094">
            <v>2009</v>
          </cell>
          <cell r="I5094">
            <v>2009</v>
          </cell>
          <cell r="J5094">
            <v>42505.79</v>
          </cell>
        </row>
        <row r="5095">
          <cell r="A5095" t="str">
            <v>New ZealandPrimary solid biofuels2010</v>
          </cell>
          <cell r="B5095" t="str">
            <v>TJ</v>
          </cell>
          <cell r="C5095" t="str">
            <v>New Zealand</v>
          </cell>
          <cell r="D5095" t="str">
            <v>PRIMSBIO</v>
          </cell>
          <cell r="E5095" t="str">
            <v>Primary solid biofuels</v>
          </cell>
          <cell r="F5095" t="str">
            <v>TES</v>
          </cell>
          <cell r="G5095" t="str">
            <v>Total energy supply</v>
          </cell>
          <cell r="H5095">
            <v>2010</v>
          </cell>
          <cell r="I5095">
            <v>2010</v>
          </cell>
          <cell r="J5095">
            <v>47728.3</v>
          </cell>
        </row>
        <row r="5096">
          <cell r="A5096" t="str">
            <v>New ZealandPrimary solid biofuels2011</v>
          </cell>
          <cell r="B5096" t="str">
            <v>TJ</v>
          </cell>
          <cell r="C5096" t="str">
            <v>New Zealand</v>
          </cell>
          <cell r="D5096" t="str">
            <v>PRIMSBIO</v>
          </cell>
          <cell r="E5096" t="str">
            <v>Primary solid biofuels</v>
          </cell>
          <cell r="F5096" t="str">
            <v>TES</v>
          </cell>
          <cell r="G5096" t="str">
            <v>Total energy supply</v>
          </cell>
          <cell r="H5096">
            <v>2011</v>
          </cell>
          <cell r="I5096">
            <v>2011</v>
          </cell>
          <cell r="J5096">
            <v>48271.43</v>
          </cell>
        </row>
        <row r="5097">
          <cell r="A5097" t="str">
            <v>New ZealandPrimary solid biofuels2012</v>
          </cell>
          <cell r="B5097" t="str">
            <v>TJ</v>
          </cell>
          <cell r="C5097" t="str">
            <v>New Zealand</v>
          </cell>
          <cell r="D5097" t="str">
            <v>PRIMSBIO</v>
          </cell>
          <cell r="E5097" t="str">
            <v>Primary solid biofuels</v>
          </cell>
          <cell r="F5097" t="str">
            <v>TES</v>
          </cell>
          <cell r="G5097" t="str">
            <v>Total energy supply</v>
          </cell>
          <cell r="H5097">
            <v>2012</v>
          </cell>
          <cell r="I5097">
            <v>2012</v>
          </cell>
          <cell r="J5097">
            <v>48009.25</v>
          </cell>
        </row>
        <row r="5098">
          <cell r="A5098" t="str">
            <v>New ZealandPrimary solid biofuels2013</v>
          </cell>
          <cell r="B5098" t="str">
            <v>TJ</v>
          </cell>
          <cell r="C5098" t="str">
            <v>New Zealand</v>
          </cell>
          <cell r="D5098" t="str">
            <v>PRIMSBIO</v>
          </cell>
          <cell r="E5098" t="str">
            <v>Primary solid biofuels</v>
          </cell>
          <cell r="F5098" t="str">
            <v>TES</v>
          </cell>
          <cell r="G5098" t="str">
            <v>Total energy supply</v>
          </cell>
          <cell r="H5098">
            <v>2013</v>
          </cell>
          <cell r="I5098">
            <v>2013</v>
          </cell>
          <cell r="J5098">
            <v>45595.27</v>
          </cell>
        </row>
        <row r="5099">
          <cell r="A5099" t="str">
            <v>New ZealandPrimary solid biofuels2014</v>
          </cell>
          <cell r="B5099" t="str">
            <v>TJ</v>
          </cell>
          <cell r="C5099" t="str">
            <v>New Zealand</v>
          </cell>
          <cell r="D5099" t="str">
            <v>PRIMSBIO</v>
          </cell>
          <cell r="E5099" t="str">
            <v>Primary solid biofuels</v>
          </cell>
          <cell r="F5099" t="str">
            <v>TES</v>
          </cell>
          <cell r="G5099" t="str">
            <v>Total energy supply</v>
          </cell>
          <cell r="H5099">
            <v>2014</v>
          </cell>
          <cell r="I5099">
            <v>2014</v>
          </cell>
          <cell r="J5099">
            <v>46244.06</v>
          </cell>
        </row>
        <row r="5100">
          <cell r="A5100" t="str">
            <v>New ZealandPrimary solid biofuels2015</v>
          </cell>
          <cell r="B5100" t="str">
            <v>TJ</v>
          </cell>
          <cell r="C5100" t="str">
            <v>New Zealand</v>
          </cell>
          <cell r="D5100" t="str">
            <v>PRIMSBIO</v>
          </cell>
          <cell r="E5100" t="str">
            <v>Primary solid biofuels</v>
          </cell>
          <cell r="F5100" t="str">
            <v>TES</v>
          </cell>
          <cell r="G5100" t="str">
            <v>Total energy supply</v>
          </cell>
          <cell r="H5100">
            <v>2015</v>
          </cell>
          <cell r="I5100">
            <v>2015</v>
          </cell>
          <cell r="J5100">
            <v>46087.360000000001</v>
          </cell>
        </row>
        <row r="5101">
          <cell r="A5101" t="str">
            <v>New ZealandPrimary solid biofuels2016</v>
          </cell>
          <cell r="B5101" t="str">
            <v>TJ</v>
          </cell>
          <cell r="C5101" t="str">
            <v>New Zealand</v>
          </cell>
          <cell r="D5101" t="str">
            <v>PRIMSBIO</v>
          </cell>
          <cell r="E5101" t="str">
            <v>Primary solid biofuels</v>
          </cell>
          <cell r="F5101" t="str">
            <v>TES</v>
          </cell>
          <cell r="G5101" t="str">
            <v>Total energy supply</v>
          </cell>
          <cell r="H5101">
            <v>2016</v>
          </cell>
          <cell r="I5101">
            <v>2016</v>
          </cell>
          <cell r="J5101">
            <v>45315.77</v>
          </cell>
        </row>
        <row r="5102">
          <cell r="A5102" t="str">
            <v>New ZealandPrimary solid biofuels2017</v>
          </cell>
          <cell r="B5102" t="str">
            <v>TJ</v>
          </cell>
          <cell r="C5102" t="str">
            <v>New Zealand</v>
          </cell>
          <cell r="D5102" t="str">
            <v>PRIMSBIO</v>
          </cell>
          <cell r="E5102" t="str">
            <v>Primary solid biofuels</v>
          </cell>
          <cell r="F5102" t="str">
            <v>TES</v>
          </cell>
          <cell r="G5102" t="str">
            <v>Total energy supply</v>
          </cell>
          <cell r="H5102">
            <v>2017</v>
          </cell>
          <cell r="I5102">
            <v>2017</v>
          </cell>
          <cell r="J5102">
            <v>45197.77</v>
          </cell>
        </row>
        <row r="5103">
          <cell r="A5103" t="str">
            <v>New ZealandPrimary solid biofuels2018</v>
          </cell>
          <cell r="B5103" t="str">
            <v>TJ</v>
          </cell>
          <cell r="C5103" t="str">
            <v>New Zealand</v>
          </cell>
          <cell r="D5103" t="str">
            <v>PRIMSBIO</v>
          </cell>
          <cell r="E5103" t="str">
            <v>Primary solid biofuels</v>
          </cell>
          <cell r="F5103" t="str">
            <v>TES</v>
          </cell>
          <cell r="G5103" t="str">
            <v>Total energy supply</v>
          </cell>
          <cell r="H5103">
            <v>2018</v>
          </cell>
          <cell r="I5103">
            <v>2018</v>
          </cell>
          <cell r="J5103">
            <v>43881.07</v>
          </cell>
        </row>
        <row r="5104">
          <cell r="A5104" t="str">
            <v>New ZealandPrimary solid biofuels2019</v>
          </cell>
          <cell r="B5104" t="str">
            <v>TJ</v>
          </cell>
          <cell r="C5104" t="str">
            <v>New Zealand</v>
          </cell>
          <cell r="D5104" t="str">
            <v>PRIMSBIO</v>
          </cell>
          <cell r="E5104" t="str">
            <v>Primary solid biofuels</v>
          </cell>
          <cell r="F5104" t="str">
            <v>TES</v>
          </cell>
          <cell r="G5104" t="str">
            <v>Total energy supply</v>
          </cell>
          <cell r="H5104">
            <v>2019</v>
          </cell>
          <cell r="I5104">
            <v>2019</v>
          </cell>
          <cell r="J5104">
            <v>43419.15</v>
          </cell>
        </row>
        <row r="5105">
          <cell r="A5105" t="str">
            <v>New ZealandPrimary solid biofuels2020</v>
          </cell>
          <cell r="B5105" t="str">
            <v>TJ</v>
          </cell>
          <cell r="C5105" t="str">
            <v>New Zealand</v>
          </cell>
          <cell r="D5105" t="str">
            <v>PRIMSBIO</v>
          </cell>
          <cell r="E5105" t="str">
            <v>Primary solid biofuels</v>
          </cell>
          <cell r="F5105" t="str">
            <v>TES</v>
          </cell>
          <cell r="G5105" t="str">
            <v>Total energy supply</v>
          </cell>
          <cell r="H5105">
            <v>2020</v>
          </cell>
          <cell r="I5105">
            <v>2020</v>
          </cell>
          <cell r="J5105">
            <v>35718.519999999997</v>
          </cell>
        </row>
        <row r="5106">
          <cell r="A5106" t="str">
            <v>New ZealandTotal2005</v>
          </cell>
          <cell r="B5106" t="str">
            <v>TJ</v>
          </cell>
          <cell r="C5106" t="str">
            <v>New Zealand</v>
          </cell>
          <cell r="D5106" t="str">
            <v>TOTAL</v>
          </cell>
          <cell r="E5106" t="str">
            <v>Total</v>
          </cell>
          <cell r="F5106" t="str">
            <v>TES</v>
          </cell>
          <cell r="G5106" t="str">
            <v>Total energy supply</v>
          </cell>
          <cell r="H5106">
            <v>2005</v>
          </cell>
          <cell r="I5106">
            <v>2005</v>
          </cell>
          <cell r="J5106">
            <v>708734.82</v>
          </cell>
        </row>
        <row r="5107">
          <cell r="A5107" t="str">
            <v>New ZealandTotal2006</v>
          </cell>
          <cell r="B5107" t="str">
            <v>TJ</v>
          </cell>
          <cell r="C5107" t="str">
            <v>New Zealand</v>
          </cell>
          <cell r="D5107" t="str">
            <v>TOTAL</v>
          </cell>
          <cell r="E5107" t="str">
            <v>Total</v>
          </cell>
          <cell r="F5107" t="str">
            <v>TES</v>
          </cell>
          <cell r="G5107" t="str">
            <v>Total energy supply</v>
          </cell>
          <cell r="H5107">
            <v>2006</v>
          </cell>
          <cell r="I5107">
            <v>2006</v>
          </cell>
          <cell r="J5107">
            <v>708771.71</v>
          </cell>
        </row>
        <row r="5108">
          <cell r="A5108" t="str">
            <v>New ZealandTotal2007</v>
          </cell>
          <cell r="B5108" t="str">
            <v>TJ</v>
          </cell>
          <cell r="C5108" t="str">
            <v>New Zealand</v>
          </cell>
          <cell r="D5108" t="str">
            <v>TOTAL</v>
          </cell>
          <cell r="E5108" t="str">
            <v>Total</v>
          </cell>
          <cell r="F5108" t="str">
            <v>TES</v>
          </cell>
          <cell r="G5108" t="str">
            <v>Total energy supply</v>
          </cell>
          <cell r="H5108">
            <v>2007</v>
          </cell>
          <cell r="I5108">
            <v>2007</v>
          </cell>
          <cell r="J5108">
            <v>716819.42</v>
          </cell>
        </row>
        <row r="5109">
          <cell r="A5109" t="str">
            <v>New ZealandTotal2008</v>
          </cell>
          <cell r="B5109" t="str">
            <v>TJ</v>
          </cell>
          <cell r="C5109" t="str">
            <v>New Zealand</v>
          </cell>
          <cell r="D5109" t="str">
            <v>TOTAL</v>
          </cell>
          <cell r="E5109" t="str">
            <v>Total</v>
          </cell>
          <cell r="F5109" t="str">
            <v>TES</v>
          </cell>
          <cell r="G5109" t="str">
            <v>Total energy supply</v>
          </cell>
          <cell r="H5109">
            <v>2008</v>
          </cell>
          <cell r="I5109">
            <v>2008</v>
          </cell>
          <cell r="J5109">
            <v>724818.83</v>
          </cell>
        </row>
        <row r="5110">
          <cell r="A5110" t="str">
            <v>New ZealandTotal2009</v>
          </cell>
          <cell r="B5110" t="str">
            <v>TJ</v>
          </cell>
          <cell r="C5110" t="str">
            <v>New Zealand</v>
          </cell>
          <cell r="D5110" t="str">
            <v>TOTAL</v>
          </cell>
          <cell r="E5110" t="str">
            <v>Total</v>
          </cell>
          <cell r="F5110" t="str">
            <v>TES</v>
          </cell>
          <cell r="G5110" t="str">
            <v>Total energy supply</v>
          </cell>
          <cell r="H5110">
            <v>2009</v>
          </cell>
          <cell r="I5110">
            <v>2009</v>
          </cell>
          <cell r="J5110">
            <v>728722.35</v>
          </cell>
        </row>
        <row r="5111">
          <cell r="A5111" t="str">
            <v>New ZealandTotal2010</v>
          </cell>
          <cell r="B5111" t="str">
            <v>TJ</v>
          </cell>
          <cell r="C5111" t="str">
            <v>New Zealand</v>
          </cell>
          <cell r="D5111" t="str">
            <v>TOTAL</v>
          </cell>
          <cell r="E5111" t="str">
            <v>Total</v>
          </cell>
          <cell r="F5111" t="str">
            <v>TES</v>
          </cell>
          <cell r="G5111" t="str">
            <v>Total energy supply</v>
          </cell>
          <cell r="H5111">
            <v>2010</v>
          </cell>
          <cell r="I5111">
            <v>2010</v>
          </cell>
          <cell r="J5111">
            <v>756195.53</v>
          </cell>
        </row>
        <row r="5112">
          <cell r="A5112" t="str">
            <v>New ZealandTotal2011</v>
          </cell>
          <cell r="B5112" t="str">
            <v>TJ</v>
          </cell>
          <cell r="C5112" t="str">
            <v>New Zealand</v>
          </cell>
          <cell r="D5112" t="str">
            <v>TOTAL</v>
          </cell>
          <cell r="E5112" t="str">
            <v>Total</v>
          </cell>
          <cell r="F5112" t="str">
            <v>TES</v>
          </cell>
          <cell r="G5112" t="str">
            <v>Total energy supply</v>
          </cell>
          <cell r="H5112">
            <v>2011</v>
          </cell>
          <cell r="I5112">
            <v>2011</v>
          </cell>
          <cell r="J5112">
            <v>754965.78</v>
          </cell>
        </row>
        <row r="5113">
          <cell r="A5113" t="str">
            <v>New ZealandTotal2012</v>
          </cell>
          <cell r="B5113" t="str">
            <v>TJ</v>
          </cell>
          <cell r="C5113" t="str">
            <v>New Zealand</v>
          </cell>
          <cell r="D5113" t="str">
            <v>TOTAL</v>
          </cell>
          <cell r="E5113" t="str">
            <v>Total</v>
          </cell>
          <cell r="F5113" t="str">
            <v>TES</v>
          </cell>
          <cell r="G5113" t="str">
            <v>Total energy supply</v>
          </cell>
          <cell r="H5113">
            <v>2012</v>
          </cell>
          <cell r="I5113">
            <v>2012</v>
          </cell>
          <cell r="J5113">
            <v>793052.45</v>
          </cell>
        </row>
        <row r="5114">
          <cell r="A5114" t="str">
            <v>New ZealandTotal2013</v>
          </cell>
          <cell r="B5114" t="str">
            <v>TJ</v>
          </cell>
          <cell r="C5114" t="str">
            <v>New Zealand</v>
          </cell>
          <cell r="D5114" t="str">
            <v>TOTAL</v>
          </cell>
          <cell r="E5114" t="str">
            <v>Total</v>
          </cell>
          <cell r="F5114" t="str">
            <v>TES</v>
          </cell>
          <cell r="G5114" t="str">
            <v>Total energy supply</v>
          </cell>
          <cell r="H5114">
            <v>2013</v>
          </cell>
          <cell r="I5114">
            <v>2013</v>
          </cell>
          <cell r="J5114">
            <v>800279.54</v>
          </cell>
        </row>
        <row r="5115">
          <cell r="A5115" t="str">
            <v>New ZealandTotal2014</v>
          </cell>
          <cell r="B5115" t="str">
            <v>TJ</v>
          </cell>
          <cell r="C5115" t="str">
            <v>New Zealand</v>
          </cell>
          <cell r="D5115" t="str">
            <v>TOTAL</v>
          </cell>
          <cell r="E5115" t="str">
            <v>Total</v>
          </cell>
          <cell r="F5115" t="str">
            <v>TES</v>
          </cell>
          <cell r="G5115" t="str">
            <v>Total energy supply</v>
          </cell>
          <cell r="H5115">
            <v>2014</v>
          </cell>
          <cell r="I5115">
            <v>2014</v>
          </cell>
          <cell r="J5115">
            <v>841513.92</v>
          </cell>
        </row>
        <row r="5116">
          <cell r="A5116" t="str">
            <v>New ZealandTotal2015</v>
          </cell>
          <cell r="B5116" t="str">
            <v>TJ</v>
          </cell>
          <cell r="C5116" t="str">
            <v>New Zealand</v>
          </cell>
          <cell r="D5116" t="str">
            <v>TOTAL</v>
          </cell>
          <cell r="E5116" t="str">
            <v>Total</v>
          </cell>
          <cell r="F5116" t="str">
            <v>TES</v>
          </cell>
          <cell r="G5116" t="str">
            <v>Total energy supply</v>
          </cell>
          <cell r="H5116">
            <v>2015</v>
          </cell>
          <cell r="I5116">
            <v>2015</v>
          </cell>
          <cell r="J5116">
            <v>849725.26</v>
          </cell>
        </row>
        <row r="5117">
          <cell r="A5117" t="str">
            <v>New ZealandTotal2016</v>
          </cell>
          <cell r="B5117" t="str">
            <v>TJ</v>
          </cell>
          <cell r="C5117" t="str">
            <v>New Zealand</v>
          </cell>
          <cell r="D5117" t="str">
            <v>TOTAL</v>
          </cell>
          <cell r="E5117" t="str">
            <v>Total</v>
          </cell>
          <cell r="F5117" t="str">
            <v>TES</v>
          </cell>
          <cell r="G5117" t="str">
            <v>Total energy supply</v>
          </cell>
          <cell r="H5117">
            <v>2016</v>
          </cell>
          <cell r="I5117">
            <v>2016</v>
          </cell>
          <cell r="J5117">
            <v>839266.07</v>
          </cell>
        </row>
        <row r="5118">
          <cell r="A5118" t="str">
            <v>New ZealandTotal2017</v>
          </cell>
          <cell r="B5118" t="str">
            <v>TJ</v>
          </cell>
          <cell r="C5118" t="str">
            <v>New Zealand</v>
          </cell>
          <cell r="D5118" t="str">
            <v>TOTAL</v>
          </cell>
          <cell r="E5118" t="str">
            <v>Total</v>
          </cell>
          <cell r="F5118" t="str">
            <v>TES</v>
          </cell>
          <cell r="G5118" t="str">
            <v>Total energy supply</v>
          </cell>
          <cell r="H5118">
            <v>2017</v>
          </cell>
          <cell r="I5118">
            <v>2017</v>
          </cell>
          <cell r="J5118">
            <v>840026.49</v>
          </cell>
        </row>
        <row r="5119">
          <cell r="A5119" t="str">
            <v>New ZealandTotal2018</v>
          </cell>
          <cell r="B5119" t="str">
            <v>TJ</v>
          </cell>
          <cell r="C5119" t="str">
            <v>New Zealand</v>
          </cell>
          <cell r="D5119" t="str">
            <v>TOTAL</v>
          </cell>
          <cell r="E5119" t="str">
            <v>Total</v>
          </cell>
          <cell r="F5119" t="str">
            <v>TES</v>
          </cell>
          <cell r="G5119" t="str">
            <v>Total energy supply</v>
          </cell>
          <cell r="H5119">
            <v>2018</v>
          </cell>
          <cell r="I5119">
            <v>2018</v>
          </cell>
          <cell r="J5119">
            <v>825671.71</v>
          </cell>
        </row>
        <row r="5120">
          <cell r="A5120" t="str">
            <v>New ZealandTotal2019</v>
          </cell>
          <cell r="B5120" t="str">
            <v>TJ</v>
          </cell>
          <cell r="C5120" t="str">
            <v>New Zealand</v>
          </cell>
          <cell r="D5120" t="str">
            <v>TOTAL</v>
          </cell>
          <cell r="E5120" t="str">
            <v>Total</v>
          </cell>
          <cell r="F5120" t="str">
            <v>TES</v>
          </cell>
          <cell r="G5120" t="str">
            <v>Total energy supply</v>
          </cell>
          <cell r="H5120">
            <v>2019</v>
          </cell>
          <cell r="I5120">
            <v>2019</v>
          </cell>
          <cell r="J5120">
            <v>857505.76</v>
          </cell>
        </row>
        <row r="5121">
          <cell r="A5121" t="str">
            <v>New ZealandTotal2020</v>
          </cell>
          <cell r="B5121" t="str">
            <v>TJ</v>
          </cell>
          <cell r="C5121" t="str">
            <v>New Zealand</v>
          </cell>
          <cell r="D5121" t="str">
            <v>TOTAL</v>
          </cell>
          <cell r="E5121" t="str">
            <v>Total</v>
          </cell>
          <cell r="F5121" t="str">
            <v>TES</v>
          </cell>
          <cell r="G5121" t="str">
            <v>Total energy supply</v>
          </cell>
          <cell r="H5121">
            <v>2020</v>
          </cell>
          <cell r="I5121">
            <v>2020</v>
          </cell>
          <cell r="J5121">
            <v>832946.69</v>
          </cell>
        </row>
        <row r="5122">
          <cell r="A5122" t="str">
            <v>New ZealandMemo: Renewables2005</v>
          </cell>
          <cell r="B5122" t="str">
            <v>TJ</v>
          </cell>
          <cell r="C5122" t="str">
            <v>New Zealand</v>
          </cell>
          <cell r="D5122" t="str">
            <v>MRENEW</v>
          </cell>
          <cell r="E5122" t="str">
            <v>Memo: Renewables</v>
          </cell>
          <cell r="F5122" t="str">
            <v>TES</v>
          </cell>
          <cell r="G5122" t="str">
            <v>Total energy supply</v>
          </cell>
          <cell r="H5122">
            <v>2005</v>
          </cell>
          <cell r="I5122">
            <v>2005</v>
          </cell>
          <cell r="J5122">
            <v>223214.23</v>
          </cell>
        </row>
        <row r="5123">
          <cell r="A5123" t="str">
            <v>New ZealandMemo: Renewables2006</v>
          </cell>
          <cell r="B5123" t="str">
            <v>TJ</v>
          </cell>
          <cell r="C5123" t="str">
            <v>New Zealand</v>
          </cell>
          <cell r="D5123" t="str">
            <v>MRENEW</v>
          </cell>
          <cell r="E5123" t="str">
            <v>Memo: Renewables</v>
          </cell>
          <cell r="F5123" t="str">
            <v>TES</v>
          </cell>
          <cell r="G5123" t="str">
            <v>Total energy supply</v>
          </cell>
          <cell r="H5123">
            <v>2006</v>
          </cell>
          <cell r="I5123">
            <v>2006</v>
          </cell>
          <cell r="J5123">
            <v>227063.08</v>
          </cell>
        </row>
        <row r="5124">
          <cell r="A5124" t="str">
            <v>New ZealandMemo: Renewables2007</v>
          </cell>
          <cell r="B5124" t="str">
            <v>TJ</v>
          </cell>
          <cell r="C5124" t="str">
            <v>New Zealand</v>
          </cell>
          <cell r="D5124" t="str">
            <v>MRENEW</v>
          </cell>
          <cell r="E5124" t="str">
            <v>Memo: Renewables</v>
          </cell>
          <cell r="F5124" t="str">
            <v>TES</v>
          </cell>
          <cell r="G5124" t="str">
            <v>Total energy supply</v>
          </cell>
          <cell r="H5124">
            <v>2007</v>
          </cell>
          <cell r="I5124">
            <v>2007</v>
          </cell>
          <cell r="J5124">
            <v>230668.92</v>
          </cell>
        </row>
        <row r="5125">
          <cell r="A5125" t="str">
            <v>New ZealandMemo: Renewables2008</v>
          </cell>
          <cell r="B5125" t="str">
            <v>TJ</v>
          </cell>
          <cell r="C5125" t="str">
            <v>New Zealand</v>
          </cell>
          <cell r="D5125" t="str">
            <v>MRENEW</v>
          </cell>
          <cell r="E5125" t="str">
            <v>Memo: Renewables</v>
          </cell>
          <cell r="F5125" t="str">
            <v>TES</v>
          </cell>
          <cell r="G5125" t="str">
            <v>Total energy supply</v>
          </cell>
          <cell r="H5125">
            <v>2008</v>
          </cell>
          <cell r="I5125">
            <v>2008</v>
          </cell>
          <cell r="J5125">
            <v>236340.6</v>
          </cell>
        </row>
        <row r="5126">
          <cell r="A5126" t="str">
            <v>New ZealandMemo: Renewables2009</v>
          </cell>
          <cell r="B5126" t="str">
            <v>TJ</v>
          </cell>
          <cell r="C5126" t="str">
            <v>New Zealand</v>
          </cell>
          <cell r="D5126" t="str">
            <v>MRENEW</v>
          </cell>
          <cell r="E5126" t="str">
            <v>Memo: Renewables</v>
          </cell>
          <cell r="F5126" t="str">
            <v>TES</v>
          </cell>
          <cell r="G5126" t="str">
            <v>Total energy supply</v>
          </cell>
          <cell r="H5126">
            <v>2009</v>
          </cell>
          <cell r="I5126">
            <v>2009</v>
          </cell>
          <cell r="J5126">
            <v>256961.82</v>
          </cell>
        </row>
        <row r="5127">
          <cell r="A5127" t="str">
            <v>New ZealandMemo: Renewables2010</v>
          </cell>
          <cell r="B5127" t="str">
            <v>TJ</v>
          </cell>
          <cell r="C5127" t="str">
            <v>New Zealand</v>
          </cell>
          <cell r="D5127" t="str">
            <v>MRENEW</v>
          </cell>
          <cell r="E5127" t="str">
            <v>Memo: Renewables</v>
          </cell>
          <cell r="F5127" t="str">
            <v>TES</v>
          </cell>
          <cell r="G5127" t="str">
            <v>Total energy supply</v>
          </cell>
          <cell r="H5127">
            <v>2010</v>
          </cell>
          <cell r="I5127">
            <v>2010</v>
          </cell>
          <cell r="J5127">
            <v>285464.98</v>
          </cell>
        </row>
        <row r="5128">
          <cell r="A5128" t="str">
            <v>New ZealandMemo: Renewables2011</v>
          </cell>
          <cell r="B5128" t="str">
            <v>TJ</v>
          </cell>
          <cell r="C5128" t="str">
            <v>New Zealand</v>
          </cell>
          <cell r="D5128" t="str">
            <v>MRENEW</v>
          </cell>
          <cell r="E5128" t="str">
            <v>Memo: Renewables</v>
          </cell>
          <cell r="F5128" t="str">
            <v>TES</v>
          </cell>
          <cell r="G5128" t="str">
            <v>Total energy supply</v>
          </cell>
          <cell r="H5128">
            <v>2011</v>
          </cell>
          <cell r="I5128">
            <v>2011</v>
          </cell>
          <cell r="J5128">
            <v>297877.93</v>
          </cell>
        </row>
        <row r="5129">
          <cell r="A5129" t="str">
            <v>New ZealandMemo: Renewables2012</v>
          </cell>
          <cell r="B5129" t="str">
            <v>TJ</v>
          </cell>
          <cell r="C5129" t="str">
            <v>New Zealand</v>
          </cell>
          <cell r="D5129" t="str">
            <v>MRENEW</v>
          </cell>
          <cell r="E5129" t="str">
            <v>Memo: Renewables</v>
          </cell>
          <cell r="F5129" t="str">
            <v>TES</v>
          </cell>
          <cell r="G5129" t="str">
            <v>Total energy supply</v>
          </cell>
          <cell r="H5129">
            <v>2012</v>
          </cell>
          <cell r="I5129">
            <v>2012</v>
          </cell>
          <cell r="J5129">
            <v>291170.15999999997</v>
          </cell>
        </row>
        <row r="5130">
          <cell r="A5130" t="str">
            <v>New ZealandMemo: Renewables2013</v>
          </cell>
          <cell r="B5130" t="str">
            <v>TJ</v>
          </cell>
          <cell r="C5130" t="str">
            <v>New Zealand</v>
          </cell>
          <cell r="D5130" t="str">
            <v>MRENEW</v>
          </cell>
          <cell r="E5130" t="str">
            <v>Memo: Renewables</v>
          </cell>
          <cell r="F5130" t="str">
            <v>TES</v>
          </cell>
          <cell r="G5130" t="str">
            <v>Total energy supply</v>
          </cell>
          <cell r="H5130">
            <v>2013</v>
          </cell>
          <cell r="I5130">
            <v>2013</v>
          </cell>
          <cell r="J5130">
            <v>303859.23</v>
          </cell>
        </row>
        <row r="5131">
          <cell r="A5131" t="str">
            <v>New ZealandMemo: Renewables2014</v>
          </cell>
          <cell r="B5131" t="str">
            <v>TJ</v>
          </cell>
          <cell r="C5131" t="str">
            <v>New Zealand</v>
          </cell>
          <cell r="D5131" t="str">
            <v>MRENEW</v>
          </cell>
          <cell r="E5131" t="str">
            <v>Memo: Renewables</v>
          </cell>
          <cell r="F5131" t="str">
            <v>TES</v>
          </cell>
          <cell r="G5131" t="str">
            <v>Total energy supply</v>
          </cell>
          <cell r="H5131">
            <v>2014</v>
          </cell>
          <cell r="I5131">
            <v>2014</v>
          </cell>
          <cell r="J5131">
            <v>326434.56</v>
          </cell>
        </row>
        <row r="5132">
          <cell r="A5132" t="str">
            <v>New ZealandMemo: Renewables2015</v>
          </cell>
          <cell r="B5132" t="str">
            <v>TJ</v>
          </cell>
          <cell r="C5132" t="str">
            <v>New Zealand</v>
          </cell>
          <cell r="D5132" t="str">
            <v>MRENEW</v>
          </cell>
          <cell r="E5132" t="str">
            <v>Memo: Renewables</v>
          </cell>
          <cell r="F5132" t="str">
            <v>TES</v>
          </cell>
          <cell r="G5132" t="str">
            <v>Total energy supply</v>
          </cell>
          <cell r="H5132">
            <v>2015</v>
          </cell>
          <cell r="I5132">
            <v>2015</v>
          </cell>
          <cell r="J5132">
            <v>336462.21</v>
          </cell>
        </row>
        <row r="5133">
          <cell r="A5133" t="str">
            <v>New ZealandMemo: Renewables2016</v>
          </cell>
          <cell r="B5133" t="str">
            <v>TJ</v>
          </cell>
          <cell r="C5133" t="str">
            <v>New Zealand</v>
          </cell>
          <cell r="D5133" t="str">
            <v>MRENEW</v>
          </cell>
          <cell r="E5133" t="str">
            <v>Memo: Renewables</v>
          </cell>
          <cell r="F5133" t="str">
            <v>TES</v>
          </cell>
          <cell r="G5133" t="str">
            <v>Total energy supply</v>
          </cell>
          <cell r="H5133">
            <v>2016</v>
          </cell>
          <cell r="I5133">
            <v>2016</v>
          </cell>
          <cell r="J5133">
            <v>337125.05</v>
          </cell>
        </row>
        <row r="5134">
          <cell r="A5134" t="str">
            <v>New ZealandMemo: Renewables2017</v>
          </cell>
          <cell r="B5134" t="str">
            <v>TJ</v>
          </cell>
          <cell r="C5134" t="str">
            <v>New Zealand</v>
          </cell>
          <cell r="D5134" t="str">
            <v>MRENEW</v>
          </cell>
          <cell r="E5134" t="str">
            <v>Memo: Renewables</v>
          </cell>
          <cell r="F5134" t="str">
            <v>TES</v>
          </cell>
          <cell r="G5134" t="str">
            <v>Total energy supply</v>
          </cell>
          <cell r="H5134">
            <v>2017</v>
          </cell>
          <cell r="I5134">
            <v>2017</v>
          </cell>
          <cell r="J5134">
            <v>334722.82</v>
          </cell>
        </row>
        <row r="5135">
          <cell r="A5135" t="str">
            <v>New ZealandMemo: Renewables2018</v>
          </cell>
          <cell r="B5135" t="str">
            <v>TJ</v>
          </cell>
          <cell r="C5135" t="str">
            <v>New Zealand</v>
          </cell>
          <cell r="D5135" t="str">
            <v>MRENEW</v>
          </cell>
          <cell r="E5135" t="str">
            <v>Memo: Renewables</v>
          </cell>
          <cell r="F5135" t="str">
            <v>TES</v>
          </cell>
          <cell r="G5135" t="str">
            <v>Total energy supply</v>
          </cell>
          <cell r="H5135">
            <v>2018</v>
          </cell>
          <cell r="I5135">
            <v>2018</v>
          </cell>
          <cell r="J5135">
            <v>343343.16</v>
          </cell>
        </row>
        <row r="5136">
          <cell r="A5136" t="str">
            <v>New ZealandMemo: Renewables2019</v>
          </cell>
          <cell r="B5136" t="str">
            <v>TJ</v>
          </cell>
          <cell r="C5136" t="str">
            <v>New Zealand</v>
          </cell>
          <cell r="D5136" t="str">
            <v>MRENEW</v>
          </cell>
          <cell r="E5136" t="str">
            <v>Memo: Renewables</v>
          </cell>
          <cell r="F5136" t="str">
            <v>TES</v>
          </cell>
          <cell r="G5136" t="str">
            <v>Total energy supply</v>
          </cell>
          <cell r="H5136">
            <v>2019</v>
          </cell>
          <cell r="I5136">
            <v>2019</v>
          </cell>
          <cell r="J5136">
            <v>346312.31</v>
          </cell>
        </row>
        <row r="5137">
          <cell r="A5137" t="str">
            <v>New ZealandMemo: Renewables2020</v>
          </cell>
          <cell r="B5137" t="str">
            <v>TJ</v>
          </cell>
          <cell r="C5137" t="str">
            <v>New Zealand</v>
          </cell>
          <cell r="D5137" t="str">
            <v>MRENEW</v>
          </cell>
          <cell r="E5137" t="str">
            <v>Memo: Renewables</v>
          </cell>
          <cell r="F5137" t="str">
            <v>TES</v>
          </cell>
          <cell r="G5137" t="str">
            <v>Total energy supply</v>
          </cell>
          <cell r="H5137">
            <v>2020</v>
          </cell>
          <cell r="I5137">
            <v>2020</v>
          </cell>
          <cell r="J5137">
            <v>333521.42</v>
          </cell>
        </row>
        <row r="5138">
          <cell r="A5138" t="str">
            <v>NicaraguaPrimary solid biofuels2005</v>
          </cell>
          <cell r="B5138" t="str">
            <v>TJ</v>
          </cell>
          <cell r="C5138" t="str">
            <v>Nicaragua</v>
          </cell>
          <cell r="D5138" t="str">
            <v>PRIMSBIO</v>
          </cell>
          <cell r="E5138" t="str">
            <v>Primary solid biofuels</v>
          </cell>
          <cell r="F5138" t="str">
            <v>TES</v>
          </cell>
          <cell r="G5138" t="str">
            <v>Total energy supply</v>
          </cell>
          <cell r="H5138">
            <v>2005</v>
          </cell>
          <cell r="I5138">
            <v>2005</v>
          </cell>
          <cell r="J5138">
            <v>49669</v>
          </cell>
        </row>
        <row r="5139">
          <cell r="A5139" t="str">
            <v>NicaraguaPrimary solid biofuels2006</v>
          </cell>
          <cell r="B5139" t="str">
            <v>TJ</v>
          </cell>
          <cell r="C5139" t="str">
            <v>Nicaragua</v>
          </cell>
          <cell r="D5139" t="str">
            <v>PRIMSBIO</v>
          </cell>
          <cell r="E5139" t="str">
            <v>Primary solid biofuels</v>
          </cell>
          <cell r="F5139" t="str">
            <v>TES</v>
          </cell>
          <cell r="G5139" t="str">
            <v>Total energy supply</v>
          </cell>
          <cell r="H5139">
            <v>2006</v>
          </cell>
          <cell r="I5139">
            <v>2006</v>
          </cell>
          <cell r="J5139">
            <v>52080</v>
          </cell>
        </row>
        <row r="5140">
          <cell r="A5140" t="str">
            <v>NicaraguaPrimary solid biofuels2007</v>
          </cell>
          <cell r="B5140" t="str">
            <v>TJ</v>
          </cell>
          <cell r="C5140" t="str">
            <v>Nicaragua</v>
          </cell>
          <cell r="D5140" t="str">
            <v>PRIMSBIO</v>
          </cell>
          <cell r="E5140" t="str">
            <v>Primary solid biofuels</v>
          </cell>
          <cell r="F5140" t="str">
            <v>TES</v>
          </cell>
          <cell r="G5140" t="str">
            <v>Total energy supply</v>
          </cell>
          <cell r="H5140">
            <v>2007</v>
          </cell>
          <cell r="I5140">
            <v>2007</v>
          </cell>
          <cell r="J5140">
            <v>54901</v>
          </cell>
        </row>
        <row r="5141">
          <cell r="A5141" t="str">
            <v>NicaraguaPrimary solid biofuels2008</v>
          </cell>
          <cell r="B5141" t="str">
            <v>TJ</v>
          </cell>
          <cell r="C5141" t="str">
            <v>Nicaragua</v>
          </cell>
          <cell r="D5141" t="str">
            <v>PRIMSBIO</v>
          </cell>
          <cell r="E5141" t="str">
            <v>Primary solid biofuels</v>
          </cell>
          <cell r="F5141" t="str">
            <v>TES</v>
          </cell>
          <cell r="G5141" t="str">
            <v>Total energy supply</v>
          </cell>
          <cell r="H5141">
            <v>2008</v>
          </cell>
          <cell r="I5141">
            <v>2008</v>
          </cell>
          <cell r="J5141">
            <v>54306</v>
          </cell>
        </row>
        <row r="5142">
          <cell r="A5142" t="str">
            <v>NicaraguaPrimary solid biofuels2009</v>
          </cell>
          <cell r="B5142" t="str">
            <v>TJ</v>
          </cell>
          <cell r="C5142" t="str">
            <v>Nicaragua</v>
          </cell>
          <cell r="D5142" t="str">
            <v>PRIMSBIO</v>
          </cell>
          <cell r="E5142" t="str">
            <v>Primary solid biofuels</v>
          </cell>
          <cell r="F5142" t="str">
            <v>TES</v>
          </cell>
          <cell r="G5142" t="str">
            <v>Total energy supply</v>
          </cell>
          <cell r="H5142">
            <v>2009</v>
          </cell>
          <cell r="I5142">
            <v>2009</v>
          </cell>
          <cell r="J5142">
            <v>53658</v>
          </cell>
        </row>
        <row r="5143">
          <cell r="A5143" t="str">
            <v>NicaraguaPrimary solid biofuels2010</v>
          </cell>
          <cell r="B5143" t="str">
            <v>TJ</v>
          </cell>
          <cell r="C5143" t="str">
            <v>Nicaragua</v>
          </cell>
          <cell r="D5143" t="str">
            <v>PRIMSBIO</v>
          </cell>
          <cell r="E5143" t="str">
            <v>Primary solid biofuels</v>
          </cell>
          <cell r="F5143" t="str">
            <v>TES</v>
          </cell>
          <cell r="G5143" t="str">
            <v>Total energy supply</v>
          </cell>
          <cell r="H5143">
            <v>2010</v>
          </cell>
          <cell r="I5143">
            <v>2010</v>
          </cell>
          <cell r="J5143">
            <v>55907</v>
          </cell>
        </row>
        <row r="5144">
          <cell r="A5144" t="str">
            <v>NicaraguaPrimary solid biofuels2011</v>
          </cell>
          <cell r="B5144" t="str">
            <v>TJ</v>
          </cell>
          <cell r="C5144" t="str">
            <v>Nicaragua</v>
          </cell>
          <cell r="D5144" t="str">
            <v>PRIMSBIO</v>
          </cell>
          <cell r="E5144" t="str">
            <v>Primary solid biofuels</v>
          </cell>
          <cell r="F5144" t="str">
            <v>TES</v>
          </cell>
          <cell r="G5144" t="str">
            <v>Total energy supply</v>
          </cell>
          <cell r="H5144">
            <v>2011</v>
          </cell>
          <cell r="I5144">
            <v>2011</v>
          </cell>
          <cell r="J5144">
            <v>55103</v>
          </cell>
        </row>
        <row r="5145">
          <cell r="A5145" t="str">
            <v>NicaraguaPrimary solid biofuels2012</v>
          </cell>
          <cell r="B5145" t="str">
            <v>TJ</v>
          </cell>
          <cell r="C5145" t="str">
            <v>Nicaragua</v>
          </cell>
          <cell r="D5145" t="str">
            <v>PRIMSBIO</v>
          </cell>
          <cell r="E5145" t="str">
            <v>Primary solid biofuels</v>
          </cell>
          <cell r="F5145" t="str">
            <v>TES</v>
          </cell>
          <cell r="G5145" t="str">
            <v>Total energy supply</v>
          </cell>
          <cell r="H5145">
            <v>2012</v>
          </cell>
          <cell r="I5145">
            <v>2012</v>
          </cell>
          <cell r="J5145">
            <v>58042</v>
          </cell>
        </row>
        <row r="5146">
          <cell r="A5146" t="str">
            <v>NicaraguaPrimary solid biofuels2013</v>
          </cell>
          <cell r="B5146" t="str">
            <v>TJ</v>
          </cell>
          <cell r="C5146" t="str">
            <v>Nicaragua</v>
          </cell>
          <cell r="D5146" t="str">
            <v>PRIMSBIO</v>
          </cell>
          <cell r="E5146" t="str">
            <v>Primary solid biofuels</v>
          </cell>
          <cell r="F5146" t="str">
            <v>TES</v>
          </cell>
          <cell r="G5146" t="str">
            <v>Total energy supply</v>
          </cell>
          <cell r="H5146">
            <v>2013</v>
          </cell>
          <cell r="I5146">
            <v>2013</v>
          </cell>
          <cell r="J5146">
            <v>59256</v>
          </cell>
        </row>
        <row r="5147">
          <cell r="A5147" t="str">
            <v>NicaraguaPrimary solid biofuels2014</v>
          </cell>
          <cell r="B5147" t="str">
            <v>TJ</v>
          </cell>
          <cell r="C5147" t="str">
            <v>Nicaragua</v>
          </cell>
          <cell r="D5147" t="str">
            <v>PRIMSBIO</v>
          </cell>
          <cell r="E5147" t="str">
            <v>Primary solid biofuels</v>
          </cell>
          <cell r="F5147" t="str">
            <v>TES</v>
          </cell>
          <cell r="G5147" t="str">
            <v>Total energy supply</v>
          </cell>
          <cell r="H5147">
            <v>2014</v>
          </cell>
          <cell r="I5147">
            <v>2014</v>
          </cell>
          <cell r="J5147">
            <v>60922</v>
          </cell>
        </row>
        <row r="5148">
          <cell r="A5148" t="str">
            <v>NicaraguaPrimary solid biofuels2015</v>
          </cell>
          <cell r="B5148" t="str">
            <v>TJ</v>
          </cell>
          <cell r="C5148" t="str">
            <v>Nicaragua</v>
          </cell>
          <cell r="D5148" t="str">
            <v>PRIMSBIO</v>
          </cell>
          <cell r="E5148" t="str">
            <v>Primary solid biofuels</v>
          </cell>
          <cell r="F5148" t="str">
            <v>TES</v>
          </cell>
          <cell r="G5148" t="str">
            <v>Total energy supply</v>
          </cell>
          <cell r="H5148">
            <v>2015</v>
          </cell>
          <cell r="I5148">
            <v>2015</v>
          </cell>
          <cell r="J5148">
            <v>59771</v>
          </cell>
        </row>
        <row r="5149">
          <cell r="A5149" t="str">
            <v>NicaraguaPrimary solid biofuels2016</v>
          </cell>
          <cell r="B5149" t="str">
            <v>TJ</v>
          </cell>
          <cell r="C5149" t="str">
            <v>Nicaragua</v>
          </cell>
          <cell r="D5149" t="str">
            <v>PRIMSBIO</v>
          </cell>
          <cell r="E5149" t="str">
            <v>Primary solid biofuels</v>
          </cell>
          <cell r="F5149" t="str">
            <v>TES</v>
          </cell>
          <cell r="G5149" t="str">
            <v>Total energy supply</v>
          </cell>
          <cell r="H5149">
            <v>2016</v>
          </cell>
          <cell r="I5149">
            <v>2016</v>
          </cell>
          <cell r="J5149">
            <v>60972</v>
          </cell>
        </row>
        <row r="5150">
          <cell r="A5150" t="str">
            <v>NicaraguaPrimary solid biofuels2017</v>
          </cell>
          <cell r="B5150" t="str">
            <v>TJ</v>
          </cell>
          <cell r="C5150" t="str">
            <v>Nicaragua</v>
          </cell>
          <cell r="D5150" t="str">
            <v>PRIMSBIO</v>
          </cell>
          <cell r="E5150" t="str">
            <v>Primary solid biofuels</v>
          </cell>
          <cell r="F5150" t="str">
            <v>TES</v>
          </cell>
          <cell r="G5150" t="str">
            <v>Total energy supply</v>
          </cell>
          <cell r="H5150">
            <v>2017</v>
          </cell>
          <cell r="I5150">
            <v>2017</v>
          </cell>
          <cell r="J5150">
            <v>63233.24</v>
          </cell>
        </row>
        <row r="5151">
          <cell r="A5151" t="str">
            <v>NicaraguaPrimary solid biofuels2018</v>
          </cell>
          <cell r="B5151" t="str">
            <v>TJ</v>
          </cell>
          <cell r="C5151" t="str">
            <v>Nicaragua</v>
          </cell>
          <cell r="D5151" t="str">
            <v>PRIMSBIO</v>
          </cell>
          <cell r="E5151" t="str">
            <v>Primary solid biofuels</v>
          </cell>
          <cell r="F5151" t="str">
            <v>TES</v>
          </cell>
          <cell r="G5151" t="str">
            <v>Total energy supply</v>
          </cell>
          <cell r="H5151">
            <v>2018</v>
          </cell>
          <cell r="I5151">
            <v>2018</v>
          </cell>
          <cell r="J5151">
            <v>63576.56</v>
          </cell>
        </row>
        <row r="5152">
          <cell r="A5152" t="str">
            <v>NicaraguaPrimary solid biofuels2019</v>
          </cell>
          <cell r="B5152" t="str">
            <v>TJ</v>
          </cell>
          <cell r="C5152" t="str">
            <v>Nicaragua</v>
          </cell>
          <cell r="D5152" t="str">
            <v>PRIMSBIO</v>
          </cell>
          <cell r="E5152" t="str">
            <v>Primary solid biofuels</v>
          </cell>
          <cell r="F5152" t="str">
            <v>TES</v>
          </cell>
          <cell r="G5152" t="str">
            <v>Total energy supply</v>
          </cell>
          <cell r="H5152">
            <v>2019</v>
          </cell>
          <cell r="I5152">
            <v>2019</v>
          </cell>
          <cell r="J5152">
            <v>64300.87</v>
          </cell>
        </row>
        <row r="5153">
          <cell r="A5153" t="str">
            <v>NicaraguaPrimary solid biofuels2020</v>
          </cell>
          <cell r="B5153" t="str">
            <v>TJ</v>
          </cell>
          <cell r="C5153" t="str">
            <v>Nicaragua</v>
          </cell>
          <cell r="D5153" t="str">
            <v>PRIMSBIO</v>
          </cell>
          <cell r="E5153" t="str">
            <v>Primary solid biofuels</v>
          </cell>
          <cell r="F5153" t="str">
            <v>TES</v>
          </cell>
          <cell r="G5153" t="str">
            <v>Total energy supply</v>
          </cell>
          <cell r="H5153">
            <v>2020</v>
          </cell>
          <cell r="I5153">
            <v>2020</v>
          </cell>
          <cell r="K5153" t="str">
            <v>L</v>
          </cell>
          <cell r="L5153" t="str">
            <v>Missing value; data exist but were not collected</v>
          </cell>
        </row>
        <row r="5154">
          <cell r="A5154" t="str">
            <v>NicaraguaTotal2005</v>
          </cell>
          <cell r="B5154" t="str">
            <v>TJ</v>
          </cell>
          <cell r="C5154" t="str">
            <v>Nicaragua</v>
          </cell>
          <cell r="D5154" t="str">
            <v>TOTAL</v>
          </cell>
          <cell r="E5154" t="str">
            <v>Total</v>
          </cell>
          <cell r="F5154" t="str">
            <v>TES</v>
          </cell>
          <cell r="G5154" t="str">
            <v>Total energy supply</v>
          </cell>
          <cell r="H5154">
            <v>2005</v>
          </cell>
          <cell r="I5154">
            <v>2005</v>
          </cell>
          <cell r="J5154">
            <v>118085.9</v>
          </cell>
        </row>
        <row r="5155">
          <cell r="A5155" t="str">
            <v>NicaraguaTotal2006</v>
          </cell>
          <cell r="B5155" t="str">
            <v>TJ</v>
          </cell>
          <cell r="C5155" t="str">
            <v>Nicaragua</v>
          </cell>
          <cell r="D5155" t="str">
            <v>TOTAL</v>
          </cell>
          <cell r="E5155" t="str">
            <v>Total</v>
          </cell>
          <cell r="F5155" t="str">
            <v>TES</v>
          </cell>
          <cell r="G5155" t="str">
            <v>Total energy supply</v>
          </cell>
          <cell r="H5155">
            <v>2006</v>
          </cell>
          <cell r="I5155">
            <v>2006</v>
          </cell>
          <cell r="J5155">
            <v>122267.45</v>
          </cell>
        </row>
        <row r="5156">
          <cell r="A5156" t="str">
            <v>NicaraguaTotal2007</v>
          </cell>
          <cell r="B5156" t="str">
            <v>TJ</v>
          </cell>
          <cell r="C5156" t="str">
            <v>Nicaragua</v>
          </cell>
          <cell r="D5156" t="str">
            <v>TOTAL</v>
          </cell>
          <cell r="E5156" t="str">
            <v>Total</v>
          </cell>
          <cell r="F5156" t="str">
            <v>TES</v>
          </cell>
          <cell r="G5156" t="str">
            <v>Total energy supply</v>
          </cell>
          <cell r="H5156">
            <v>2007</v>
          </cell>
          <cell r="I5156">
            <v>2007</v>
          </cell>
          <cell r="J5156">
            <v>124353.68</v>
          </cell>
        </row>
        <row r="5157">
          <cell r="A5157" t="str">
            <v>NicaraguaTotal2008</v>
          </cell>
          <cell r="B5157" t="str">
            <v>TJ</v>
          </cell>
          <cell r="C5157" t="str">
            <v>Nicaragua</v>
          </cell>
          <cell r="D5157" t="str">
            <v>TOTAL</v>
          </cell>
          <cell r="E5157" t="str">
            <v>Total</v>
          </cell>
          <cell r="F5157" t="str">
            <v>TES</v>
          </cell>
          <cell r="G5157" t="str">
            <v>Total energy supply</v>
          </cell>
          <cell r="H5157">
            <v>2008</v>
          </cell>
          <cell r="I5157">
            <v>2008</v>
          </cell>
          <cell r="J5157">
            <v>124635.94</v>
          </cell>
        </row>
        <row r="5158">
          <cell r="A5158" t="str">
            <v>NicaraguaTotal2009</v>
          </cell>
          <cell r="B5158" t="str">
            <v>TJ</v>
          </cell>
          <cell r="C5158" t="str">
            <v>Nicaragua</v>
          </cell>
          <cell r="D5158" t="str">
            <v>TOTAL</v>
          </cell>
          <cell r="E5158" t="str">
            <v>Total</v>
          </cell>
          <cell r="F5158" t="str">
            <v>TES</v>
          </cell>
          <cell r="G5158" t="str">
            <v>Total energy supply</v>
          </cell>
          <cell r="H5158">
            <v>2009</v>
          </cell>
          <cell r="I5158">
            <v>2009</v>
          </cell>
          <cell r="J5158">
            <v>123959.69</v>
          </cell>
        </row>
        <row r="5159">
          <cell r="A5159" t="str">
            <v>NicaraguaTotal2010</v>
          </cell>
          <cell r="B5159" t="str">
            <v>TJ</v>
          </cell>
          <cell r="C5159" t="str">
            <v>Nicaragua</v>
          </cell>
          <cell r="D5159" t="str">
            <v>TOTAL</v>
          </cell>
          <cell r="E5159" t="str">
            <v>Total</v>
          </cell>
          <cell r="F5159" t="str">
            <v>TES</v>
          </cell>
          <cell r="G5159" t="str">
            <v>Total energy supply</v>
          </cell>
          <cell r="H5159">
            <v>2010</v>
          </cell>
          <cell r="I5159">
            <v>2010</v>
          </cell>
          <cell r="J5159">
            <v>127076.07</v>
          </cell>
        </row>
        <row r="5160">
          <cell r="A5160" t="str">
            <v>NicaraguaTotal2011</v>
          </cell>
          <cell r="B5160" t="str">
            <v>TJ</v>
          </cell>
          <cell r="C5160" t="str">
            <v>Nicaragua</v>
          </cell>
          <cell r="D5160" t="str">
            <v>TOTAL</v>
          </cell>
          <cell r="E5160" t="str">
            <v>Total</v>
          </cell>
          <cell r="F5160" t="str">
            <v>TES</v>
          </cell>
          <cell r="G5160" t="str">
            <v>Total energy supply</v>
          </cell>
          <cell r="H5160">
            <v>2011</v>
          </cell>
          <cell r="I5160">
            <v>2011</v>
          </cell>
          <cell r="J5160">
            <v>129457.14</v>
          </cell>
        </row>
        <row r="5161">
          <cell r="A5161" t="str">
            <v>NicaraguaTotal2012</v>
          </cell>
          <cell r="B5161" t="str">
            <v>TJ</v>
          </cell>
          <cell r="C5161" t="str">
            <v>Nicaragua</v>
          </cell>
          <cell r="D5161" t="str">
            <v>TOTAL</v>
          </cell>
          <cell r="E5161" t="str">
            <v>Total</v>
          </cell>
          <cell r="F5161" t="str">
            <v>TES</v>
          </cell>
          <cell r="G5161" t="str">
            <v>Total energy supply</v>
          </cell>
          <cell r="H5161">
            <v>2012</v>
          </cell>
          <cell r="I5161">
            <v>2012</v>
          </cell>
          <cell r="J5161">
            <v>140047.74</v>
          </cell>
        </row>
        <row r="5162">
          <cell r="A5162" t="str">
            <v>NicaraguaTotal2013</v>
          </cell>
          <cell r="B5162" t="str">
            <v>TJ</v>
          </cell>
          <cell r="C5162" t="str">
            <v>Nicaragua</v>
          </cell>
          <cell r="D5162" t="str">
            <v>TOTAL</v>
          </cell>
          <cell r="E5162" t="str">
            <v>Total</v>
          </cell>
          <cell r="F5162" t="str">
            <v>TES</v>
          </cell>
          <cell r="G5162" t="str">
            <v>Total energy supply</v>
          </cell>
          <cell r="H5162">
            <v>2013</v>
          </cell>
          <cell r="I5162">
            <v>2013</v>
          </cell>
          <cell r="J5162">
            <v>144425.09</v>
          </cell>
        </row>
        <row r="5163">
          <cell r="A5163" t="str">
            <v>NicaraguaTotal2014</v>
          </cell>
          <cell r="B5163" t="str">
            <v>TJ</v>
          </cell>
          <cell r="C5163" t="str">
            <v>Nicaragua</v>
          </cell>
          <cell r="D5163" t="str">
            <v>TOTAL</v>
          </cell>
          <cell r="E5163" t="str">
            <v>Total</v>
          </cell>
          <cell r="F5163" t="str">
            <v>TES</v>
          </cell>
          <cell r="G5163" t="str">
            <v>Total energy supply</v>
          </cell>
          <cell r="H5163">
            <v>2014</v>
          </cell>
          <cell r="I5163">
            <v>2014</v>
          </cell>
          <cell r="J5163">
            <v>149047.73000000001</v>
          </cell>
        </row>
        <row r="5164">
          <cell r="A5164" t="str">
            <v>NicaraguaTotal2015</v>
          </cell>
          <cell r="B5164" t="str">
            <v>TJ</v>
          </cell>
          <cell r="C5164" t="str">
            <v>Nicaragua</v>
          </cell>
          <cell r="D5164" t="str">
            <v>TOTAL</v>
          </cell>
          <cell r="E5164" t="str">
            <v>Total</v>
          </cell>
          <cell r="F5164" t="str">
            <v>TES</v>
          </cell>
          <cell r="G5164" t="str">
            <v>Total energy supply</v>
          </cell>
          <cell r="H5164">
            <v>2015</v>
          </cell>
          <cell r="I5164">
            <v>2015</v>
          </cell>
          <cell r="J5164">
            <v>157536.16</v>
          </cell>
        </row>
        <row r="5165">
          <cell r="A5165" t="str">
            <v>NicaraguaTotal2016</v>
          </cell>
          <cell r="B5165" t="str">
            <v>TJ</v>
          </cell>
          <cell r="C5165" t="str">
            <v>Nicaragua</v>
          </cell>
          <cell r="D5165" t="str">
            <v>TOTAL</v>
          </cell>
          <cell r="E5165" t="str">
            <v>Total</v>
          </cell>
          <cell r="F5165" t="str">
            <v>TES</v>
          </cell>
          <cell r="G5165" t="str">
            <v>Total energy supply</v>
          </cell>
          <cell r="H5165">
            <v>2016</v>
          </cell>
          <cell r="I5165">
            <v>2016</v>
          </cell>
          <cell r="J5165">
            <v>163569.17000000001</v>
          </cell>
        </row>
        <row r="5166">
          <cell r="A5166" t="str">
            <v>NicaraguaTotal2017</v>
          </cell>
          <cell r="B5166" t="str">
            <v>TJ</v>
          </cell>
          <cell r="C5166" t="str">
            <v>Nicaragua</v>
          </cell>
          <cell r="D5166" t="str">
            <v>TOTAL</v>
          </cell>
          <cell r="E5166" t="str">
            <v>Total</v>
          </cell>
          <cell r="F5166" t="str">
            <v>TES</v>
          </cell>
          <cell r="G5166" t="str">
            <v>Total energy supply</v>
          </cell>
          <cell r="H5166">
            <v>2017</v>
          </cell>
          <cell r="I5166">
            <v>2017</v>
          </cell>
          <cell r="J5166">
            <v>167230.29999999999</v>
          </cell>
        </row>
        <row r="5167">
          <cell r="A5167" t="str">
            <v>NicaraguaTotal2018</v>
          </cell>
          <cell r="B5167" t="str">
            <v>TJ</v>
          </cell>
          <cell r="C5167" t="str">
            <v>Nicaragua</v>
          </cell>
          <cell r="D5167" t="str">
            <v>TOTAL</v>
          </cell>
          <cell r="E5167" t="str">
            <v>Total</v>
          </cell>
          <cell r="F5167" t="str">
            <v>TES</v>
          </cell>
          <cell r="G5167" t="str">
            <v>Total energy supply</v>
          </cell>
          <cell r="H5167">
            <v>2018</v>
          </cell>
          <cell r="I5167">
            <v>2018</v>
          </cell>
          <cell r="J5167">
            <v>165280.45000000001</v>
          </cell>
        </row>
        <row r="5168">
          <cell r="A5168" t="str">
            <v>NicaraguaTotal2019</v>
          </cell>
          <cell r="B5168" t="str">
            <v>TJ</v>
          </cell>
          <cell r="C5168" t="str">
            <v>Nicaragua</v>
          </cell>
          <cell r="D5168" t="str">
            <v>TOTAL</v>
          </cell>
          <cell r="E5168" t="str">
            <v>Total</v>
          </cell>
          <cell r="F5168" t="str">
            <v>TES</v>
          </cell>
          <cell r="G5168" t="str">
            <v>Total energy supply</v>
          </cell>
          <cell r="H5168">
            <v>2019</v>
          </cell>
          <cell r="I5168">
            <v>2019</v>
          </cell>
          <cell r="J5168">
            <v>167112.6</v>
          </cell>
        </row>
        <row r="5169">
          <cell r="A5169" t="str">
            <v>NicaraguaTotal2020</v>
          </cell>
          <cell r="B5169" t="str">
            <v>TJ</v>
          </cell>
          <cell r="C5169" t="str">
            <v>Nicaragua</v>
          </cell>
          <cell r="D5169" t="str">
            <v>TOTAL</v>
          </cell>
          <cell r="E5169" t="str">
            <v>Total</v>
          </cell>
          <cell r="F5169" t="str">
            <v>TES</v>
          </cell>
          <cell r="G5169" t="str">
            <v>Total energy supply</v>
          </cell>
          <cell r="H5169">
            <v>2020</v>
          </cell>
          <cell r="I5169">
            <v>2020</v>
          </cell>
          <cell r="K5169" t="str">
            <v>L</v>
          </cell>
          <cell r="L5169" t="str">
            <v>Missing value; data exist but were not collected</v>
          </cell>
        </row>
        <row r="5170">
          <cell r="A5170" t="str">
            <v>NicaraguaMemo: Renewables2005</v>
          </cell>
          <cell r="B5170" t="str">
            <v>TJ</v>
          </cell>
          <cell r="C5170" t="str">
            <v>Nicaragua</v>
          </cell>
          <cell r="D5170" t="str">
            <v>MRENEW</v>
          </cell>
          <cell r="E5170" t="str">
            <v>Memo: Renewables</v>
          </cell>
          <cell r="F5170" t="str">
            <v>TES</v>
          </cell>
          <cell r="G5170" t="str">
            <v>Total energy supply</v>
          </cell>
          <cell r="H5170">
            <v>2005</v>
          </cell>
          <cell r="I5170">
            <v>2005</v>
          </cell>
          <cell r="J5170">
            <v>60983.8</v>
          </cell>
        </row>
        <row r="5171">
          <cell r="A5171" t="str">
            <v>NicaraguaMemo: Renewables2006</v>
          </cell>
          <cell r="B5171" t="str">
            <v>TJ</v>
          </cell>
          <cell r="C5171" t="str">
            <v>Nicaragua</v>
          </cell>
          <cell r="D5171" t="str">
            <v>MRENEW</v>
          </cell>
          <cell r="E5171" t="str">
            <v>Memo: Renewables</v>
          </cell>
          <cell r="F5171" t="str">
            <v>TES</v>
          </cell>
          <cell r="G5171" t="str">
            <v>Total energy supply</v>
          </cell>
          <cell r="H5171">
            <v>2006</v>
          </cell>
          <cell r="I5171">
            <v>2006</v>
          </cell>
          <cell r="J5171">
            <v>64384.800000000003</v>
          </cell>
        </row>
        <row r="5172">
          <cell r="A5172" t="str">
            <v>NicaraguaMemo: Renewables2007</v>
          </cell>
          <cell r="B5172" t="str">
            <v>TJ</v>
          </cell>
          <cell r="C5172" t="str">
            <v>Nicaragua</v>
          </cell>
          <cell r="D5172" t="str">
            <v>MRENEW</v>
          </cell>
          <cell r="E5172" t="str">
            <v>Memo: Renewables</v>
          </cell>
          <cell r="F5172" t="str">
            <v>TES</v>
          </cell>
          <cell r="G5172" t="str">
            <v>Total energy supply</v>
          </cell>
          <cell r="H5172">
            <v>2007</v>
          </cell>
          <cell r="I5172">
            <v>2007</v>
          </cell>
          <cell r="J5172">
            <v>64750.6</v>
          </cell>
        </row>
        <row r="5173">
          <cell r="A5173" t="str">
            <v>NicaraguaMemo: Renewables2008</v>
          </cell>
          <cell r="B5173" t="str">
            <v>TJ</v>
          </cell>
          <cell r="C5173" t="str">
            <v>Nicaragua</v>
          </cell>
          <cell r="D5173" t="str">
            <v>MRENEW</v>
          </cell>
          <cell r="E5173" t="str">
            <v>Memo: Renewables</v>
          </cell>
          <cell r="F5173" t="str">
            <v>TES</v>
          </cell>
          <cell r="G5173" t="str">
            <v>Total energy supply</v>
          </cell>
          <cell r="H5173">
            <v>2008</v>
          </cell>
          <cell r="I5173">
            <v>2008</v>
          </cell>
          <cell r="J5173">
            <v>67820.399999999994</v>
          </cell>
        </row>
        <row r="5174">
          <cell r="A5174" t="str">
            <v>NicaraguaMemo: Renewables2009</v>
          </cell>
          <cell r="B5174" t="str">
            <v>TJ</v>
          </cell>
          <cell r="C5174" t="str">
            <v>Nicaragua</v>
          </cell>
          <cell r="D5174" t="str">
            <v>MRENEW</v>
          </cell>
          <cell r="E5174" t="str">
            <v>Memo: Renewables</v>
          </cell>
          <cell r="F5174" t="str">
            <v>TES</v>
          </cell>
          <cell r="G5174" t="str">
            <v>Total energy supply</v>
          </cell>
          <cell r="H5174">
            <v>2009</v>
          </cell>
          <cell r="I5174">
            <v>2009</v>
          </cell>
          <cell r="J5174">
            <v>65815.199999999997</v>
          </cell>
        </row>
        <row r="5175">
          <cell r="A5175" t="str">
            <v>NicaraguaMemo: Renewables2010</v>
          </cell>
          <cell r="B5175" t="str">
            <v>TJ</v>
          </cell>
          <cell r="C5175" t="str">
            <v>Nicaragua</v>
          </cell>
          <cell r="D5175" t="str">
            <v>MRENEW</v>
          </cell>
          <cell r="E5175" t="str">
            <v>Memo: Renewables</v>
          </cell>
          <cell r="F5175" t="str">
            <v>TES</v>
          </cell>
          <cell r="G5175" t="str">
            <v>Total energy supply</v>
          </cell>
          <cell r="H5175">
            <v>2010</v>
          </cell>
          <cell r="I5175">
            <v>2010</v>
          </cell>
          <cell r="J5175">
            <v>69180.2</v>
          </cell>
        </row>
        <row r="5176">
          <cell r="A5176" t="str">
            <v>NicaraguaMemo: Renewables2011</v>
          </cell>
          <cell r="B5176" t="str">
            <v>TJ</v>
          </cell>
          <cell r="C5176" t="str">
            <v>Nicaragua</v>
          </cell>
          <cell r="D5176" t="str">
            <v>MRENEW</v>
          </cell>
          <cell r="E5176" t="str">
            <v>Memo: Renewables</v>
          </cell>
          <cell r="F5176" t="str">
            <v>TES</v>
          </cell>
          <cell r="G5176" t="str">
            <v>Total energy supply</v>
          </cell>
          <cell r="H5176">
            <v>2011</v>
          </cell>
          <cell r="I5176">
            <v>2011</v>
          </cell>
          <cell r="J5176">
            <v>67288.990000000005</v>
          </cell>
        </row>
        <row r="5177">
          <cell r="A5177" t="str">
            <v>NicaraguaMemo: Renewables2012</v>
          </cell>
          <cell r="B5177" t="str">
            <v>TJ</v>
          </cell>
          <cell r="C5177" t="str">
            <v>Nicaragua</v>
          </cell>
          <cell r="D5177" t="str">
            <v>MRENEW</v>
          </cell>
          <cell r="E5177" t="str">
            <v>Memo: Renewables</v>
          </cell>
          <cell r="F5177" t="str">
            <v>TES</v>
          </cell>
          <cell r="G5177" t="str">
            <v>Total energy supply</v>
          </cell>
          <cell r="H5177">
            <v>2012</v>
          </cell>
          <cell r="I5177">
            <v>2012</v>
          </cell>
          <cell r="J5177">
            <v>79566.399999999994</v>
          </cell>
        </row>
        <row r="5178">
          <cell r="A5178" t="str">
            <v>NicaraguaMemo: Renewables2013</v>
          </cell>
          <cell r="B5178" t="str">
            <v>TJ</v>
          </cell>
          <cell r="C5178" t="str">
            <v>Nicaragua</v>
          </cell>
          <cell r="D5178" t="str">
            <v>MRENEW</v>
          </cell>
          <cell r="E5178" t="str">
            <v>Memo: Renewables</v>
          </cell>
          <cell r="F5178" t="str">
            <v>TES</v>
          </cell>
          <cell r="G5178" t="str">
            <v>Total energy supply</v>
          </cell>
          <cell r="H5178">
            <v>2013</v>
          </cell>
          <cell r="I5178">
            <v>2013</v>
          </cell>
          <cell r="J5178">
            <v>87368.4</v>
          </cell>
        </row>
        <row r="5179">
          <cell r="A5179" t="str">
            <v>NicaraguaMemo: Renewables2014</v>
          </cell>
          <cell r="B5179" t="str">
            <v>TJ</v>
          </cell>
          <cell r="C5179" t="str">
            <v>Nicaragua</v>
          </cell>
          <cell r="D5179" t="str">
            <v>MRENEW</v>
          </cell>
          <cell r="E5179" t="str">
            <v>Memo: Renewables</v>
          </cell>
          <cell r="F5179" t="str">
            <v>TES</v>
          </cell>
          <cell r="G5179" t="str">
            <v>Total energy supply</v>
          </cell>
          <cell r="H5179">
            <v>2014</v>
          </cell>
          <cell r="I5179">
            <v>2014</v>
          </cell>
          <cell r="J5179">
            <v>89225.2</v>
          </cell>
        </row>
        <row r="5180">
          <cell r="A5180" t="str">
            <v>NicaraguaMemo: Renewables2015</v>
          </cell>
          <cell r="B5180" t="str">
            <v>TJ</v>
          </cell>
          <cell r="C5180" t="str">
            <v>Nicaragua</v>
          </cell>
          <cell r="D5180" t="str">
            <v>MRENEW</v>
          </cell>
          <cell r="E5180" t="str">
            <v>Memo: Renewables</v>
          </cell>
          <cell r="F5180" t="str">
            <v>TES</v>
          </cell>
          <cell r="G5180" t="str">
            <v>Total energy supply</v>
          </cell>
          <cell r="H5180">
            <v>2015</v>
          </cell>
          <cell r="I5180">
            <v>2015</v>
          </cell>
          <cell r="J5180">
            <v>88362.2</v>
          </cell>
        </row>
        <row r="5181">
          <cell r="A5181" t="str">
            <v>NicaraguaMemo: Renewables2016</v>
          </cell>
          <cell r="B5181" t="str">
            <v>TJ</v>
          </cell>
          <cell r="C5181" t="str">
            <v>Nicaragua</v>
          </cell>
          <cell r="D5181" t="str">
            <v>MRENEW</v>
          </cell>
          <cell r="E5181" t="str">
            <v>Memo: Renewables</v>
          </cell>
          <cell r="F5181" t="str">
            <v>TES</v>
          </cell>
          <cell r="G5181" t="str">
            <v>Total energy supply</v>
          </cell>
          <cell r="H5181">
            <v>2016</v>
          </cell>
          <cell r="I5181">
            <v>2016</v>
          </cell>
          <cell r="J5181">
            <v>90553.2</v>
          </cell>
        </row>
        <row r="5182">
          <cell r="A5182" t="str">
            <v>NicaraguaMemo: Renewables2017</v>
          </cell>
          <cell r="B5182" t="str">
            <v>TJ</v>
          </cell>
          <cell r="C5182" t="str">
            <v>Nicaragua</v>
          </cell>
          <cell r="D5182" t="str">
            <v>MRENEW</v>
          </cell>
          <cell r="E5182" t="str">
            <v>Memo: Renewables</v>
          </cell>
          <cell r="F5182" t="str">
            <v>TES</v>
          </cell>
          <cell r="G5182" t="str">
            <v>Total energy supply</v>
          </cell>
          <cell r="H5182">
            <v>2017</v>
          </cell>
          <cell r="I5182">
            <v>2017</v>
          </cell>
          <cell r="J5182">
            <v>94281.98</v>
          </cell>
        </row>
        <row r="5183">
          <cell r="A5183" t="str">
            <v>NicaraguaMemo: Renewables2018</v>
          </cell>
          <cell r="B5183" t="str">
            <v>TJ</v>
          </cell>
          <cell r="C5183" t="str">
            <v>Nicaragua</v>
          </cell>
          <cell r="D5183" t="str">
            <v>MRENEW</v>
          </cell>
          <cell r="E5183" t="str">
            <v>Memo: Renewables</v>
          </cell>
          <cell r="F5183" t="str">
            <v>TES</v>
          </cell>
          <cell r="G5183" t="str">
            <v>Total energy supply</v>
          </cell>
          <cell r="H5183">
            <v>2018</v>
          </cell>
          <cell r="I5183">
            <v>2018</v>
          </cell>
          <cell r="J5183">
            <v>96874.47</v>
          </cell>
        </row>
        <row r="5184">
          <cell r="A5184" t="str">
            <v>NicaraguaMemo: Renewables2019</v>
          </cell>
          <cell r="B5184" t="str">
            <v>TJ</v>
          </cell>
          <cell r="C5184" t="str">
            <v>Nicaragua</v>
          </cell>
          <cell r="D5184" t="str">
            <v>MRENEW</v>
          </cell>
          <cell r="E5184" t="str">
            <v>Memo: Renewables</v>
          </cell>
          <cell r="F5184" t="str">
            <v>TES</v>
          </cell>
          <cell r="G5184" t="str">
            <v>Total energy supply</v>
          </cell>
          <cell r="H5184">
            <v>2019</v>
          </cell>
          <cell r="I5184">
            <v>2019</v>
          </cell>
          <cell r="J5184">
            <v>95922.55</v>
          </cell>
        </row>
        <row r="5185">
          <cell r="A5185" t="str">
            <v>NicaraguaMemo: Renewables2020</v>
          </cell>
          <cell r="B5185" t="str">
            <v>TJ</v>
          </cell>
          <cell r="C5185" t="str">
            <v>Nicaragua</v>
          </cell>
          <cell r="D5185" t="str">
            <v>MRENEW</v>
          </cell>
          <cell r="E5185" t="str">
            <v>Memo: Renewables</v>
          </cell>
          <cell r="F5185" t="str">
            <v>TES</v>
          </cell>
          <cell r="G5185" t="str">
            <v>Total energy supply</v>
          </cell>
          <cell r="H5185">
            <v>2020</v>
          </cell>
          <cell r="I5185">
            <v>2020</v>
          </cell>
          <cell r="K5185" t="str">
            <v>L</v>
          </cell>
          <cell r="L5185" t="str">
            <v>Missing value; data exist but were not collected</v>
          </cell>
        </row>
        <row r="5186">
          <cell r="A5186" t="str">
            <v>NigerPrimary solid biofuels2005</v>
          </cell>
          <cell r="B5186" t="str">
            <v>TJ</v>
          </cell>
          <cell r="C5186" t="str">
            <v>Niger</v>
          </cell>
          <cell r="D5186" t="str">
            <v>PRIMSBIO</v>
          </cell>
          <cell r="E5186" t="str">
            <v>Primary solid biofuels</v>
          </cell>
          <cell r="F5186" t="str">
            <v>TES</v>
          </cell>
          <cell r="G5186" t="str">
            <v>Total energy supply</v>
          </cell>
          <cell r="H5186">
            <v>2005</v>
          </cell>
          <cell r="I5186">
            <v>2005</v>
          </cell>
          <cell r="J5186">
            <v>61184</v>
          </cell>
        </row>
        <row r="5187">
          <cell r="A5187" t="str">
            <v>NigerPrimary solid biofuels2006</v>
          </cell>
          <cell r="B5187" t="str">
            <v>TJ</v>
          </cell>
          <cell r="C5187" t="str">
            <v>Niger</v>
          </cell>
          <cell r="D5187" t="str">
            <v>PRIMSBIO</v>
          </cell>
          <cell r="E5187" t="str">
            <v>Primary solid biofuels</v>
          </cell>
          <cell r="F5187" t="str">
            <v>TES</v>
          </cell>
          <cell r="G5187" t="str">
            <v>Total energy supply</v>
          </cell>
          <cell r="H5187">
            <v>2006</v>
          </cell>
          <cell r="I5187">
            <v>2006</v>
          </cell>
          <cell r="J5187">
            <v>62945</v>
          </cell>
        </row>
        <row r="5188">
          <cell r="A5188" t="str">
            <v>NigerPrimary solid biofuels2007</v>
          </cell>
          <cell r="B5188" t="str">
            <v>TJ</v>
          </cell>
          <cell r="C5188" t="str">
            <v>Niger</v>
          </cell>
          <cell r="D5188" t="str">
            <v>PRIMSBIO</v>
          </cell>
          <cell r="E5188" t="str">
            <v>Primary solid biofuels</v>
          </cell>
          <cell r="F5188" t="str">
            <v>TES</v>
          </cell>
          <cell r="G5188" t="str">
            <v>Total energy supply</v>
          </cell>
          <cell r="H5188">
            <v>2007</v>
          </cell>
          <cell r="I5188">
            <v>2007</v>
          </cell>
          <cell r="J5188">
            <v>65153</v>
          </cell>
        </row>
        <row r="5189">
          <cell r="A5189" t="str">
            <v>NigerPrimary solid biofuels2008</v>
          </cell>
          <cell r="B5189" t="str">
            <v>TJ</v>
          </cell>
          <cell r="C5189" t="str">
            <v>Niger</v>
          </cell>
          <cell r="D5189" t="str">
            <v>PRIMSBIO</v>
          </cell>
          <cell r="E5189" t="str">
            <v>Primary solid biofuels</v>
          </cell>
          <cell r="F5189" t="str">
            <v>TES</v>
          </cell>
          <cell r="G5189" t="str">
            <v>Total energy supply</v>
          </cell>
          <cell r="H5189">
            <v>2008</v>
          </cell>
          <cell r="I5189">
            <v>2008</v>
          </cell>
          <cell r="J5189">
            <v>67403</v>
          </cell>
        </row>
        <row r="5190">
          <cell r="A5190" t="str">
            <v>NigerPrimary solid biofuels2009</v>
          </cell>
          <cell r="B5190" t="str">
            <v>TJ</v>
          </cell>
          <cell r="C5190" t="str">
            <v>Niger</v>
          </cell>
          <cell r="D5190" t="str">
            <v>PRIMSBIO</v>
          </cell>
          <cell r="E5190" t="str">
            <v>Primary solid biofuels</v>
          </cell>
          <cell r="F5190" t="str">
            <v>TES</v>
          </cell>
          <cell r="G5190" t="str">
            <v>Total energy supply</v>
          </cell>
          <cell r="H5190">
            <v>2009</v>
          </cell>
          <cell r="I5190">
            <v>2009</v>
          </cell>
          <cell r="J5190">
            <v>69548</v>
          </cell>
        </row>
        <row r="5191">
          <cell r="A5191" t="str">
            <v>NigerPrimary solid biofuels2010</v>
          </cell>
          <cell r="B5191" t="str">
            <v>TJ</v>
          </cell>
          <cell r="C5191" t="str">
            <v>Niger</v>
          </cell>
          <cell r="D5191" t="str">
            <v>PRIMSBIO</v>
          </cell>
          <cell r="E5191" t="str">
            <v>Primary solid biofuels</v>
          </cell>
          <cell r="F5191" t="str">
            <v>TES</v>
          </cell>
          <cell r="G5191" t="str">
            <v>Total energy supply</v>
          </cell>
          <cell r="H5191">
            <v>2010</v>
          </cell>
          <cell r="I5191">
            <v>2010</v>
          </cell>
          <cell r="J5191">
            <v>71637</v>
          </cell>
        </row>
        <row r="5192">
          <cell r="A5192" t="str">
            <v>NigerPrimary solid biofuels2011</v>
          </cell>
          <cell r="B5192" t="str">
            <v>TJ</v>
          </cell>
          <cell r="C5192" t="str">
            <v>Niger</v>
          </cell>
          <cell r="D5192" t="str">
            <v>PRIMSBIO</v>
          </cell>
          <cell r="E5192" t="str">
            <v>Primary solid biofuels</v>
          </cell>
          <cell r="F5192" t="str">
            <v>TES</v>
          </cell>
          <cell r="G5192" t="str">
            <v>Total energy supply</v>
          </cell>
          <cell r="H5192">
            <v>2011</v>
          </cell>
          <cell r="I5192">
            <v>2011</v>
          </cell>
          <cell r="J5192">
            <v>59257</v>
          </cell>
        </row>
        <row r="5193">
          <cell r="A5193" t="str">
            <v>NigerPrimary solid biofuels2012</v>
          </cell>
          <cell r="B5193" t="str">
            <v>TJ</v>
          </cell>
          <cell r="C5193" t="str">
            <v>Niger</v>
          </cell>
          <cell r="D5193" t="str">
            <v>PRIMSBIO</v>
          </cell>
          <cell r="E5193" t="str">
            <v>Primary solid biofuels</v>
          </cell>
          <cell r="F5193" t="str">
            <v>TES</v>
          </cell>
          <cell r="G5193" t="str">
            <v>Total energy supply</v>
          </cell>
          <cell r="H5193">
            <v>2012</v>
          </cell>
          <cell r="I5193">
            <v>2012</v>
          </cell>
          <cell r="J5193">
            <v>64725</v>
          </cell>
        </row>
        <row r="5194">
          <cell r="A5194" t="str">
            <v>NigerPrimary solid biofuels2013</v>
          </cell>
          <cell r="B5194" t="str">
            <v>TJ</v>
          </cell>
          <cell r="C5194" t="str">
            <v>Niger</v>
          </cell>
          <cell r="D5194" t="str">
            <v>PRIMSBIO</v>
          </cell>
          <cell r="E5194" t="str">
            <v>Primary solid biofuels</v>
          </cell>
          <cell r="F5194" t="str">
            <v>TES</v>
          </cell>
          <cell r="G5194" t="str">
            <v>Total energy supply</v>
          </cell>
          <cell r="H5194">
            <v>2013</v>
          </cell>
          <cell r="I5194">
            <v>2013</v>
          </cell>
          <cell r="J5194">
            <v>85815</v>
          </cell>
        </row>
        <row r="5195">
          <cell r="A5195" t="str">
            <v>NigerPrimary solid biofuels2014</v>
          </cell>
          <cell r="B5195" t="str">
            <v>TJ</v>
          </cell>
          <cell r="C5195" t="str">
            <v>Niger</v>
          </cell>
          <cell r="D5195" t="str">
            <v>PRIMSBIO</v>
          </cell>
          <cell r="E5195" t="str">
            <v>Primary solid biofuels</v>
          </cell>
          <cell r="F5195" t="str">
            <v>TES</v>
          </cell>
          <cell r="G5195" t="str">
            <v>Total energy supply</v>
          </cell>
          <cell r="H5195">
            <v>2014</v>
          </cell>
          <cell r="I5195">
            <v>2014</v>
          </cell>
          <cell r="J5195">
            <v>89153</v>
          </cell>
        </row>
        <row r="5196">
          <cell r="A5196" t="str">
            <v>NigerPrimary solid biofuels2015</v>
          </cell>
          <cell r="B5196" t="str">
            <v>TJ</v>
          </cell>
          <cell r="C5196" t="str">
            <v>Niger</v>
          </cell>
          <cell r="D5196" t="str">
            <v>PRIMSBIO</v>
          </cell>
          <cell r="E5196" t="str">
            <v>Primary solid biofuels</v>
          </cell>
          <cell r="F5196" t="str">
            <v>TES</v>
          </cell>
          <cell r="G5196" t="str">
            <v>Total energy supply</v>
          </cell>
          <cell r="H5196">
            <v>2015</v>
          </cell>
          <cell r="I5196">
            <v>2015</v>
          </cell>
          <cell r="J5196">
            <v>92679</v>
          </cell>
        </row>
        <row r="5197">
          <cell r="A5197" t="str">
            <v>NigerPrimary solid biofuels2016</v>
          </cell>
          <cell r="B5197" t="str">
            <v>TJ</v>
          </cell>
          <cell r="C5197" t="str">
            <v>Niger</v>
          </cell>
          <cell r="D5197" t="str">
            <v>PRIMSBIO</v>
          </cell>
          <cell r="E5197" t="str">
            <v>Primary solid biofuels</v>
          </cell>
          <cell r="F5197" t="str">
            <v>TES</v>
          </cell>
          <cell r="G5197" t="str">
            <v>Total energy supply</v>
          </cell>
          <cell r="H5197">
            <v>2016</v>
          </cell>
          <cell r="I5197">
            <v>2016</v>
          </cell>
          <cell r="J5197">
            <v>95783</v>
          </cell>
        </row>
        <row r="5198">
          <cell r="A5198" t="str">
            <v>NigerPrimary solid biofuels2017</v>
          </cell>
          <cell r="B5198" t="str">
            <v>TJ</v>
          </cell>
          <cell r="C5198" t="str">
            <v>Niger</v>
          </cell>
          <cell r="D5198" t="str">
            <v>PRIMSBIO</v>
          </cell>
          <cell r="E5198" t="str">
            <v>Primary solid biofuels</v>
          </cell>
          <cell r="F5198" t="str">
            <v>TES</v>
          </cell>
          <cell r="G5198" t="str">
            <v>Total energy supply</v>
          </cell>
          <cell r="H5198">
            <v>2017</v>
          </cell>
          <cell r="I5198">
            <v>2017</v>
          </cell>
          <cell r="J5198">
            <v>99574.43</v>
          </cell>
        </row>
        <row r="5199">
          <cell r="A5199" t="str">
            <v>NigerPrimary solid biofuels2018</v>
          </cell>
          <cell r="B5199" t="str">
            <v>TJ</v>
          </cell>
          <cell r="C5199" t="str">
            <v>Niger</v>
          </cell>
          <cell r="D5199" t="str">
            <v>PRIMSBIO</v>
          </cell>
          <cell r="E5199" t="str">
            <v>Primary solid biofuels</v>
          </cell>
          <cell r="F5199" t="str">
            <v>TES</v>
          </cell>
          <cell r="G5199" t="str">
            <v>Total energy supply</v>
          </cell>
          <cell r="H5199">
            <v>2018</v>
          </cell>
          <cell r="I5199">
            <v>2018</v>
          </cell>
          <cell r="J5199">
            <v>103869.8</v>
          </cell>
        </row>
        <row r="5200">
          <cell r="A5200" t="str">
            <v>NigerPrimary solid biofuels2019</v>
          </cell>
          <cell r="B5200" t="str">
            <v>TJ</v>
          </cell>
          <cell r="C5200" t="str">
            <v>Niger</v>
          </cell>
          <cell r="D5200" t="str">
            <v>PRIMSBIO</v>
          </cell>
          <cell r="E5200" t="str">
            <v>Primary solid biofuels</v>
          </cell>
          <cell r="F5200" t="str">
            <v>TES</v>
          </cell>
          <cell r="G5200" t="str">
            <v>Total energy supply</v>
          </cell>
          <cell r="H5200">
            <v>2019</v>
          </cell>
          <cell r="I5200">
            <v>2019</v>
          </cell>
          <cell r="J5200">
            <v>108046.67</v>
          </cell>
        </row>
        <row r="5201">
          <cell r="A5201" t="str">
            <v>NigerPrimary solid biofuels2020</v>
          </cell>
          <cell r="B5201" t="str">
            <v>TJ</v>
          </cell>
          <cell r="C5201" t="str">
            <v>Niger</v>
          </cell>
          <cell r="D5201" t="str">
            <v>PRIMSBIO</v>
          </cell>
          <cell r="E5201" t="str">
            <v>Primary solid biofuels</v>
          </cell>
          <cell r="F5201" t="str">
            <v>TES</v>
          </cell>
          <cell r="G5201" t="str">
            <v>Total energy supply</v>
          </cell>
          <cell r="H5201">
            <v>2020</v>
          </cell>
          <cell r="I5201">
            <v>2020</v>
          </cell>
          <cell r="K5201" t="str">
            <v>L</v>
          </cell>
          <cell r="L5201" t="str">
            <v>Missing value; data exist but were not collected</v>
          </cell>
        </row>
        <row r="5202">
          <cell r="A5202" t="str">
            <v>NigerTotal2005</v>
          </cell>
          <cell r="B5202" t="str">
            <v>TJ</v>
          </cell>
          <cell r="C5202" t="str">
            <v>Niger</v>
          </cell>
          <cell r="D5202" t="str">
            <v>TOTAL</v>
          </cell>
          <cell r="E5202" t="str">
            <v>Total</v>
          </cell>
          <cell r="F5202" t="str">
            <v>TES</v>
          </cell>
          <cell r="G5202" t="str">
            <v>Total energy supply</v>
          </cell>
          <cell r="H5202">
            <v>2005</v>
          </cell>
          <cell r="I5202">
            <v>2005</v>
          </cell>
          <cell r="J5202">
            <v>72587.3</v>
          </cell>
        </row>
        <row r="5203">
          <cell r="A5203" t="str">
            <v>NigerTotal2006</v>
          </cell>
          <cell r="B5203" t="str">
            <v>TJ</v>
          </cell>
          <cell r="C5203" t="str">
            <v>Niger</v>
          </cell>
          <cell r="D5203" t="str">
            <v>TOTAL</v>
          </cell>
          <cell r="E5203" t="str">
            <v>Total</v>
          </cell>
          <cell r="F5203" t="str">
            <v>TES</v>
          </cell>
          <cell r="G5203" t="str">
            <v>Total energy supply</v>
          </cell>
          <cell r="H5203">
            <v>2006</v>
          </cell>
          <cell r="I5203">
            <v>2006</v>
          </cell>
          <cell r="J5203">
            <v>74618.899999999994</v>
          </cell>
        </row>
        <row r="5204">
          <cell r="A5204" t="str">
            <v>NigerTotal2007</v>
          </cell>
          <cell r="B5204" t="str">
            <v>TJ</v>
          </cell>
          <cell r="C5204" t="str">
            <v>Niger</v>
          </cell>
          <cell r="D5204" t="str">
            <v>TOTAL</v>
          </cell>
          <cell r="E5204" t="str">
            <v>Total</v>
          </cell>
          <cell r="F5204" t="str">
            <v>TES</v>
          </cell>
          <cell r="G5204" t="str">
            <v>Total energy supply</v>
          </cell>
          <cell r="H5204">
            <v>2007</v>
          </cell>
          <cell r="I5204">
            <v>2007</v>
          </cell>
          <cell r="J5204">
            <v>78017.100000000006</v>
          </cell>
        </row>
        <row r="5205">
          <cell r="A5205" t="str">
            <v>NigerTotal2008</v>
          </cell>
          <cell r="B5205" t="str">
            <v>TJ</v>
          </cell>
          <cell r="C5205" t="str">
            <v>Niger</v>
          </cell>
          <cell r="D5205" t="str">
            <v>TOTAL</v>
          </cell>
          <cell r="E5205" t="str">
            <v>Total</v>
          </cell>
          <cell r="F5205" t="str">
            <v>TES</v>
          </cell>
          <cell r="G5205" t="str">
            <v>Total energy supply</v>
          </cell>
          <cell r="H5205">
            <v>2008</v>
          </cell>
          <cell r="I5205">
            <v>2008</v>
          </cell>
          <cell r="J5205">
            <v>81725.11</v>
          </cell>
        </row>
        <row r="5206">
          <cell r="A5206" t="str">
            <v>NigerTotal2009</v>
          </cell>
          <cell r="B5206" t="str">
            <v>TJ</v>
          </cell>
          <cell r="C5206" t="str">
            <v>Niger</v>
          </cell>
          <cell r="D5206" t="str">
            <v>TOTAL</v>
          </cell>
          <cell r="E5206" t="str">
            <v>Total</v>
          </cell>
          <cell r="F5206" t="str">
            <v>TES</v>
          </cell>
          <cell r="G5206" t="str">
            <v>Total energy supply</v>
          </cell>
          <cell r="H5206">
            <v>2009</v>
          </cell>
          <cell r="I5206">
            <v>2009</v>
          </cell>
          <cell r="J5206">
            <v>86630.399999999994</v>
          </cell>
        </row>
        <row r="5207">
          <cell r="A5207" t="str">
            <v>NigerTotal2010</v>
          </cell>
          <cell r="B5207" t="str">
            <v>TJ</v>
          </cell>
          <cell r="C5207" t="str">
            <v>Niger</v>
          </cell>
          <cell r="D5207" t="str">
            <v>TOTAL</v>
          </cell>
          <cell r="E5207" t="str">
            <v>Total</v>
          </cell>
          <cell r="F5207" t="str">
            <v>TES</v>
          </cell>
          <cell r="G5207" t="str">
            <v>Total energy supply</v>
          </cell>
          <cell r="H5207">
            <v>2010</v>
          </cell>
          <cell r="I5207">
            <v>2010</v>
          </cell>
          <cell r="J5207">
            <v>93361.3</v>
          </cell>
        </row>
        <row r="5208">
          <cell r="A5208" t="str">
            <v>NigerTotal2011</v>
          </cell>
          <cell r="B5208" t="str">
            <v>TJ</v>
          </cell>
          <cell r="C5208" t="str">
            <v>Niger</v>
          </cell>
          <cell r="D5208" t="str">
            <v>TOTAL</v>
          </cell>
          <cell r="E5208" t="str">
            <v>Total</v>
          </cell>
          <cell r="F5208" t="str">
            <v>TES</v>
          </cell>
          <cell r="G5208" t="str">
            <v>Total energy supply</v>
          </cell>
          <cell r="H5208">
            <v>2011</v>
          </cell>
          <cell r="I5208">
            <v>2011</v>
          </cell>
          <cell r="J5208">
            <v>81176.100000000006</v>
          </cell>
        </row>
        <row r="5209">
          <cell r="A5209" t="str">
            <v>NigerTotal2012</v>
          </cell>
          <cell r="B5209" t="str">
            <v>TJ</v>
          </cell>
          <cell r="C5209" t="str">
            <v>Niger</v>
          </cell>
          <cell r="D5209" t="str">
            <v>TOTAL</v>
          </cell>
          <cell r="E5209" t="str">
            <v>Total</v>
          </cell>
          <cell r="F5209" t="str">
            <v>TES</v>
          </cell>
          <cell r="G5209" t="str">
            <v>Total energy supply</v>
          </cell>
          <cell r="H5209">
            <v>2012</v>
          </cell>
          <cell r="I5209">
            <v>2012</v>
          </cell>
          <cell r="J5209">
            <v>95860.5</v>
          </cell>
        </row>
        <row r="5210">
          <cell r="A5210" t="str">
            <v>NigerTotal2013</v>
          </cell>
          <cell r="B5210" t="str">
            <v>TJ</v>
          </cell>
          <cell r="C5210" t="str">
            <v>Niger</v>
          </cell>
          <cell r="D5210" t="str">
            <v>TOTAL</v>
          </cell>
          <cell r="E5210" t="str">
            <v>Total</v>
          </cell>
          <cell r="F5210" t="str">
            <v>TES</v>
          </cell>
          <cell r="G5210" t="str">
            <v>Total energy supply</v>
          </cell>
          <cell r="H5210">
            <v>2013</v>
          </cell>
          <cell r="I5210">
            <v>2013</v>
          </cell>
          <cell r="J5210">
            <v>120040.63</v>
          </cell>
        </row>
        <row r="5211">
          <cell r="A5211" t="str">
            <v>NigerTotal2014</v>
          </cell>
          <cell r="B5211" t="str">
            <v>TJ</v>
          </cell>
          <cell r="C5211" t="str">
            <v>Niger</v>
          </cell>
          <cell r="D5211" t="str">
            <v>TOTAL</v>
          </cell>
          <cell r="E5211" t="str">
            <v>Total</v>
          </cell>
          <cell r="F5211" t="str">
            <v>TES</v>
          </cell>
          <cell r="G5211" t="str">
            <v>Total energy supply</v>
          </cell>
          <cell r="H5211">
            <v>2014</v>
          </cell>
          <cell r="I5211">
            <v>2014</v>
          </cell>
          <cell r="J5211">
            <v>122045.28</v>
          </cell>
        </row>
        <row r="5212">
          <cell r="A5212" t="str">
            <v>NigerTotal2015</v>
          </cell>
          <cell r="B5212" t="str">
            <v>TJ</v>
          </cell>
          <cell r="C5212" t="str">
            <v>Niger</v>
          </cell>
          <cell r="D5212" t="str">
            <v>TOTAL</v>
          </cell>
          <cell r="E5212" t="str">
            <v>Total</v>
          </cell>
          <cell r="F5212" t="str">
            <v>TES</v>
          </cell>
          <cell r="G5212" t="str">
            <v>Total energy supply</v>
          </cell>
          <cell r="H5212">
            <v>2015</v>
          </cell>
          <cell r="I5212">
            <v>2015</v>
          </cell>
          <cell r="J5212">
            <v>124211.96</v>
          </cell>
        </row>
        <row r="5213">
          <cell r="A5213" t="str">
            <v>NigerTotal2016</v>
          </cell>
          <cell r="B5213" t="str">
            <v>TJ</v>
          </cell>
          <cell r="C5213" t="str">
            <v>Niger</v>
          </cell>
          <cell r="D5213" t="str">
            <v>TOTAL</v>
          </cell>
          <cell r="E5213" t="str">
            <v>Total</v>
          </cell>
          <cell r="F5213" t="str">
            <v>TES</v>
          </cell>
          <cell r="G5213" t="str">
            <v>Total energy supply</v>
          </cell>
          <cell r="H5213">
            <v>2016</v>
          </cell>
          <cell r="I5213">
            <v>2016</v>
          </cell>
          <cell r="J5213">
            <v>127704.34</v>
          </cell>
        </row>
        <row r="5214">
          <cell r="A5214" t="str">
            <v>NigerTotal2017</v>
          </cell>
          <cell r="B5214" t="str">
            <v>TJ</v>
          </cell>
          <cell r="C5214" t="str">
            <v>Niger</v>
          </cell>
          <cell r="D5214" t="str">
            <v>TOTAL</v>
          </cell>
          <cell r="E5214" t="str">
            <v>Total</v>
          </cell>
          <cell r="F5214" t="str">
            <v>TES</v>
          </cell>
          <cell r="G5214" t="str">
            <v>Total energy supply</v>
          </cell>
          <cell r="H5214">
            <v>2017</v>
          </cell>
          <cell r="I5214">
            <v>2017</v>
          </cell>
          <cell r="J5214">
            <v>129083.11</v>
          </cell>
        </row>
        <row r="5215">
          <cell r="A5215" t="str">
            <v>NigerTotal2018</v>
          </cell>
          <cell r="B5215" t="str">
            <v>TJ</v>
          </cell>
          <cell r="C5215" t="str">
            <v>Niger</v>
          </cell>
          <cell r="D5215" t="str">
            <v>TOTAL</v>
          </cell>
          <cell r="E5215" t="str">
            <v>Total</v>
          </cell>
          <cell r="F5215" t="str">
            <v>TES</v>
          </cell>
          <cell r="G5215" t="str">
            <v>Total energy supply</v>
          </cell>
          <cell r="H5215">
            <v>2018</v>
          </cell>
          <cell r="I5215">
            <v>2018</v>
          </cell>
          <cell r="J5215">
            <v>135644.15</v>
          </cell>
        </row>
        <row r="5216">
          <cell r="A5216" t="str">
            <v>NigerTotal2019</v>
          </cell>
          <cell r="B5216" t="str">
            <v>TJ</v>
          </cell>
          <cell r="C5216" t="str">
            <v>Niger</v>
          </cell>
          <cell r="D5216" t="str">
            <v>TOTAL</v>
          </cell>
          <cell r="E5216" t="str">
            <v>Total</v>
          </cell>
          <cell r="F5216" t="str">
            <v>TES</v>
          </cell>
          <cell r="G5216" t="str">
            <v>Total energy supply</v>
          </cell>
          <cell r="H5216">
            <v>2019</v>
          </cell>
          <cell r="I5216">
            <v>2019</v>
          </cell>
          <cell r="J5216">
            <v>142400.44</v>
          </cell>
        </row>
        <row r="5217">
          <cell r="A5217" t="str">
            <v>NigerTotal2020</v>
          </cell>
          <cell r="B5217" t="str">
            <v>TJ</v>
          </cell>
          <cell r="C5217" t="str">
            <v>Niger</v>
          </cell>
          <cell r="D5217" t="str">
            <v>TOTAL</v>
          </cell>
          <cell r="E5217" t="str">
            <v>Total</v>
          </cell>
          <cell r="F5217" t="str">
            <v>TES</v>
          </cell>
          <cell r="G5217" t="str">
            <v>Total energy supply</v>
          </cell>
          <cell r="H5217">
            <v>2020</v>
          </cell>
          <cell r="I5217">
            <v>2020</v>
          </cell>
          <cell r="K5217" t="str">
            <v>L</v>
          </cell>
          <cell r="L5217" t="str">
            <v>Missing value; data exist but were not collected</v>
          </cell>
        </row>
        <row r="5218">
          <cell r="A5218" t="str">
            <v>NigerMemo: Renewables2005</v>
          </cell>
          <cell r="B5218" t="str">
            <v>TJ</v>
          </cell>
          <cell r="C5218" t="str">
            <v>Niger</v>
          </cell>
          <cell r="D5218" t="str">
            <v>MRENEW</v>
          </cell>
          <cell r="E5218" t="str">
            <v>Memo: Renewables</v>
          </cell>
          <cell r="F5218" t="str">
            <v>TES</v>
          </cell>
          <cell r="G5218" t="str">
            <v>Total energy supply</v>
          </cell>
          <cell r="H5218">
            <v>2005</v>
          </cell>
          <cell r="I5218">
            <v>2005</v>
          </cell>
          <cell r="J5218">
            <v>61191.199999999997</v>
          </cell>
        </row>
        <row r="5219">
          <cell r="A5219" t="str">
            <v>NigerMemo: Renewables2006</v>
          </cell>
          <cell r="B5219" t="str">
            <v>TJ</v>
          </cell>
          <cell r="C5219" t="str">
            <v>Niger</v>
          </cell>
          <cell r="D5219" t="str">
            <v>MRENEW</v>
          </cell>
          <cell r="E5219" t="str">
            <v>Memo: Renewables</v>
          </cell>
          <cell r="F5219" t="str">
            <v>TES</v>
          </cell>
          <cell r="G5219" t="str">
            <v>Total energy supply</v>
          </cell>
          <cell r="H5219">
            <v>2006</v>
          </cell>
          <cell r="I5219">
            <v>2006</v>
          </cell>
          <cell r="J5219">
            <v>62952.2</v>
          </cell>
        </row>
        <row r="5220">
          <cell r="A5220" t="str">
            <v>NigerMemo: Renewables2007</v>
          </cell>
          <cell r="B5220" t="str">
            <v>TJ</v>
          </cell>
          <cell r="C5220" t="str">
            <v>Niger</v>
          </cell>
          <cell r="D5220" t="str">
            <v>MRENEW</v>
          </cell>
          <cell r="E5220" t="str">
            <v>Memo: Renewables</v>
          </cell>
          <cell r="F5220" t="str">
            <v>TES</v>
          </cell>
          <cell r="G5220" t="str">
            <v>Total energy supply</v>
          </cell>
          <cell r="H5220">
            <v>2007</v>
          </cell>
          <cell r="I5220">
            <v>2007</v>
          </cell>
          <cell r="J5220">
            <v>65160.2</v>
          </cell>
        </row>
        <row r="5221">
          <cell r="A5221" t="str">
            <v>NigerMemo: Renewables2008</v>
          </cell>
          <cell r="B5221" t="str">
            <v>TJ</v>
          </cell>
          <cell r="C5221" t="str">
            <v>Niger</v>
          </cell>
          <cell r="D5221" t="str">
            <v>MRENEW</v>
          </cell>
          <cell r="E5221" t="str">
            <v>Memo: Renewables</v>
          </cell>
          <cell r="F5221" t="str">
            <v>TES</v>
          </cell>
          <cell r="G5221" t="str">
            <v>Total energy supply</v>
          </cell>
          <cell r="H5221">
            <v>2008</v>
          </cell>
          <cell r="I5221">
            <v>2008</v>
          </cell>
          <cell r="J5221">
            <v>67413.8</v>
          </cell>
        </row>
        <row r="5222">
          <cell r="A5222" t="str">
            <v>NigerMemo: Renewables2009</v>
          </cell>
          <cell r="B5222" t="str">
            <v>TJ</v>
          </cell>
          <cell r="C5222" t="str">
            <v>Niger</v>
          </cell>
          <cell r="D5222" t="str">
            <v>MRENEW</v>
          </cell>
          <cell r="E5222" t="str">
            <v>Memo: Renewables</v>
          </cell>
          <cell r="F5222" t="str">
            <v>TES</v>
          </cell>
          <cell r="G5222" t="str">
            <v>Total energy supply</v>
          </cell>
          <cell r="H5222">
            <v>2009</v>
          </cell>
          <cell r="I5222">
            <v>2009</v>
          </cell>
          <cell r="J5222">
            <v>69558.8</v>
          </cell>
        </row>
        <row r="5223">
          <cell r="A5223" t="str">
            <v>NigerMemo: Renewables2010</v>
          </cell>
          <cell r="B5223" t="str">
            <v>TJ</v>
          </cell>
          <cell r="C5223" t="str">
            <v>Niger</v>
          </cell>
          <cell r="D5223" t="str">
            <v>MRENEW</v>
          </cell>
          <cell r="E5223" t="str">
            <v>Memo: Renewables</v>
          </cell>
          <cell r="F5223" t="str">
            <v>TES</v>
          </cell>
          <cell r="G5223" t="str">
            <v>Total energy supply</v>
          </cell>
          <cell r="H5223">
            <v>2010</v>
          </cell>
          <cell r="I5223">
            <v>2010</v>
          </cell>
          <cell r="J5223">
            <v>71647.8</v>
          </cell>
        </row>
        <row r="5224">
          <cell r="A5224" t="str">
            <v>NigerMemo: Renewables2011</v>
          </cell>
          <cell r="B5224" t="str">
            <v>TJ</v>
          </cell>
          <cell r="C5224" t="str">
            <v>Niger</v>
          </cell>
          <cell r="D5224" t="str">
            <v>MRENEW</v>
          </cell>
          <cell r="E5224" t="str">
            <v>Memo: Renewables</v>
          </cell>
          <cell r="F5224" t="str">
            <v>TES</v>
          </cell>
          <cell r="G5224" t="str">
            <v>Total energy supply</v>
          </cell>
          <cell r="H5224">
            <v>2011</v>
          </cell>
          <cell r="I5224">
            <v>2011</v>
          </cell>
          <cell r="J5224">
            <v>59257</v>
          </cell>
        </row>
        <row r="5225">
          <cell r="A5225" t="str">
            <v>NigerMemo: Renewables2012</v>
          </cell>
          <cell r="B5225" t="str">
            <v>TJ</v>
          </cell>
          <cell r="C5225" t="str">
            <v>Niger</v>
          </cell>
          <cell r="D5225" t="str">
            <v>MRENEW</v>
          </cell>
          <cell r="E5225" t="str">
            <v>Memo: Renewables</v>
          </cell>
          <cell r="F5225" t="str">
            <v>TES</v>
          </cell>
          <cell r="G5225" t="str">
            <v>Total energy supply</v>
          </cell>
          <cell r="H5225">
            <v>2012</v>
          </cell>
          <cell r="I5225">
            <v>2012</v>
          </cell>
          <cell r="J5225">
            <v>64725</v>
          </cell>
        </row>
        <row r="5226">
          <cell r="A5226" t="str">
            <v>NigerMemo: Renewables2013</v>
          </cell>
          <cell r="B5226" t="str">
            <v>TJ</v>
          </cell>
          <cell r="C5226" t="str">
            <v>Niger</v>
          </cell>
          <cell r="D5226" t="str">
            <v>MRENEW</v>
          </cell>
          <cell r="E5226" t="str">
            <v>Memo: Renewables</v>
          </cell>
          <cell r="F5226" t="str">
            <v>TES</v>
          </cell>
          <cell r="G5226" t="str">
            <v>Total energy supply</v>
          </cell>
          <cell r="H5226">
            <v>2013</v>
          </cell>
          <cell r="I5226">
            <v>2013</v>
          </cell>
          <cell r="J5226">
            <v>85829.4</v>
          </cell>
        </row>
        <row r="5227">
          <cell r="A5227" t="str">
            <v>NigerMemo: Renewables2014</v>
          </cell>
          <cell r="B5227" t="str">
            <v>TJ</v>
          </cell>
          <cell r="C5227" t="str">
            <v>Niger</v>
          </cell>
          <cell r="D5227" t="str">
            <v>MRENEW</v>
          </cell>
          <cell r="E5227" t="str">
            <v>Memo: Renewables</v>
          </cell>
          <cell r="F5227" t="str">
            <v>TES</v>
          </cell>
          <cell r="G5227" t="str">
            <v>Total energy supply</v>
          </cell>
          <cell r="H5227">
            <v>2014</v>
          </cell>
          <cell r="I5227">
            <v>2014</v>
          </cell>
          <cell r="J5227">
            <v>89167.4</v>
          </cell>
        </row>
        <row r="5228">
          <cell r="A5228" t="str">
            <v>NigerMemo: Renewables2015</v>
          </cell>
          <cell r="B5228" t="str">
            <v>TJ</v>
          </cell>
          <cell r="C5228" t="str">
            <v>Niger</v>
          </cell>
          <cell r="D5228" t="str">
            <v>MRENEW</v>
          </cell>
          <cell r="E5228" t="str">
            <v>Memo: Renewables</v>
          </cell>
          <cell r="F5228" t="str">
            <v>TES</v>
          </cell>
          <cell r="G5228" t="str">
            <v>Total energy supply</v>
          </cell>
          <cell r="H5228">
            <v>2015</v>
          </cell>
          <cell r="I5228">
            <v>2015</v>
          </cell>
          <cell r="J5228">
            <v>92693.4</v>
          </cell>
        </row>
        <row r="5229">
          <cell r="A5229" t="str">
            <v>NigerMemo: Renewables2016</v>
          </cell>
          <cell r="B5229" t="str">
            <v>TJ</v>
          </cell>
          <cell r="C5229" t="str">
            <v>Niger</v>
          </cell>
          <cell r="D5229" t="str">
            <v>MRENEW</v>
          </cell>
          <cell r="E5229" t="str">
            <v>Memo: Renewables</v>
          </cell>
          <cell r="F5229" t="str">
            <v>TES</v>
          </cell>
          <cell r="G5229" t="str">
            <v>Total energy supply</v>
          </cell>
          <cell r="H5229">
            <v>2016</v>
          </cell>
          <cell r="I5229">
            <v>2016</v>
          </cell>
          <cell r="J5229">
            <v>95801</v>
          </cell>
        </row>
        <row r="5230">
          <cell r="A5230" t="str">
            <v>NigerMemo: Renewables2017</v>
          </cell>
          <cell r="B5230" t="str">
            <v>TJ</v>
          </cell>
          <cell r="C5230" t="str">
            <v>Niger</v>
          </cell>
          <cell r="D5230" t="str">
            <v>MRENEW</v>
          </cell>
          <cell r="E5230" t="str">
            <v>Memo: Renewables</v>
          </cell>
          <cell r="F5230" t="str">
            <v>TES</v>
          </cell>
          <cell r="G5230" t="str">
            <v>Total energy supply</v>
          </cell>
          <cell r="H5230">
            <v>2017</v>
          </cell>
          <cell r="I5230">
            <v>2017</v>
          </cell>
          <cell r="J5230">
            <v>99612.15</v>
          </cell>
        </row>
        <row r="5231">
          <cell r="A5231" t="str">
            <v>NigerMemo: Renewables2018</v>
          </cell>
          <cell r="B5231" t="str">
            <v>TJ</v>
          </cell>
          <cell r="C5231" t="str">
            <v>Niger</v>
          </cell>
          <cell r="D5231" t="str">
            <v>MRENEW</v>
          </cell>
          <cell r="E5231" t="str">
            <v>Memo: Renewables</v>
          </cell>
          <cell r="F5231" t="str">
            <v>TES</v>
          </cell>
          <cell r="G5231" t="str">
            <v>Total energy supply</v>
          </cell>
          <cell r="H5231">
            <v>2018</v>
          </cell>
          <cell r="I5231">
            <v>2018</v>
          </cell>
          <cell r="J5231">
            <v>103918.01</v>
          </cell>
        </row>
        <row r="5232">
          <cell r="A5232" t="str">
            <v>NigerMemo: Renewables2019</v>
          </cell>
          <cell r="B5232" t="str">
            <v>TJ</v>
          </cell>
          <cell r="C5232" t="str">
            <v>Niger</v>
          </cell>
          <cell r="D5232" t="str">
            <v>MRENEW</v>
          </cell>
          <cell r="E5232" t="str">
            <v>Memo: Renewables</v>
          </cell>
          <cell r="F5232" t="str">
            <v>TES</v>
          </cell>
          <cell r="G5232" t="str">
            <v>Total energy supply</v>
          </cell>
          <cell r="H5232">
            <v>2019</v>
          </cell>
          <cell r="I5232">
            <v>2019</v>
          </cell>
          <cell r="J5232">
            <v>108134.47</v>
          </cell>
        </row>
        <row r="5233">
          <cell r="A5233" t="str">
            <v>NigerMemo: Renewables2020</v>
          </cell>
          <cell r="B5233" t="str">
            <v>TJ</v>
          </cell>
          <cell r="C5233" t="str">
            <v>Niger</v>
          </cell>
          <cell r="D5233" t="str">
            <v>MRENEW</v>
          </cell>
          <cell r="E5233" t="str">
            <v>Memo: Renewables</v>
          </cell>
          <cell r="F5233" t="str">
            <v>TES</v>
          </cell>
          <cell r="G5233" t="str">
            <v>Total energy supply</v>
          </cell>
          <cell r="H5233">
            <v>2020</v>
          </cell>
          <cell r="I5233">
            <v>2020</v>
          </cell>
          <cell r="K5233" t="str">
            <v>L</v>
          </cell>
          <cell r="L5233" t="str">
            <v>Missing value; data exist but were not collected</v>
          </cell>
        </row>
        <row r="5234">
          <cell r="A5234" t="str">
            <v>NigeriaPrimary solid biofuels2005</v>
          </cell>
          <cell r="B5234" t="str">
            <v>TJ</v>
          </cell>
          <cell r="C5234" t="str">
            <v>Nigeria</v>
          </cell>
          <cell r="D5234" t="str">
            <v>PRIMSBIO</v>
          </cell>
          <cell r="E5234" t="str">
            <v>Primary solid biofuels</v>
          </cell>
          <cell r="F5234" t="str">
            <v>TES</v>
          </cell>
          <cell r="G5234" t="str">
            <v>Total energy supply</v>
          </cell>
          <cell r="H5234">
            <v>2005</v>
          </cell>
          <cell r="I5234">
            <v>2005</v>
          </cell>
          <cell r="J5234">
            <v>3422764</v>
          </cell>
        </row>
        <row r="5235">
          <cell r="A5235" t="str">
            <v>NigeriaPrimary solid biofuels2006</v>
          </cell>
          <cell r="B5235" t="str">
            <v>TJ</v>
          </cell>
          <cell r="C5235" t="str">
            <v>Nigeria</v>
          </cell>
          <cell r="D5235" t="str">
            <v>PRIMSBIO</v>
          </cell>
          <cell r="E5235" t="str">
            <v>Primary solid biofuels</v>
          </cell>
          <cell r="F5235" t="str">
            <v>TES</v>
          </cell>
          <cell r="G5235" t="str">
            <v>Total energy supply</v>
          </cell>
          <cell r="H5235">
            <v>2006</v>
          </cell>
          <cell r="I5235">
            <v>2006</v>
          </cell>
          <cell r="J5235">
            <v>3545256</v>
          </cell>
        </row>
        <row r="5236">
          <cell r="A5236" t="str">
            <v>NigeriaPrimary solid biofuels2007</v>
          </cell>
          <cell r="B5236" t="str">
            <v>TJ</v>
          </cell>
          <cell r="C5236" t="str">
            <v>Nigeria</v>
          </cell>
          <cell r="D5236" t="str">
            <v>PRIMSBIO</v>
          </cell>
          <cell r="E5236" t="str">
            <v>Primary solid biofuels</v>
          </cell>
          <cell r="F5236" t="str">
            <v>TES</v>
          </cell>
          <cell r="G5236" t="str">
            <v>Total energy supply</v>
          </cell>
          <cell r="H5236">
            <v>2007</v>
          </cell>
          <cell r="I5236">
            <v>2007</v>
          </cell>
          <cell r="J5236">
            <v>3768287</v>
          </cell>
        </row>
        <row r="5237">
          <cell r="A5237" t="str">
            <v>NigeriaPrimary solid biofuels2008</v>
          </cell>
          <cell r="B5237" t="str">
            <v>TJ</v>
          </cell>
          <cell r="C5237" t="str">
            <v>Nigeria</v>
          </cell>
          <cell r="D5237" t="str">
            <v>PRIMSBIO</v>
          </cell>
          <cell r="E5237" t="str">
            <v>Primary solid biofuels</v>
          </cell>
          <cell r="F5237" t="str">
            <v>TES</v>
          </cell>
          <cell r="G5237" t="str">
            <v>Total energy supply</v>
          </cell>
          <cell r="H5237">
            <v>2008</v>
          </cell>
          <cell r="I5237">
            <v>2008</v>
          </cell>
          <cell r="J5237">
            <v>3842549</v>
          </cell>
        </row>
        <row r="5238">
          <cell r="A5238" t="str">
            <v>NigeriaPrimary solid biofuels2009</v>
          </cell>
          <cell r="B5238" t="str">
            <v>TJ</v>
          </cell>
          <cell r="C5238" t="str">
            <v>Nigeria</v>
          </cell>
          <cell r="D5238" t="str">
            <v>PRIMSBIO</v>
          </cell>
          <cell r="E5238" t="str">
            <v>Primary solid biofuels</v>
          </cell>
          <cell r="F5238" t="str">
            <v>TES</v>
          </cell>
          <cell r="G5238" t="str">
            <v>Total energy supply</v>
          </cell>
          <cell r="H5238">
            <v>2009</v>
          </cell>
          <cell r="I5238">
            <v>2009</v>
          </cell>
          <cell r="J5238">
            <v>3904483</v>
          </cell>
        </row>
        <row r="5239">
          <cell r="A5239" t="str">
            <v>NigeriaPrimary solid biofuels2010</v>
          </cell>
          <cell r="B5239" t="str">
            <v>TJ</v>
          </cell>
          <cell r="C5239" t="str">
            <v>Nigeria</v>
          </cell>
          <cell r="D5239" t="str">
            <v>PRIMSBIO</v>
          </cell>
          <cell r="E5239" t="str">
            <v>Primary solid biofuels</v>
          </cell>
          <cell r="F5239" t="str">
            <v>TES</v>
          </cell>
          <cell r="G5239" t="str">
            <v>Total energy supply</v>
          </cell>
          <cell r="H5239">
            <v>2010</v>
          </cell>
          <cell r="I5239">
            <v>2010</v>
          </cell>
          <cell r="J5239">
            <v>4089018</v>
          </cell>
        </row>
        <row r="5240">
          <cell r="A5240" t="str">
            <v>NigeriaPrimary solid biofuels2011</v>
          </cell>
          <cell r="B5240" t="str">
            <v>TJ</v>
          </cell>
          <cell r="C5240" t="str">
            <v>Nigeria</v>
          </cell>
          <cell r="D5240" t="str">
            <v>PRIMSBIO</v>
          </cell>
          <cell r="E5240" t="str">
            <v>Primary solid biofuels</v>
          </cell>
          <cell r="F5240" t="str">
            <v>TES</v>
          </cell>
          <cell r="G5240" t="str">
            <v>Total energy supply</v>
          </cell>
          <cell r="H5240">
            <v>2011</v>
          </cell>
          <cell r="I5240">
            <v>2011</v>
          </cell>
          <cell r="J5240">
            <v>4275988</v>
          </cell>
        </row>
        <row r="5241">
          <cell r="A5241" t="str">
            <v>NigeriaPrimary solid biofuels2012</v>
          </cell>
          <cell r="B5241" t="str">
            <v>TJ</v>
          </cell>
          <cell r="C5241" t="str">
            <v>Nigeria</v>
          </cell>
          <cell r="D5241" t="str">
            <v>PRIMSBIO</v>
          </cell>
          <cell r="E5241" t="str">
            <v>Primary solid biofuels</v>
          </cell>
          <cell r="F5241" t="str">
            <v>TES</v>
          </cell>
          <cell r="G5241" t="str">
            <v>Total energy supply</v>
          </cell>
          <cell r="H5241">
            <v>2012</v>
          </cell>
          <cell r="I5241">
            <v>2012</v>
          </cell>
          <cell r="J5241">
            <v>4517055</v>
          </cell>
        </row>
        <row r="5242">
          <cell r="A5242" t="str">
            <v>NigeriaPrimary solid biofuels2013</v>
          </cell>
          <cell r="B5242" t="str">
            <v>TJ</v>
          </cell>
          <cell r="C5242" t="str">
            <v>Nigeria</v>
          </cell>
          <cell r="D5242" t="str">
            <v>PRIMSBIO</v>
          </cell>
          <cell r="E5242" t="str">
            <v>Primary solid biofuels</v>
          </cell>
          <cell r="F5242" t="str">
            <v>TES</v>
          </cell>
          <cell r="G5242" t="str">
            <v>Total energy supply</v>
          </cell>
          <cell r="H5242">
            <v>2013</v>
          </cell>
          <cell r="I5242">
            <v>2013</v>
          </cell>
          <cell r="J5242">
            <v>4542865</v>
          </cell>
        </row>
        <row r="5243">
          <cell r="A5243" t="str">
            <v>NigeriaPrimary solid biofuels2014</v>
          </cell>
          <cell r="B5243" t="str">
            <v>TJ</v>
          </cell>
          <cell r="C5243" t="str">
            <v>Nigeria</v>
          </cell>
          <cell r="D5243" t="str">
            <v>PRIMSBIO</v>
          </cell>
          <cell r="E5243" t="str">
            <v>Primary solid biofuels</v>
          </cell>
          <cell r="F5243" t="str">
            <v>TES</v>
          </cell>
          <cell r="G5243" t="str">
            <v>Total energy supply</v>
          </cell>
          <cell r="H5243">
            <v>2014</v>
          </cell>
          <cell r="I5243">
            <v>2014</v>
          </cell>
          <cell r="J5243">
            <v>4540930</v>
          </cell>
        </row>
        <row r="5244">
          <cell r="A5244" t="str">
            <v>NigeriaPrimary solid biofuels2015</v>
          </cell>
          <cell r="B5244" t="str">
            <v>TJ</v>
          </cell>
          <cell r="C5244" t="str">
            <v>Nigeria</v>
          </cell>
          <cell r="D5244" t="str">
            <v>PRIMSBIO</v>
          </cell>
          <cell r="E5244" t="str">
            <v>Primary solid biofuels</v>
          </cell>
          <cell r="F5244" t="str">
            <v>TES</v>
          </cell>
          <cell r="G5244" t="str">
            <v>Total energy supply</v>
          </cell>
          <cell r="H5244">
            <v>2015</v>
          </cell>
          <cell r="I5244">
            <v>2015</v>
          </cell>
          <cell r="J5244">
            <v>4623938</v>
          </cell>
        </row>
        <row r="5245">
          <cell r="A5245" t="str">
            <v>NigeriaPrimary solid biofuels2016</v>
          </cell>
          <cell r="B5245" t="str">
            <v>TJ</v>
          </cell>
          <cell r="C5245" t="str">
            <v>Nigeria</v>
          </cell>
          <cell r="D5245" t="str">
            <v>PRIMSBIO</v>
          </cell>
          <cell r="E5245" t="str">
            <v>Primary solid biofuels</v>
          </cell>
          <cell r="F5245" t="str">
            <v>TES</v>
          </cell>
          <cell r="G5245" t="str">
            <v>Total energy supply</v>
          </cell>
          <cell r="H5245">
            <v>2016</v>
          </cell>
          <cell r="I5245">
            <v>2016</v>
          </cell>
          <cell r="J5245">
            <v>4702125</v>
          </cell>
        </row>
        <row r="5246">
          <cell r="A5246" t="str">
            <v>NigeriaPrimary solid biofuels2017</v>
          </cell>
          <cell r="B5246" t="str">
            <v>TJ</v>
          </cell>
          <cell r="C5246" t="str">
            <v>Nigeria</v>
          </cell>
          <cell r="D5246" t="str">
            <v>PRIMSBIO</v>
          </cell>
          <cell r="E5246" t="str">
            <v>Primary solid biofuels</v>
          </cell>
          <cell r="F5246" t="str">
            <v>TES</v>
          </cell>
          <cell r="G5246" t="str">
            <v>Total energy supply</v>
          </cell>
          <cell r="H5246">
            <v>2017</v>
          </cell>
          <cell r="I5246">
            <v>2017</v>
          </cell>
          <cell r="J5246">
            <v>4781989.22</v>
          </cell>
        </row>
        <row r="5247">
          <cell r="A5247" t="str">
            <v>NigeriaPrimary solid biofuels2018</v>
          </cell>
          <cell r="B5247" t="str">
            <v>TJ</v>
          </cell>
          <cell r="C5247" t="str">
            <v>Nigeria</v>
          </cell>
          <cell r="D5247" t="str">
            <v>PRIMSBIO</v>
          </cell>
          <cell r="E5247" t="str">
            <v>Primary solid biofuels</v>
          </cell>
          <cell r="F5247" t="str">
            <v>TES</v>
          </cell>
          <cell r="G5247" t="str">
            <v>Total energy supply</v>
          </cell>
          <cell r="H5247">
            <v>2018</v>
          </cell>
          <cell r="I5247">
            <v>2018</v>
          </cell>
          <cell r="J5247">
            <v>4863458.0599999996</v>
          </cell>
        </row>
        <row r="5248">
          <cell r="A5248" t="str">
            <v>NigeriaPrimary solid biofuels2019</v>
          </cell>
          <cell r="B5248" t="str">
            <v>TJ</v>
          </cell>
          <cell r="C5248" t="str">
            <v>Nigeria</v>
          </cell>
          <cell r="D5248" t="str">
            <v>PRIMSBIO</v>
          </cell>
          <cell r="E5248" t="str">
            <v>Primary solid biofuels</v>
          </cell>
          <cell r="F5248" t="str">
            <v>TES</v>
          </cell>
          <cell r="G5248" t="str">
            <v>Total energy supply</v>
          </cell>
          <cell r="H5248">
            <v>2019</v>
          </cell>
          <cell r="I5248">
            <v>2019</v>
          </cell>
          <cell r="J5248">
            <v>4928822.4000000004</v>
          </cell>
        </row>
        <row r="5249">
          <cell r="A5249" t="str">
            <v>NigeriaPrimary solid biofuels2020</v>
          </cell>
          <cell r="B5249" t="str">
            <v>TJ</v>
          </cell>
          <cell r="C5249" t="str">
            <v>Nigeria</v>
          </cell>
          <cell r="D5249" t="str">
            <v>PRIMSBIO</v>
          </cell>
          <cell r="E5249" t="str">
            <v>Primary solid biofuels</v>
          </cell>
          <cell r="F5249" t="str">
            <v>TES</v>
          </cell>
          <cell r="G5249" t="str">
            <v>Total energy supply</v>
          </cell>
          <cell r="H5249">
            <v>2020</v>
          </cell>
          <cell r="I5249">
            <v>2020</v>
          </cell>
          <cell r="K5249" t="str">
            <v>L</v>
          </cell>
          <cell r="L5249" t="str">
            <v>Missing value; data exist but were not collected</v>
          </cell>
        </row>
        <row r="5250">
          <cell r="A5250" t="str">
            <v>NigeriaTotal2005</v>
          </cell>
          <cell r="B5250" t="str">
            <v>TJ</v>
          </cell>
          <cell r="C5250" t="str">
            <v>Nigeria</v>
          </cell>
          <cell r="D5250" t="str">
            <v>TOTAL</v>
          </cell>
          <cell r="E5250" t="str">
            <v>Total</v>
          </cell>
          <cell r="F5250" t="str">
            <v>TES</v>
          </cell>
          <cell r="G5250" t="str">
            <v>Total energy supply</v>
          </cell>
          <cell r="H5250">
            <v>2005</v>
          </cell>
          <cell r="I5250">
            <v>2005</v>
          </cell>
          <cell r="J5250">
            <v>4406429.87</v>
          </cell>
        </row>
        <row r="5251">
          <cell r="A5251" t="str">
            <v>NigeriaTotal2006</v>
          </cell>
          <cell r="B5251" t="str">
            <v>TJ</v>
          </cell>
          <cell r="C5251" t="str">
            <v>Nigeria</v>
          </cell>
          <cell r="D5251" t="str">
            <v>TOTAL</v>
          </cell>
          <cell r="E5251" t="str">
            <v>Total</v>
          </cell>
          <cell r="F5251" t="str">
            <v>TES</v>
          </cell>
          <cell r="G5251" t="str">
            <v>Total energy supply</v>
          </cell>
          <cell r="H5251">
            <v>2006</v>
          </cell>
          <cell r="I5251">
            <v>2006</v>
          </cell>
          <cell r="J5251">
            <v>4434432.67</v>
          </cell>
        </row>
        <row r="5252">
          <cell r="A5252" t="str">
            <v>NigeriaTotal2007</v>
          </cell>
          <cell r="B5252" t="str">
            <v>TJ</v>
          </cell>
          <cell r="C5252" t="str">
            <v>Nigeria</v>
          </cell>
          <cell r="D5252" t="str">
            <v>TOTAL</v>
          </cell>
          <cell r="E5252" t="str">
            <v>Total</v>
          </cell>
          <cell r="F5252" t="str">
            <v>TES</v>
          </cell>
          <cell r="G5252" t="str">
            <v>Total energy supply</v>
          </cell>
          <cell r="H5252">
            <v>2007</v>
          </cell>
          <cell r="I5252">
            <v>2007</v>
          </cell>
          <cell r="J5252">
            <v>4599407.53</v>
          </cell>
        </row>
        <row r="5253">
          <cell r="A5253" t="str">
            <v>NigeriaTotal2008</v>
          </cell>
          <cell r="B5253" t="str">
            <v>TJ</v>
          </cell>
          <cell r="C5253" t="str">
            <v>Nigeria</v>
          </cell>
          <cell r="D5253" t="str">
            <v>TOTAL</v>
          </cell>
          <cell r="E5253" t="str">
            <v>Total</v>
          </cell>
          <cell r="F5253" t="str">
            <v>TES</v>
          </cell>
          <cell r="G5253" t="str">
            <v>Total energy supply</v>
          </cell>
          <cell r="H5253">
            <v>2008</v>
          </cell>
          <cell r="I5253">
            <v>2008</v>
          </cell>
          <cell r="J5253">
            <v>4737983.1100000003</v>
          </cell>
        </row>
        <row r="5254">
          <cell r="A5254" t="str">
            <v>NigeriaTotal2009</v>
          </cell>
          <cell r="B5254" t="str">
            <v>TJ</v>
          </cell>
          <cell r="C5254" t="str">
            <v>Nigeria</v>
          </cell>
          <cell r="D5254" t="str">
            <v>TOTAL</v>
          </cell>
          <cell r="E5254" t="str">
            <v>Total</v>
          </cell>
          <cell r="F5254" t="str">
            <v>TES</v>
          </cell>
          <cell r="G5254" t="str">
            <v>Total energy supply</v>
          </cell>
          <cell r="H5254">
            <v>2009</v>
          </cell>
          <cell r="I5254">
            <v>2009</v>
          </cell>
          <cell r="J5254">
            <v>4651027.68</v>
          </cell>
        </row>
        <row r="5255">
          <cell r="A5255" t="str">
            <v>NigeriaTotal2010</v>
          </cell>
          <cell r="B5255" t="str">
            <v>TJ</v>
          </cell>
          <cell r="C5255" t="str">
            <v>Nigeria</v>
          </cell>
          <cell r="D5255" t="str">
            <v>TOTAL</v>
          </cell>
          <cell r="E5255" t="str">
            <v>Total</v>
          </cell>
          <cell r="F5255" t="str">
            <v>TES</v>
          </cell>
          <cell r="G5255" t="str">
            <v>Total energy supply</v>
          </cell>
          <cell r="H5255">
            <v>2010</v>
          </cell>
          <cell r="I5255">
            <v>2010</v>
          </cell>
          <cell r="J5255">
            <v>5333070.2300000004</v>
          </cell>
        </row>
        <row r="5256">
          <cell r="A5256" t="str">
            <v>NigeriaTotal2011</v>
          </cell>
          <cell r="B5256" t="str">
            <v>TJ</v>
          </cell>
          <cell r="C5256" t="str">
            <v>Nigeria</v>
          </cell>
          <cell r="D5256" t="str">
            <v>TOTAL</v>
          </cell>
          <cell r="E5256" t="str">
            <v>Total</v>
          </cell>
          <cell r="F5256" t="str">
            <v>TES</v>
          </cell>
          <cell r="G5256" t="str">
            <v>Total energy supply</v>
          </cell>
          <cell r="H5256">
            <v>2011</v>
          </cell>
          <cell r="I5256">
            <v>2011</v>
          </cell>
          <cell r="J5256">
            <v>5816155.2400000002</v>
          </cell>
        </row>
        <row r="5257">
          <cell r="A5257" t="str">
            <v>NigeriaTotal2012</v>
          </cell>
          <cell r="B5257" t="str">
            <v>TJ</v>
          </cell>
          <cell r="C5257" t="str">
            <v>Nigeria</v>
          </cell>
          <cell r="D5257" t="str">
            <v>TOTAL</v>
          </cell>
          <cell r="E5257" t="str">
            <v>Total</v>
          </cell>
          <cell r="F5257" t="str">
            <v>TES</v>
          </cell>
          <cell r="G5257" t="str">
            <v>Total energy supply</v>
          </cell>
          <cell r="H5257">
            <v>2012</v>
          </cell>
          <cell r="I5257">
            <v>2012</v>
          </cell>
          <cell r="J5257">
            <v>5873187.4699999997</v>
          </cell>
        </row>
        <row r="5258">
          <cell r="A5258" t="str">
            <v>NigeriaTotal2013</v>
          </cell>
          <cell r="B5258" t="str">
            <v>TJ</v>
          </cell>
          <cell r="C5258" t="str">
            <v>Nigeria</v>
          </cell>
          <cell r="D5258" t="str">
            <v>TOTAL</v>
          </cell>
          <cell r="E5258" t="str">
            <v>Total</v>
          </cell>
          <cell r="F5258" t="str">
            <v>TES</v>
          </cell>
          <cell r="G5258" t="str">
            <v>Total energy supply</v>
          </cell>
          <cell r="H5258">
            <v>2013</v>
          </cell>
          <cell r="I5258">
            <v>2013</v>
          </cell>
          <cell r="J5258">
            <v>5985096.2199999997</v>
          </cell>
        </row>
        <row r="5259">
          <cell r="A5259" t="str">
            <v>NigeriaTotal2014</v>
          </cell>
          <cell r="B5259" t="str">
            <v>TJ</v>
          </cell>
          <cell r="C5259" t="str">
            <v>Nigeria</v>
          </cell>
          <cell r="D5259" t="str">
            <v>TOTAL</v>
          </cell>
          <cell r="E5259" t="str">
            <v>Total</v>
          </cell>
          <cell r="F5259" t="str">
            <v>TES</v>
          </cell>
          <cell r="G5259" t="str">
            <v>Total energy supply</v>
          </cell>
          <cell r="H5259">
            <v>2014</v>
          </cell>
          <cell r="I5259">
            <v>2014</v>
          </cell>
          <cell r="J5259">
            <v>6128607.8200000003</v>
          </cell>
        </row>
        <row r="5260">
          <cell r="A5260" t="str">
            <v>NigeriaTotal2015</v>
          </cell>
          <cell r="B5260" t="str">
            <v>TJ</v>
          </cell>
          <cell r="C5260" t="str">
            <v>Nigeria</v>
          </cell>
          <cell r="D5260" t="str">
            <v>TOTAL</v>
          </cell>
          <cell r="E5260" t="str">
            <v>Total</v>
          </cell>
          <cell r="F5260" t="str">
            <v>TES</v>
          </cell>
          <cell r="G5260" t="str">
            <v>Total energy supply</v>
          </cell>
          <cell r="H5260">
            <v>2015</v>
          </cell>
          <cell r="I5260">
            <v>2015</v>
          </cell>
          <cell r="J5260">
            <v>6027618.9800000004</v>
          </cell>
        </row>
        <row r="5261">
          <cell r="A5261" t="str">
            <v>NigeriaTotal2016</v>
          </cell>
          <cell r="B5261" t="str">
            <v>TJ</v>
          </cell>
          <cell r="C5261" t="str">
            <v>Nigeria</v>
          </cell>
          <cell r="D5261" t="str">
            <v>TOTAL</v>
          </cell>
          <cell r="E5261" t="str">
            <v>Total</v>
          </cell>
          <cell r="F5261" t="str">
            <v>TES</v>
          </cell>
          <cell r="G5261" t="str">
            <v>Total energy supply</v>
          </cell>
          <cell r="H5261">
            <v>2016</v>
          </cell>
          <cell r="I5261">
            <v>2016</v>
          </cell>
          <cell r="J5261">
            <v>6246676.5</v>
          </cell>
        </row>
        <row r="5262">
          <cell r="A5262" t="str">
            <v>NigeriaTotal2017</v>
          </cell>
          <cell r="B5262" t="str">
            <v>TJ</v>
          </cell>
          <cell r="C5262" t="str">
            <v>Nigeria</v>
          </cell>
          <cell r="D5262" t="str">
            <v>TOTAL</v>
          </cell>
          <cell r="E5262" t="str">
            <v>Total</v>
          </cell>
          <cell r="F5262" t="str">
            <v>TES</v>
          </cell>
          <cell r="G5262" t="str">
            <v>Total energy supply</v>
          </cell>
          <cell r="H5262">
            <v>2017</v>
          </cell>
          <cell r="I5262">
            <v>2017</v>
          </cell>
          <cell r="J5262">
            <v>6253642.5599999996</v>
          </cell>
        </row>
        <row r="5263">
          <cell r="A5263" t="str">
            <v>NigeriaTotal2018</v>
          </cell>
          <cell r="B5263" t="str">
            <v>TJ</v>
          </cell>
          <cell r="C5263" t="str">
            <v>Nigeria</v>
          </cell>
          <cell r="D5263" t="str">
            <v>TOTAL</v>
          </cell>
          <cell r="E5263" t="str">
            <v>Total</v>
          </cell>
          <cell r="F5263" t="str">
            <v>TES</v>
          </cell>
          <cell r="G5263" t="str">
            <v>Total energy supply</v>
          </cell>
          <cell r="H5263">
            <v>2018</v>
          </cell>
          <cell r="I5263">
            <v>2018</v>
          </cell>
          <cell r="J5263">
            <v>6223721.7699999996</v>
          </cell>
        </row>
        <row r="5264">
          <cell r="A5264" t="str">
            <v>NigeriaTotal2019</v>
          </cell>
          <cell r="B5264" t="str">
            <v>TJ</v>
          </cell>
          <cell r="C5264" t="str">
            <v>Nigeria</v>
          </cell>
          <cell r="D5264" t="str">
            <v>TOTAL</v>
          </cell>
          <cell r="E5264" t="str">
            <v>Total</v>
          </cell>
          <cell r="F5264" t="str">
            <v>TES</v>
          </cell>
          <cell r="G5264" t="str">
            <v>Total energy supply</v>
          </cell>
          <cell r="H5264">
            <v>2019</v>
          </cell>
          <cell r="I5264">
            <v>2019</v>
          </cell>
          <cell r="J5264">
            <v>6594651.9000000004</v>
          </cell>
        </row>
        <row r="5265">
          <cell r="A5265" t="str">
            <v>NigeriaTotal2020</v>
          </cell>
          <cell r="B5265" t="str">
            <v>TJ</v>
          </cell>
          <cell r="C5265" t="str">
            <v>Nigeria</v>
          </cell>
          <cell r="D5265" t="str">
            <v>TOTAL</v>
          </cell>
          <cell r="E5265" t="str">
            <v>Total</v>
          </cell>
          <cell r="F5265" t="str">
            <v>TES</v>
          </cell>
          <cell r="G5265" t="str">
            <v>Total energy supply</v>
          </cell>
          <cell r="H5265">
            <v>2020</v>
          </cell>
          <cell r="I5265">
            <v>2020</v>
          </cell>
          <cell r="K5265" t="str">
            <v>L</v>
          </cell>
          <cell r="L5265" t="str">
            <v>Missing value; data exist but were not collected</v>
          </cell>
        </row>
        <row r="5266">
          <cell r="A5266" t="str">
            <v>NigeriaMemo: Renewables2005</v>
          </cell>
          <cell r="B5266" t="str">
            <v>TJ</v>
          </cell>
          <cell r="C5266" t="str">
            <v>Nigeria</v>
          </cell>
          <cell r="D5266" t="str">
            <v>MRENEW</v>
          </cell>
          <cell r="E5266" t="str">
            <v>Memo: Renewables</v>
          </cell>
          <cell r="F5266" t="str">
            <v>TES</v>
          </cell>
          <cell r="G5266" t="str">
            <v>Total energy supply</v>
          </cell>
          <cell r="H5266">
            <v>2005</v>
          </cell>
          <cell r="I5266">
            <v>2005</v>
          </cell>
          <cell r="J5266">
            <v>3450728.8</v>
          </cell>
        </row>
        <row r="5267">
          <cell r="A5267" t="str">
            <v>NigeriaMemo: Renewables2006</v>
          </cell>
          <cell r="B5267" t="str">
            <v>TJ</v>
          </cell>
          <cell r="C5267" t="str">
            <v>Nigeria</v>
          </cell>
          <cell r="D5267" t="str">
            <v>MRENEW</v>
          </cell>
          <cell r="E5267" t="str">
            <v>Memo: Renewables</v>
          </cell>
          <cell r="F5267" t="str">
            <v>TES</v>
          </cell>
          <cell r="G5267" t="str">
            <v>Total energy supply</v>
          </cell>
          <cell r="H5267">
            <v>2006</v>
          </cell>
          <cell r="I5267">
            <v>2006</v>
          </cell>
          <cell r="J5267">
            <v>3567802.8</v>
          </cell>
        </row>
        <row r="5268">
          <cell r="A5268" t="str">
            <v>NigeriaMemo: Renewables2007</v>
          </cell>
          <cell r="B5268" t="str">
            <v>TJ</v>
          </cell>
          <cell r="C5268" t="str">
            <v>Nigeria</v>
          </cell>
          <cell r="D5268" t="str">
            <v>MRENEW</v>
          </cell>
          <cell r="E5268" t="str">
            <v>Memo: Renewables</v>
          </cell>
          <cell r="F5268" t="str">
            <v>TES</v>
          </cell>
          <cell r="G5268" t="str">
            <v>Total energy supply</v>
          </cell>
          <cell r="H5268">
            <v>2007</v>
          </cell>
          <cell r="I5268">
            <v>2007</v>
          </cell>
          <cell r="J5268">
            <v>3790704.2</v>
          </cell>
        </row>
        <row r="5269">
          <cell r="A5269" t="str">
            <v>NigeriaMemo: Renewables2008</v>
          </cell>
          <cell r="B5269" t="str">
            <v>TJ</v>
          </cell>
          <cell r="C5269" t="str">
            <v>Nigeria</v>
          </cell>
          <cell r="D5269" t="str">
            <v>MRENEW</v>
          </cell>
          <cell r="E5269" t="str">
            <v>Memo: Renewables</v>
          </cell>
          <cell r="F5269" t="str">
            <v>TES</v>
          </cell>
          <cell r="G5269" t="str">
            <v>Total energy supply</v>
          </cell>
          <cell r="H5269">
            <v>2008</v>
          </cell>
          <cell r="I5269">
            <v>2008</v>
          </cell>
          <cell r="J5269">
            <v>3863144.6</v>
          </cell>
        </row>
        <row r="5270">
          <cell r="A5270" t="str">
            <v>NigeriaMemo: Renewables2009</v>
          </cell>
          <cell r="B5270" t="str">
            <v>TJ</v>
          </cell>
          <cell r="C5270" t="str">
            <v>Nigeria</v>
          </cell>
          <cell r="D5270" t="str">
            <v>MRENEW</v>
          </cell>
          <cell r="E5270" t="str">
            <v>Memo: Renewables</v>
          </cell>
          <cell r="F5270" t="str">
            <v>TES</v>
          </cell>
          <cell r="G5270" t="str">
            <v>Total energy supply</v>
          </cell>
          <cell r="H5270">
            <v>2009</v>
          </cell>
          <cell r="I5270">
            <v>2009</v>
          </cell>
          <cell r="J5270">
            <v>3920787.4</v>
          </cell>
        </row>
        <row r="5271">
          <cell r="A5271" t="str">
            <v>NigeriaMemo: Renewables2010</v>
          </cell>
          <cell r="B5271" t="str">
            <v>TJ</v>
          </cell>
          <cell r="C5271" t="str">
            <v>Nigeria</v>
          </cell>
          <cell r="D5271" t="str">
            <v>MRENEW</v>
          </cell>
          <cell r="E5271" t="str">
            <v>Memo: Renewables</v>
          </cell>
          <cell r="F5271" t="str">
            <v>TES</v>
          </cell>
          <cell r="G5271" t="str">
            <v>Total energy supply</v>
          </cell>
          <cell r="H5271">
            <v>2010</v>
          </cell>
          <cell r="I5271">
            <v>2010</v>
          </cell>
          <cell r="J5271">
            <v>4111964.4</v>
          </cell>
        </row>
        <row r="5272">
          <cell r="A5272" t="str">
            <v>NigeriaMemo: Renewables2011</v>
          </cell>
          <cell r="B5272" t="str">
            <v>TJ</v>
          </cell>
          <cell r="C5272" t="str">
            <v>Nigeria</v>
          </cell>
          <cell r="D5272" t="str">
            <v>MRENEW</v>
          </cell>
          <cell r="E5272" t="str">
            <v>Memo: Renewables</v>
          </cell>
          <cell r="F5272" t="str">
            <v>TES</v>
          </cell>
          <cell r="G5272" t="str">
            <v>Total energy supply</v>
          </cell>
          <cell r="H5272">
            <v>2011</v>
          </cell>
          <cell r="I5272">
            <v>2011</v>
          </cell>
          <cell r="J5272">
            <v>4297166.8</v>
          </cell>
        </row>
        <row r="5273">
          <cell r="A5273" t="str">
            <v>NigeriaMemo: Renewables2012</v>
          </cell>
          <cell r="B5273" t="str">
            <v>TJ</v>
          </cell>
          <cell r="C5273" t="str">
            <v>Nigeria</v>
          </cell>
          <cell r="D5273" t="str">
            <v>MRENEW</v>
          </cell>
          <cell r="E5273" t="str">
            <v>Memo: Renewables</v>
          </cell>
          <cell r="F5273" t="str">
            <v>TES</v>
          </cell>
          <cell r="G5273" t="str">
            <v>Total energy supply</v>
          </cell>
          <cell r="H5273">
            <v>2012</v>
          </cell>
          <cell r="I5273">
            <v>2012</v>
          </cell>
          <cell r="J5273">
            <v>4537503</v>
          </cell>
        </row>
        <row r="5274">
          <cell r="A5274" t="str">
            <v>NigeriaMemo: Renewables2013</v>
          </cell>
          <cell r="B5274" t="str">
            <v>TJ</v>
          </cell>
          <cell r="C5274" t="str">
            <v>Nigeria</v>
          </cell>
          <cell r="D5274" t="str">
            <v>MRENEW</v>
          </cell>
          <cell r="E5274" t="str">
            <v>Memo: Renewables</v>
          </cell>
          <cell r="F5274" t="str">
            <v>TES</v>
          </cell>
          <cell r="G5274" t="str">
            <v>Total energy supply</v>
          </cell>
          <cell r="H5274">
            <v>2013</v>
          </cell>
          <cell r="I5274">
            <v>2013</v>
          </cell>
          <cell r="J5274">
            <v>4562117.8</v>
          </cell>
        </row>
        <row r="5275">
          <cell r="A5275" t="str">
            <v>NigeriaMemo: Renewables2014</v>
          </cell>
          <cell r="B5275" t="str">
            <v>TJ</v>
          </cell>
          <cell r="C5275" t="str">
            <v>Nigeria</v>
          </cell>
          <cell r="D5275" t="str">
            <v>MRENEW</v>
          </cell>
          <cell r="E5275" t="str">
            <v>Memo: Renewables</v>
          </cell>
          <cell r="F5275" t="str">
            <v>TES</v>
          </cell>
          <cell r="G5275" t="str">
            <v>Total energy supply</v>
          </cell>
          <cell r="H5275">
            <v>2014</v>
          </cell>
          <cell r="I5275">
            <v>2014</v>
          </cell>
          <cell r="J5275">
            <v>4560254.8</v>
          </cell>
        </row>
        <row r="5276">
          <cell r="A5276" t="str">
            <v>NigeriaMemo: Renewables2015</v>
          </cell>
          <cell r="B5276" t="str">
            <v>TJ</v>
          </cell>
          <cell r="C5276" t="str">
            <v>Nigeria</v>
          </cell>
          <cell r="D5276" t="str">
            <v>MRENEW</v>
          </cell>
          <cell r="E5276" t="str">
            <v>Memo: Renewables</v>
          </cell>
          <cell r="F5276" t="str">
            <v>TES</v>
          </cell>
          <cell r="G5276" t="str">
            <v>Total energy supply</v>
          </cell>
          <cell r="H5276">
            <v>2015</v>
          </cell>
          <cell r="I5276">
            <v>2015</v>
          </cell>
          <cell r="J5276">
            <v>4644620</v>
          </cell>
        </row>
        <row r="5277">
          <cell r="A5277" t="str">
            <v>NigeriaMemo: Renewables2016</v>
          </cell>
          <cell r="B5277" t="str">
            <v>TJ</v>
          </cell>
          <cell r="C5277" t="str">
            <v>Nigeria</v>
          </cell>
          <cell r="D5277" t="str">
            <v>MRENEW</v>
          </cell>
          <cell r="E5277" t="str">
            <v>Memo: Renewables</v>
          </cell>
          <cell r="F5277" t="str">
            <v>TES</v>
          </cell>
          <cell r="G5277" t="str">
            <v>Total energy supply</v>
          </cell>
          <cell r="H5277">
            <v>2016</v>
          </cell>
          <cell r="I5277">
            <v>2016</v>
          </cell>
          <cell r="J5277">
            <v>4731565.8</v>
          </cell>
        </row>
        <row r="5278">
          <cell r="A5278" t="str">
            <v>NigeriaMemo: Renewables2017</v>
          </cell>
          <cell r="B5278" t="str">
            <v>TJ</v>
          </cell>
          <cell r="C5278" t="str">
            <v>Nigeria</v>
          </cell>
          <cell r="D5278" t="str">
            <v>MRENEW</v>
          </cell>
          <cell r="E5278" t="str">
            <v>Memo: Renewables</v>
          </cell>
          <cell r="F5278" t="str">
            <v>TES</v>
          </cell>
          <cell r="G5278" t="str">
            <v>Total energy supply</v>
          </cell>
          <cell r="H5278">
            <v>2017</v>
          </cell>
          <cell r="I5278">
            <v>2017</v>
          </cell>
          <cell r="J5278">
            <v>4809978.1500000004</v>
          </cell>
        </row>
        <row r="5279">
          <cell r="A5279" t="str">
            <v>NigeriaMemo: Renewables2018</v>
          </cell>
          <cell r="B5279" t="str">
            <v>TJ</v>
          </cell>
          <cell r="C5279" t="str">
            <v>Nigeria</v>
          </cell>
          <cell r="D5279" t="str">
            <v>MRENEW</v>
          </cell>
          <cell r="E5279" t="str">
            <v>Memo: Renewables</v>
          </cell>
          <cell r="F5279" t="str">
            <v>TES</v>
          </cell>
          <cell r="G5279" t="str">
            <v>Total energy supply</v>
          </cell>
          <cell r="H5279">
            <v>2018</v>
          </cell>
          <cell r="I5279">
            <v>2018</v>
          </cell>
          <cell r="J5279">
            <v>4887888.34</v>
          </cell>
        </row>
        <row r="5280">
          <cell r="A5280" t="str">
            <v>NigeriaMemo: Renewables2019</v>
          </cell>
          <cell r="B5280" t="str">
            <v>TJ</v>
          </cell>
          <cell r="C5280" t="str">
            <v>Nigeria</v>
          </cell>
          <cell r="D5280" t="str">
            <v>MRENEW</v>
          </cell>
          <cell r="E5280" t="str">
            <v>Memo: Renewables</v>
          </cell>
          <cell r="F5280" t="str">
            <v>TES</v>
          </cell>
          <cell r="G5280" t="str">
            <v>Total energy supply</v>
          </cell>
          <cell r="H5280">
            <v>2019</v>
          </cell>
          <cell r="I5280">
            <v>2019</v>
          </cell>
          <cell r="J5280">
            <v>4953251.46</v>
          </cell>
        </row>
        <row r="5281">
          <cell r="A5281" t="str">
            <v>NigeriaMemo: Renewables2020</v>
          </cell>
          <cell r="B5281" t="str">
            <v>TJ</v>
          </cell>
          <cell r="C5281" t="str">
            <v>Nigeria</v>
          </cell>
          <cell r="D5281" t="str">
            <v>MRENEW</v>
          </cell>
          <cell r="E5281" t="str">
            <v>Memo: Renewables</v>
          </cell>
          <cell r="F5281" t="str">
            <v>TES</v>
          </cell>
          <cell r="G5281" t="str">
            <v>Total energy supply</v>
          </cell>
          <cell r="H5281">
            <v>2020</v>
          </cell>
          <cell r="I5281">
            <v>2020</v>
          </cell>
          <cell r="K5281" t="str">
            <v>L</v>
          </cell>
          <cell r="L5281" t="str">
            <v>Missing value; data exist but were not collected</v>
          </cell>
        </row>
        <row r="5282">
          <cell r="A5282" t="str">
            <v>Republic of North MacedoniaPrimary solid biofuels2005</v>
          </cell>
          <cell r="B5282" t="str">
            <v>TJ</v>
          </cell>
          <cell r="C5282" t="str">
            <v>Republic of North Macedonia</v>
          </cell>
          <cell r="D5282" t="str">
            <v>PRIMSBIO</v>
          </cell>
          <cell r="E5282" t="str">
            <v>Primary solid biofuels</v>
          </cell>
          <cell r="F5282" t="str">
            <v>TES</v>
          </cell>
          <cell r="G5282" t="str">
            <v>Total energy supply</v>
          </cell>
          <cell r="H5282">
            <v>2005</v>
          </cell>
          <cell r="I5282">
            <v>2005</v>
          </cell>
          <cell r="J5282">
            <v>8646</v>
          </cell>
        </row>
        <row r="5283">
          <cell r="A5283" t="str">
            <v>Republic of North MacedoniaPrimary solid biofuels2006</v>
          </cell>
          <cell r="B5283" t="str">
            <v>TJ</v>
          </cell>
          <cell r="C5283" t="str">
            <v>Republic of North Macedonia</v>
          </cell>
          <cell r="D5283" t="str">
            <v>PRIMSBIO</v>
          </cell>
          <cell r="E5283" t="str">
            <v>Primary solid biofuels</v>
          </cell>
          <cell r="F5283" t="str">
            <v>TES</v>
          </cell>
          <cell r="G5283" t="str">
            <v>Total energy supply</v>
          </cell>
          <cell r="H5283">
            <v>2006</v>
          </cell>
          <cell r="I5283">
            <v>2006</v>
          </cell>
          <cell r="J5283">
            <v>8662</v>
          </cell>
        </row>
        <row r="5284">
          <cell r="A5284" t="str">
            <v>Republic of North MacedoniaPrimary solid biofuels2007</v>
          </cell>
          <cell r="B5284" t="str">
            <v>TJ</v>
          </cell>
          <cell r="C5284" t="str">
            <v>Republic of North Macedonia</v>
          </cell>
          <cell r="D5284" t="str">
            <v>PRIMSBIO</v>
          </cell>
          <cell r="E5284" t="str">
            <v>Primary solid biofuels</v>
          </cell>
          <cell r="F5284" t="str">
            <v>TES</v>
          </cell>
          <cell r="G5284" t="str">
            <v>Total energy supply</v>
          </cell>
          <cell r="H5284">
            <v>2007</v>
          </cell>
          <cell r="I5284">
            <v>2007</v>
          </cell>
          <cell r="J5284">
            <v>8027</v>
          </cell>
        </row>
        <row r="5285">
          <cell r="A5285" t="str">
            <v>Republic of North MacedoniaPrimary solid biofuels2008</v>
          </cell>
          <cell r="B5285" t="str">
            <v>TJ</v>
          </cell>
          <cell r="C5285" t="str">
            <v>Republic of North Macedonia</v>
          </cell>
          <cell r="D5285" t="str">
            <v>PRIMSBIO</v>
          </cell>
          <cell r="E5285" t="str">
            <v>Primary solid biofuels</v>
          </cell>
          <cell r="F5285" t="str">
            <v>TES</v>
          </cell>
          <cell r="G5285" t="str">
            <v>Total energy supply</v>
          </cell>
          <cell r="H5285">
            <v>2008</v>
          </cell>
          <cell r="I5285">
            <v>2008</v>
          </cell>
          <cell r="J5285">
            <v>8027</v>
          </cell>
        </row>
        <row r="5286">
          <cell r="A5286" t="str">
            <v>Republic of North MacedoniaPrimary solid biofuels2009</v>
          </cell>
          <cell r="B5286" t="str">
            <v>TJ</v>
          </cell>
          <cell r="C5286" t="str">
            <v>Republic of North Macedonia</v>
          </cell>
          <cell r="D5286" t="str">
            <v>PRIMSBIO</v>
          </cell>
          <cell r="E5286" t="str">
            <v>Primary solid biofuels</v>
          </cell>
          <cell r="F5286" t="str">
            <v>TES</v>
          </cell>
          <cell r="G5286" t="str">
            <v>Total energy supply</v>
          </cell>
          <cell r="H5286">
            <v>2009</v>
          </cell>
          <cell r="I5286">
            <v>2009</v>
          </cell>
          <cell r="J5286">
            <v>8205</v>
          </cell>
        </row>
        <row r="5287">
          <cell r="A5287" t="str">
            <v>Republic of North MacedoniaPrimary solid biofuels2010</v>
          </cell>
          <cell r="B5287" t="str">
            <v>TJ</v>
          </cell>
          <cell r="C5287" t="str">
            <v>Republic of North Macedonia</v>
          </cell>
          <cell r="D5287" t="str">
            <v>PRIMSBIO</v>
          </cell>
          <cell r="E5287" t="str">
            <v>Primary solid biofuels</v>
          </cell>
          <cell r="F5287" t="str">
            <v>TES</v>
          </cell>
          <cell r="G5287" t="str">
            <v>Total energy supply</v>
          </cell>
          <cell r="H5287">
            <v>2010</v>
          </cell>
          <cell r="I5287">
            <v>2010</v>
          </cell>
          <cell r="J5287">
            <v>8081</v>
          </cell>
        </row>
        <row r="5288">
          <cell r="A5288" t="str">
            <v>Republic of North MacedoniaPrimary solid biofuels2011</v>
          </cell>
          <cell r="B5288" t="str">
            <v>TJ</v>
          </cell>
          <cell r="C5288" t="str">
            <v>Republic of North Macedonia</v>
          </cell>
          <cell r="D5288" t="str">
            <v>PRIMSBIO</v>
          </cell>
          <cell r="E5288" t="str">
            <v>Primary solid biofuels</v>
          </cell>
          <cell r="F5288" t="str">
            <v>TES</v>
          </cell>
          <cell r="G5288" t="str">
            <v>Total energy supply</v>
          </cell>
          <cell r="H5288">
            <v>2011</v>
          </cell>
          <cell r="I5288">
            <v>2011</v>
          </cell>
          <cell r="J5288">
            <v>8723</v>
          </cell>
        </row>
        <row r="5289">
          <cell r="A5289" t="str">
            <v>Republic of North MacedoniaPrimary solid biofuels2012</v>
          </cell>
          <cell r="B5289" t="str">
            <v>TJ</v>
          </cell>
          <cell r="C5289" t="str">
            <v>Republic of North Macedonia</v>
          </cell>
          <cell r="D5289" t="str">
            <v>PRIMSBIO</v>
          </cell>
          <cell r="E5289" t="str">
            <v>Primary solid biofuels</v>
          </cell>
          <cell r="F5289" t="str">
            <v>TES</v>
          </cell>
          <cell r="G5289" t="str">
            <v>Total energy supply</v>
          </cell>
          <cell r="H5289">
            <v>2012</v>
          </cell>
          <cell r="I5289">
            <v>2012</v>
          </cell>
          <cell r="J5289">
            <v>9501</v>
          </cell>
        </row>
        <row r="5290">
          <cell r="A5290" t="str">
            <v>Republic of North MacedoniaPrimary solid biofuels2013</v>
          </cell>
          <cell r="B5290" t="str">
            <v>TJ</v>
          </cell>
          <cell r="C5290" t="str">
            <v>Republic of North Macedonia</v>
          </cell>
          <cell r="D5290" t="str">
            <v>PRIMSBIO</v>
          </cell>
          <cell r="E5290" t="str">
            <v>Primary solid biofuels</v>
          </cell>
          <cell r="F5290" t="str">
            <v>TES</v>
          </cell>
          <cell r="G5290" t="str">
            <v>Total energy supply</v>
          </cell>
          <cell r="H5290">
            <v>2013</v>
          </cell>
          <cell r="I5290">
            <v>2013</v>
          </cell>
          <cell r="J5290">
            <v>9326</v>
          </cell>
        </row>
        <row r="5291">
          <cell r="A5291" t="str">
            <v>Republic of North MacedoniaPrimary solid biofuels2014</v>
          </cell>
          <cell r="B5291" t="str">
            <v>TJ</v>
          </cell>
          <cell r="C5291" t="str">
            <v>Republic of North Macedonia</v>
          </cell>
          <cell r="D5291" t="str">
            <v>PRIMSBIO</v>
          </cell>
          <cell r="E5291" t="str">
            <v>Primary solid biofuels</v>
          </cell>
          <cell r="F5291" t="str">
            <v>TES</v>
          </cell>
          <cell r="G5291" t="str">
            <v>Total energy supply</v>
          </cell>
          <cell r="H5291">
            <v>2014</v>
          </cell>
          <cell r="I5291">
            <v>2014</v>
          </cell>
          <cell r="J5291">
            <v>9842</v>
          </cell>
        </row>
        <row r="5292">
          <cell r="A5292" t="str">
            <v>Republic of North MacedoniaPrimary solid biofuels2015</v>
          </cell>
          <cell r="B5292" t="str">
            <v>TJ</v>
          </cell>
          <cell r="C5292" t="str">
            <v>Republic of North Macedonia</v>
          </cell>
          <cell r="D5292" t="str">
            <v>PRIMSBIO</v>
          </cell>
          <cell r="E5292" t="str">
            <v>Primary solid biofuels</v>
          </cell>
          <cell r="F5292" t="str">
            <v>TES</v>
          </cell>
          <cell r="G5292" t="str">
            <v>Total energy supply</v>
          </cell>
          <cell r="H5292">
            <v>2015</v>
          </cell>
          <cell r="I5292">
            <v>2015</v>
          </cell>
          <cell r="J5292">
            <v>9566</v>
          </cell>
        </row>
        <row r="5293">
          <cell r="A5293" t="str">
            <v>Republic of North MacedoniaPrimary solid biofuels2016</v>
          </cell>
          <cell r="B5293" t="str">
            <v>TJ</v>
          </cell>
          <cell r="C5293" t="str">
            <v>Republic of North Macedonia</v>
          </cell>
          <cell r="D5293" t="str">
            <v>PRIMSBIO</v>
          </cell>
          <cell r="E5293" t="str">
            <v>Primary solid biofuels</v>
          </cell>
          <cell r="F5293" t="str">
            <v>TES</v>
          </cell>
          <cell r="G5293" t="str">
            <v>Total energy supply</v>
          </cell>
          <cell r="H5293">
            <v>2016</v>
          </cell>
          <cell r="I5293">
            <v>2016</v>
          </cell>
          <cell r="J5293">
            <v>8128.04</v>
          </cell>
        </row>
        <row r="5294">
          <cell r="A5294" t="str">
            <v>Republic of North MacedoniaPrimary solid biofuels2017</v>
          </cell>
          <cell r="B5294" t="str">
            <v>TJ</v>
          </cell>
          <cell r="C5294" t="str">
            <v>Republic of North Macedonia</v>
          </cell>
          <cell r="D5294" t="str">
            <v>PRIMSBIO</v>
          </cell>
          <cell r="E5294" t="str">
            <v>Primary solid biofuels</v>
          </cell>
          <cell r="F5294" t="str">
            <v>TES</v>
          </cell>
          <cell r="G5294" t="str">
            <v>Total energy supply</v>
          </cell>
          <cell r="H5294">
            <v>2017</v>
          </cell>
          <cell r="I5294">
            <v>2017</v>
          </cell>
          <cell r="J5294">
            <v>9493.09</v>
          </cell>
        </row>
        <row r="5295">
          <cell r="A5295" t="str">
            <v>Republic of North MacedoniaPrimary solid biofuels2018</v>
          </cell>
          <cell r="B5295" t="str">
            <v>TJ</v>
          </cell>
          <cell r="C5295" t="str">
            <v>Republic of North Macedonia</v>
          </cell>
          <cell r="D5295" t="str">
            <v>PRIMSBIO</v>
          </cell>
          <cell r="E5295" t="str">
            <v>Primary solid biofuels</v>
          </cell>
          <cell r="F5295" t="str">
            <v>TES</v>
          </cell>
          <cell r="G5295" t="str">
            <v>Total energy supply</v>
          </cell>
          <cell r="H5295">
            <v>2018</v>
          </cell>
          <cell r="I5295">
            <v>2018</v>
          </cell>
          <cell r="J5295">
            <v>8109.27</v>
          </cell>
        </row>
        <row r="5296">
          <cell r="A5296" t="str">
            <v>Republic of North MacedoniaPrimary solid biofuels2019</v>
          </cell>
          <cell r="B5296" t="str">
            <v>TJ</v>
          </cell>
          <cell r="C5296" t="str">
            <v>Republic of North Macedonia</v>
          </cell>
          <cell r="D5296" t="str">
            <v>PRIMSBIO</v>
          </cell>
          <cell r="E5296" t="str">
            <v>Primary solid biofuels</v>
          </cell>
          <cell r="F5296" t="str">
            <v>TES</v>
          </cell>
          <cell r="G5296" t="str">
            <v>Total energy supply</v>
          </cell>
          <cell r="H5296">
            <v>2019</v>
          </cell>
          <cell r="I5296">
            <v>2019</v>
          </cell>
          <cell r="J5296">
            <v>7772.8</v>
          </cell>
        </row>
        <row r="5297">
          <cell r="A5297" t="str">
            <v>Republic of North MacedoniaPrimary solid biofuels2020</v>
          </cell>
          <cell r="B5297" t="str">
            <v>TJ</v>
          </cell>
          <cell r="C5297" t="str">
            <v>Republic of North Macedonia</v>
          </cell>
          <cell r="D5297" t="str">
            <v>PRIMSBIO</v>
          </cell>
          <cell r="E5297" t="str">
            <v>Primary solid biofuels</v>
          </cell>
          <cell r="F5297" t="str">
            <v>TES</v>
          </cell>
          <cell r="G5297" t="str">
            <v>Total energy supply</v>
          </cell>
          <cell r="H5297">
            <v>2020</v>
          </cell>
          <cell r="I5297">
            <v>2020</v>
          </cell>
          <cell r="J5297">
            <v>7772.8</v>
          </cell>
        </row>
        <row r="5298">
          <cell r="A5298" t="str">
            <v>Republic of North MacedoniaTotal2005</v>
          </cell>
          <cell r="B5298" t="str">
            <v>TJ</v>
          </cell>
          <cell r="C5298" t="str">
            <v>Republic of North Macedonia</v>
          </cell>
          <cell r="D5298" t="str">
            <v>TOTAL</v>
          </cell>
          <cell r="E5298" t="str">
            <v>Total</v>
          </cell>
          <cell r="F5298" t="str">
            <v>TES</v>
          </cell>
          <cell r="G5298" t="str">
            <v>Total energy supply</v>
          </cell>
          <cell r="H5298">
            <v>2005</v>
          </cell>
          <cell r="I5298">
            <v>2005</v>
          </cell>
          <cell r="J5298">
            <v>122035.38</v>
          </cell>
        </row>
        <row r="5299">
          <cell r="A5299" t="str">
            <v>Republic of North MacedoniaTotal2006</v>
          </cell>
          <cell r="B5299" t="str">
            <v>TJ</v>
          </cell>
          <cell r="C5299" t="str">
            <v>Republic of North Macedonia</v>
          </cell>
          <cell r="D5299" t="str">
            <v>TOTAL</v>
          </cell>
          <cell r="E5299" t="str">
            <v>Total</v>
          </cell>
          <cell r="F5299" t="str">
            <v>TES</v>
          </cell>
          <cell r="G5299" t="str">
            <v>Total energy supply</v>
          </cell>
          <cell r="H5299">
            <v>2006</v>
          </cell>
          <cell r="I5299">
            <v>2006</v>
          </cell>
          <cell r="J5299">
            <v>124126.24</v>
          </cell>
        </row>
        <row r="5300">
          <cell r="A5300" t="str">
            <v>Republic of North MacedoniaTotal2007</v>
          </cell>
          <cell r="B5300" t="str">
            <v>TJ</v>
          </cell>
          <cell r="C5300" t="str">
            <v>Republic of North Macedonia</v>
          </cell>
          <cell r="D5300" t="str">
            <v>TOTAL</v>
          </cell>
          <cell r="E5300" t="str">
            <v>Total</v>
          </cell>
          <cell r="F5300" t="str">
            <v>TES</v>
          </cell>
          <cell r="G5300" t="str">
            <v>Total energy supply</v>
          </cell>
          <cell r="H5300">
            <v>2007</v>
          </cell>
          <cell r="I5300">
            <v>2007</v>
          </cell>
          <cell r="J5300">
            <v>128716.56</v>
          </cell>
        </row>
        <row r="5301">
          <cell r="A5301" t="str">
            <v>Republic of North MacedoniaTotal2008</v>
          </cell>
          <cell r="B5301" t="str">
            <v>TJ</v>
          </cell>
          <cell r="C5301" t="str">
            <v>Republic of North Macedonia</v>
          </cell>
          <cell r="D5301" t="str">
            <v>TOTAL</v>
          </cell>
          <cell r="E5301" t="str">
            <v>Total</v>
          </cell>
          <cell r="F5301" t="str">
            <v>TES</v>
          </cell>
          <cell r="G5301" t="str">
            <v>Total energy supply</v>
          </cell>
          <cell r="H5301">
            <v>2008</v>
          </cell>
          <cell r="I5301">
            <v>2008</v>
          </cell>
          <cell r="J5301">
            <v>127173.96</v>
          </cell>
        </row>
        <row r="5302">
          <cell r="A5302" t="str">
            <v>Republic of North MacedoniaTotal2009</v>
          </cell>
          <cell r="B5302" t="str">
            <v>TJ</v>
          </cell>
          <cell r="C5302" t="str">
            <v>Republic of North Macedonia</v>
          </cell>
          <cell r="D5302" t="str">
            <v>TOTAL</v>
          </cell>
          <cell r="E5302" t="str">
            <v>Total</v>
          </cell>
          <cell r="F5302" t="str">
            <v>TES</v>
          </cell>
          <cell r="G5302" t="str">
            <v>Total energy supply</v>
          </cell>
          <cell r="H5302">
            <v>2009</v>
          </cell>
          <cell r="I5302">
            <v>2009</v>
          </cell>
          <cell r="J5302">
            <v>117918.25</v>
          </cell>
        </row>
        <row r="5303">
          <cell r="A5303" t="str">
            <v>Republic of North MacedoniaTotal2010</v>
          </cell>
          <cell r="B5303" t="str">
            <v>TJ</v>
          </cell>
          <cell r="C5303" t="str">
            <v>Republic of North Macedonia</v>
          </cell>
          <cell r="D5303" t="str">
            <v>TOTAL</v>
          </cell>
          <cell r="E5303" t="str">
            <v>Total</v>
          </cell>
          <cell r="F5303" t="str">
            <v>TES</v>
          </cell>
          <cell r="G5303" t="str">
            <v>Total energy supply</v>
          </cell>
          <cell r="H5303">
            <v>2010</v>
          </cell>
          <cell r="I5303">
            <v>2010</v>
          </cell>
          <cell r="J5303">
            <v>120212.64</v>
          </cell>
        </row>
        <row r="5304">
          <cell r="A5304" t="str">
            <v>Republic of North MacedoniaTotal2011</v>
          </cell>
          <cell r="B5304" t="str">
            <v>TJ</v>
          </cell>
          <cell r="C5304" t="str">
            <v>Republic of North Macedonia</v>
          </cell>
          <cell r="D5304" t="str">
            <v>TOTAL</v>
          </cell>
          <cell r="E5304" t="str">
            <v>Total</v>
          </cell>
          <cell r="F5304" t="str">
            <v>TES</v>
          </cell>
          <cell r="G5304" t="str">
            <v>Total energy supply</v>
          </cell>
          <cell r="H5304">
            <v>2011</v>
          </cell>
          <cell r="I5304">
            <v>2011</v>
          </cell>
          <cell r="J5304">
            <v>131392.37</v>
          </cell>
        </row>
        <row r="5305">
          <cell r="A5305" t="str">
            <v>Republic of North MacedoniaTotal2012</v>
          </cell>
          <cell r="B5305" t="str">
            <v>TJ</v>
          </cell>
          <cell r="C5305" t="str">
            <v>Republic of North Macedonia</v>
          </cell>
          <cell r="D5305" t="str">
            <v>TOTAL</v>
          </cell>
          <cell r="E5305" t="str">
            <v>Total</v>
          </cell>
          <cell r="F5305" t="str">
            <v>TES</v>
          </cell>
          <cell r="G5305" t="str">
            <v>Total energy supply</v>
          </cell>
          <cell r="H5305">
            <v>2012</v>
          </cell>
          <cell r="I5305">
            <v>2012</v>
          </cell>
          <cell r="J5305">
            <v>125197.26</v>
          </cell>
        </row>
        <row r="5306">
          <cell r="A5306" t="str">
            <v>Republic of North MacedoniaTotal2013</v>
          </cell>
          <cell r="B5306" t="str">
            <v>TJ</v>
          </cell>
          <cell r="C5306" t="str">
            <v>Republic of North Macedonia</v>
          </cell>
          <cell r="D5306" t="str">
            <v>TOTAL</v>
          </cell>
          <cell r="E5306" t="str">
            <v>Total</v>
          </cell>
          <cell r="F5306" t="str">
            <v>TES</v>
          </cell>
          <cell r="G5306" t="str">
            <v>Total energy supply</v>
          </cell>
          <cell r="H5306">
            <v>2013</v>
          </cell>
          <cell r="I5306">
            <v>2013</v>
          </cell>
          <cell r="J5306">
            <v>116059.63</v>
          </cell>
        </row>
        <row r="5307">
          <cell r="A5307" t="str">
            <v>Republic of North MacedoniaTotal2014</v>
          </cell>
          <cell r="B5307" t="str">
            <v>TJ</v>
          </cell>
          <cell r="C5307" t="str">
            <v>Republic of North Macedonia</v>
          </cell>
          <cell r="D5307" t="str">
            <v>TOTAL</v>
          </cell>
          <cell r="E5307" t="str">
            <v>Total</v>
          </cell>
          <cell r="F5307" t="str">
            <v>TES</v>
          </cell>
          <cell r="G5307" t="str">
            <v>Total energy supply</v>
          </cell>
          <cell r="H5307">
            <v>2014</v>
          </cell>
          <cell r="I5307">
            <v>2014</v>
          </cell>
          <cell r="J5307">
            <v>112790.39999999999</v>
          </cell>
        </row>
        <row r="5308">
          <cell r="A5308" t="str">
            <v>Republic of North MacedoniaTotal2015</v>
          </cell>
          <cell r="B5308" t="str">
            <v>TJ</v>
          </cell>
          <cell r="C5308" t="str">
            <v>Republic of North Macedonia</v>
          </cell>
          <cell r="D5308" t="str">
            <v>TOTAL</v>
          </cell>
          <cell r="E5308" t="str">
            <v>Total</v>
          </cell>
          <cell r="F5308" t="str">
            <v>TES</v>
          </cell>
          <cell r="G5308" t="str">
            <v>Total energy supply</v>
          </cell>
          <cell r="H5308">
            <v>2015</v>
          </cell>
          <cell r="I5308">
            <v>2015</v>
          </cell>
          <cell r="J5308">
            <v>111135.6</v>
          </cell>
        </row>
        <row r="5309">
          <cell r="A5309" t="str">
            <v>Republic of North MacedoniaTotal2016</v>
          </cell>
          <cell r="B5309" t="str">
            <v>TJ</v>
          </cell>
          <cell r="C5309" t="str">
            <v>Republic of North Macedonia</v>
          </cell>
          <cell r="D5309" t="str">
            <v>TOTAL</v>
          </cell>
          <cell r="E5309" t="str">
            <v>Total</v>
          </cell>
          <cell r="F5309" t="str">
            <v>TES</v>
          </cell>
          <cell r="G5309" t="str">
            <v>Total energy supply</v>
          </cell>
          <cell r="H5309">
            <v>2016</v>
          </cell>
          <cell r="I5309">
            <v>2016</v>
          </cell>
          <cell r="J5309">
            <v>112393.66</v>
          </cell>
        </row>
        <row r="5310">
          <cell r="A5310" t="str">
            <v>Republic of North MacedoniaTotal2017</v>
          </cell>
          <cell r="B5310" t="str">
            <v>TJ</v>
          </cell>
          <cell r="C5310" t="str">
            <v>Republic of North Macedonia</v>
          </cell>
          <cell r="D5310" t="str">
            <v>TOTAL</v>
          </cell>
          <cell r="E5310" t="str">
            <v>Total</v>
          </cell>
          <cell r="F5310" t="str">
            <v>TES</v>
          </cell>
          <cell r="G5310" t="str">
            <v>Total energy supply</v>
          </cell>
          <cell r="H5310">
            <v>2017</v>
          </cell>
          <cell r="I5310">
            <v>2017</v>
          </cell>
          <cell r="J5310">
            <v>114350.22</v>
          </cell>
        </row>
        <row r="5311">
          <cell r="A5311" t="str">
            <v>Republic of North MacedoniaTotal2018</v>
          </cell>
          <cell r="B5311" t="str">
            <v>TJ</v>
          </cell>
          <cell r="C5311" t="str">
            <v>Republic of North Macedonia</v>
          </cell>
          <cell r="D5311" t="str">
            <v>TOTAL</v>
          </cell>
          <cell r="E5311" t="str">
            <v>Total</v>
          </cell>
          <cell r="F5311" t="str">
            <v>TES</v>
          </cell>
          <cell r="G5311" t="str">
            <v>Total energy supply</v>
          </cell>
          <cell r="H5311">
            <v>2018</v>
          </cell>
          <cell r="I5311">
            <v>2018</v>
          </cell>
          <cell r="J5311">
            <v>108364.55</v>
          </cell>
        </row>
        <row r="5312">
          <cell r="A5312" t="str">
            <v>Republic of North MacedoniaTotal2019</v>
          </cell>
          <cell r="B5312" t="str">
            <v>TJ</v>
          </cell>
          <cell r="C5312" t="str">
            <v>Republic of North Macedonia</v>
          </cell>
          <cell r="D5312" t="str">
            <v>TOTAL</v>
          </cell>
          <cell r="E5312" t="str">
            <v>Total</v>
          </cell>
          <cell r="F5312" t="str">
            <v>TES</v>
          </cell>
          <cell r="G5312" t="str">
            <v>Total energy supply</v>
          </cell>
          <cell r="H5312">
            <v>2019</v>
          </cell>
          <cell r="I5312">
            <v>2019</v>
          </cell>
          <cell r="J5312">
            <v>117326.83</v>
          </cell>
        </row>
        <row r="5313">
          <cell r="A5313" t="str">
            <v>Republic of North MacedoniaTotal2020</v>
          </cell>
          <cell r="B5313" t="str">
            <v>TJ</v>
          </cell>
          <cell r="C5313" t="str">
            <v>Republic of North Macedonia</v>
          </cell>
          <cell r="D5313" t="str">
            <v>TOTAL</v>
          </cell>
          <cell r="E5313" t="str">
            <v>Total</v>
          </cell>
          <cell r="F5313" t="str">
            <v>TES</v>
          </cell>
          <cell r="G5313" t="str">
            <v>Total energy supply</v>
          </cell>
          <cell r="H5313">
            <v>2020</v>
          </cell>
          <cell r="I5313">
            <v>2020</v>
          </cell>
          <cell r="K5313" t="str">
            <v>L</v>
          </cell>
          <cell r="L5313" t="str">
            <v>Missing value; data exist but were not collected</v>
          </cell>
        </row>
        <row r="5314">
          <cell r="A5314" t="str">
            <v>Republic of North MacedoniaMemo: Renewables2005</v>
          </cell>
          <cell r="B5314" t="str">
            <v>TJ</v>
          </cell>
          <cell r="C5314" t="str">
            <v>Republic of North Macedonia</v>
          </cell>
          <cell r="D5314" t="str">
            <v>MRENEW</v>
          </cell>
          <cell r="E5314" t="str">
            <v>Memo: Renewables</v>
          </cell>
          <cell r="F5314" t="str">
            <v>TES</v>
          </cell>
          <cell r="G5314" t="str">
            <v>Total energy supply</v>
          </cell>
          <cell r="H5314">
            <v>2005</v>
          </cell>
          <cell r="I5314">
            <v>2005</v>
          </cell>
          <cell r="J5314">
            <v>14438.2</v>
          </cell>
        </row>
        <row r="5315">
          <cell r="A5315" t="str">
            <v>Republic of North MacedoniaMemo: Renewables2006</v>
          </cell>
          <cell r="B5315" t="str">
            <v>TJ</v>
          </cell>
          <cell r="C5315" t="str">
            <v>Republic of North Macedonia</v>
          </cell>
          <cell r="D5315" t="str">
            <v>MRENEW</v>
          </cell>
          <cell r="E5315" t="str">
            <v>Memo: Renewables</v>
          </cell>
          <cell r="F5315" t="str">
            <v>TES</v>
          </cell>
          <cell r="G5315" t="str">
            <v>Total energy supply</v>
          </cell>
          <cell r="H5315">
            <v>2006</v>
          </cell>
          <cell r="I5315">
            <v>2006</v>
          </cell>
          <cell r="J5315">
            <v>15036</v>
          </cell>
        </row>
        <row r="5316">
          <cell r="A5316" t="str">
            <v>Republic of North MacedoniaMemo: Renewables2007</v>
          </cell>
          <cell r="B5316" t="str">
            <v>TJ</v>
          </cell>
          <cell r="C5316" t="str">
            <v>Republic of North Macedonia</v>
          </cell>
          <cell r="D5316" t="str">
            <v>MRENEW</v>
          </cell>
          <cell r="E5316" t="str">
            <v>Memo: Renewables</v>
          </cell>
          <cell r="F5316" t="str">
            <v>TES</v>
          </cell>
          <cell r="G5316" t="str">
            <v>Total energy supply</v>
          </cell>
          <cell r="H5316">
            <v>2007</v>
          </cell>
          <cell r="I5316">
            <v>2007</v>
          </cell>
          <cell r="J5316">
            <v>12075</v>
          </cell>
        </row>
        <row r="5317">
          <cell r="A5317" t="str">
            <v>Republic of North MacedoniaMemo: Renewables2008</v>
          </cell>
          <cell r="B5317" t="str">
            <v>TJ</v>
          </cell>
          <cell r="C5317" t="str">
            <v>Republic of North Macedonia</v>
          </cell>
          <cell r="D5317" t="str">
            <v>MRENEW</v>
          </cell>
          <cell r="E5317" t="str">
            <v>Memo: Renewables</v>
          </cell>
          <cell r="F5317" t="str">
            <v>TES</v>
          </cell>
          <cell r="G5317" t="str">
            <v>Total energy supply</v>
          </cell>
          <cell r="H5317">
            <v>2008</v>
          </cell>
          <cell r="I5317">
            <v>2008</v>
          </cell>
          <cell r="J5317">
            <v>11476.91</v>
          </cell>
        </row>
        <row r="5318">
          <cell r="A5318" t="str">
            <v>Republic of North MacedoniaMemo: Renewables2009</v>
          </cell>
          <cell r="B5318" t="str">
            <v>TJ</v>
          </cell>
          <cell r="C5318" t="str">
            <v>Republic of North Macedonia</v>
          </cell>
          <cell r="D5318" t="str">
            <v>MRENEW</v>
          </cell>
          <cell r="E5318" t="str">
            <v>Memo: Renewables</v>
          </cell>
          <cell r="F5318" t="str">
            <v>TES</v>
          </cell>
          <cell r="G5318" t="str">
            <v>Total energy supply</v>
          </cell>
          <cell r="H5318">
            <v>2009</v>
          </cell>
          <cell r="I5318">
            <v>2009</v>
          </cell>
          <cell r="J5318">
            <v>13264.07</v>
          </cell>
        </row>
        <row r="5319">
          <cell r="A5319" t="str">
            <v>Republic of North MacedoniaMemo: Renewables2010</v>
          </cell>
          <cell r="B5319" t="str">
            <v>TJ</v>
          </cell>
          <cell r="C5319" t="str">
            <v>Republic of North Macedonia</v>
          </cell>
          <cell r="D5319" t="str">
            <v>MRENEW</v>
          </cell>
          <cell r="E5319" t="str">
            <v>Memo: Renewables</v>
          </cell>
          <cell r="F5319" t="str">
            <v>TES</v>
          </cell>
          <cell r="G5319" t="str">
            <v>Total energy supply</v>
          </cell>
          <cell r="H5319">
            <v>2010</v>
          </cell>
          <cell r="I5319">
            <v>2010</v>
          </cell>
          <cell r="J5319">
            <v>17326.919999999998</v>
          </cell>
        </row>
        <row r="5320">
          <cell r="A5320" t="str">
            <v>Republic of North MacedoniaMemo: Renewables2011</v>
          </cell>
          <cell r="B5320" t="str">
            <v>TJ</v>
          </cell>
          <cell r="C5320" t="str">
            <v>Republic of North Macedonia</v>
          </cell>
          <cell r="D5320" t="str">
            <v>MRENEW</v>
          </cell>
          <cell r="E5320" t="str">
            <v>Memo: Renewables</v>
          </cell>
          <cell r="F5320" t="str">
            <v>TES</v>
          </cell>
          <cell r="G5320" t="str">
            <v>Total energy supply</v>
          </cell>
          <cell r="H5320">
            <v>2011</v>
          </cell>
          <cell r="I5320">
            <v>2011</v>
          </cell>
          <cell r="J5320">
            <v>14397.46</v>
          </cell>
        </row>
        <row r="5321">
          <cell r="A5321" t="str">
            <v>Republic of North MacedoniaMemo: Renewables2012</v>
          </cell>
          <cell r="B5321" t="str">
            <v>TJ</v>
          </cell>
          <cell r="C5321" t="str">
            <v>Republic of North Macedonia</v>
          </cell>
          <cell r="D5321" t="str">
            <v>MRENEW</v>
          </cell>
          <cell r="E5321" t="str">
            <v>Memo: Renewables</v>
          </cell>
          <cell r="F5321" t="str">
            <v>TES</v>
          </cell>
          <cell r="G5321" t="str">
            <v>Total energy supply</v>
          </cell>
          <cell r="H5321">
            <v>2012</v>
          </cell>
          <cell r="I5321">
            <v>2012</v>
          </cell>
          <cell r="J5321">
            <v>13699.88</v>
          </cell>
        </row>
        <row r="5322">
          <cell r="A5322" t="str">
            <v>Republic of North MacedoniaMemo: Renewables2013</v>
          </cell>
          <cell r="B5322" t="str">
            <v>TJ</v>
          </cell>
          <cell r="C5322" t="str">
            <v>Republic of North Macedonia</v>
          </cell>
          <cell r="D5322" t="str">
            <v>MRENEW</v>
          </cell>
          <cell r="E5322" t="str">
            <v>Memo: Renewables</v>
          </cell>
          <cell r="F5322" t="str">
            <v>TES</v>
          </cell>
          <cell r="G5322" t="str">
            <v>Total energy supply</v>
          </cell>
          <cell r="H5322">
            <v>2013</v>
          </cell>
          <cell r="I5322">
            <v>2013</v>
          </cell>
          <cell r="J5322">
            <v>15431.58</v>
          </cell>
        </row>
        <row r="5323">
          <cell r="A5323" t="str">
            <v>Republic of North MacedoniaMemo: Renewables2014</v>
          </cell>
          <cell r="B5323" t="str">
            <v>TJ</v>
          </cell>
          <cell r="C5323" t="str">
            <v>Republic of North Macedonia</v>
          </cell>
          <cell r="D5323" t="str">
            <v>MRENEW</v>
          </cell>
          <cell r="E5323" t="str">
            <v>Memo: Renewables</v>
          </cell>
          <cell r="F5323" t="str">
            <v>TES</v>
          </cell>
          <cell r="G5323" t="str">
            <v>Total energy supply</v>
          </cell>
          <cell r="H5323">
            <v>2014</v>
          </cell>
          <cell r="I5323">
            <v>2014</v>
          </cell>
          <cell r="J5323">
            <v>14792.22</v>
          </cell>
        </row>
        <row r="5324">
          <cell r="A5324" t="str">
            <v>Republic of North MacedoniaMemo: Renewables2015</v>
          </cell>
          <cell r="B5324" t="str">
            <v>TJ</v>
          </cell>
          <cell r="C5324" t="str">
            <v>Republic of North Macedonia</v>
          </cell>
          <cell r="D5324" t="str">
            <v>MRENEW</v>
          </cell>
          <cell r="E5324" t="str">
            <v>Memo: Renewables</v>
          </cell>
          <cell r="F5324" t="str">
            <v>TES</v>
          </cell>
          <cell r="G5324" t="str">
            <v>Total energy supply</v>
          </cell>
          <cell r="H5324">
            <v>2015</v>
          </cell>
          <cell r="I5324">
            <v>2015</v>
          </cell>
          <cell r="J5324">
            <v>17352.68</v>
          </cell>
        </row>
        <row r="5325">
          <cell r="A5325" t="str">
            <v>Republic of North MacedoniaMemo: Renewables2016</v>
          </cell>
          <cell r="B5325" t="str">
            <v>TJ</v>
          </cell>
          <cell r="C5325" t="str">
            <v>Republic of North Macedonia</v>
          </cell>
          <cell r="D5325" t="str">
            <v>MRENEW</v>
          </cell>
          <cell r="E5325" t="str">
            <v>Memo: Renewables</v>
          </cell>
          <cell r="F5325" t="str">
            <v>TES</v>
          </cell>
          <cell r="G5325" t="str">
            <v>Total energy supply</v>
          </cell>
          <cell r="H5325">
            <v>2016</v>
          </cell>
          <cell r="I5325">
            <v>2016</v>
          </cell>
          <cell r="J5325">
            <v>16194.44</v>
          </cell>
        </row>
        <row r="5326">
          <cell r="A5326" t="str">
            <v>Republic of North MacedoniaMemo: Renewables2017</v>
          </cell>
          <cell r="B5326" t="str">
            <v>TJ</v>
          </cell>
          <cell r="C5326" t="str">
            <v>Republic of North Macedonia</v>
          </cell>
          <cell r="D5326" t="str">
            <v>MRENEW</v>
          </cell>
          <cell r="E5326" t="str">
            <v>Memo: Renewables</v>
          </cell>
          <cell r="F5326" t="str">
            <v>TES</v>
          </cell>
          <cell r="G5326" t="str">
            <v>Total energy supply</v>
          </cell>
          <cell r="H5326">
            <v>2017</v>
          </cell>
          <cell r="I5326">
            <v>2017</v>
          </cell>
          <cell r="J5326">
            <v>14954.42</v>
          </cell>
        </row>
        <row r="5327">
          <cell r="A5327" t="str">
            <v>Republic of North MacedoniaMemo: Renewables2018</v>
          </cell>
          <cell r="B5327" t="str">
            <v>TJ</v>
          </cell>
          <cell r="C5327" t="str">
            <v>Republic of North Macedonia</v>
          </cell>
          <cell r="D5327" t="str">
            <v>MRENEW</v>
          </cell>
          <cell r="E5327" t="str">
            <v>Memo: Renewables</v>
          </cell>
          <cell r="F5327" t="str">
            <v>TES</v>
          </cell>
          <cell r="G5327" t="str">
            <v>Total energy supply</v>
          </cell>
          <cell r="H5327">
            <v>2018</v>
          </cell>
          <cell r="I5327">
            <v>2018</v>
          </cell>
          <cell r="J5327">
            <v>15998.82</v>
          </cell>
        </row>
        <row r="5328">
          <cell r="A5328" t="str">
            <v>Republic of North MacedoniaMemo: Renewables2019</v>
          </cell>
          <cell r="B5328" t="str">
            <v>TJ</v>
          </cell>
          <cell r="C5328" t="str">
            <v>Republic of North Macedonia</v>
          </cell>
          <cell r="D5328" t="str">
            <v>MRENEW</v>
          </cell>
          <cell r="E5328" t="str">
            <v>Memo: Renewables</v>
          </cell>
          <cell r="F5328" t="str">
            <v>TES</v>
          </cell>
          <cell r="G5328" t="str">
            <v>Total energy supply</v>
          </cell>
          <cell r="H5328">
            <v>2019</v>
          </cell>
          <cell r="I5328">
            <v>2019</v>
          </cell>
          <cell r="J5328">
            <v>13411.94</v>
          </cell>
        </row>
        <row r="5329">
          <cell r="A5329" t="str">
            <v>Republic of North MacedoniaMemo: Renewables2020</v>
          </cell>
          <cell r="B5329" t="str">
            <v>TJ</v>
          </cell>
          <cell r="C5329" t="str">
            <v>Republic of North Macedonia</v>
          </cell>
          <cell r="D5329" t="str">
            <v>MRENEW</v>
          </cell>
          <cell r="E5329" t="str">
            <v>Memo: Renewables</v>
          </cell>
          <cell r="F5329" t="str">
            <v>TES</v>
          </cell>
          <cell r="G5329" t="str">
            <v>Total energy supply</v>
          </cell>
          <cell r="H5329">
            <v>2020</v>
          </cell>
          <cell r="I5329">
            <v>2020</v>
          </cell>
          <cell r="J5329">
            <v>13871.79</v>
          </cell>
        </row>
        <row r="5330">
          <cell r="A5330" t="str">
            <v>NorwayPrimary solid biofuels2005</v>
          </cell>
          <cell r="B5330" t="str">
            <v>TJ</v>
          </cell>
          <cell r="C5330" t="str">
            <v>Norway</v>
          </cell>
          <cell r="D5330" t="str">
            <v>PRIMSBIO</v>
          </cell>
          <cell r="E5330" t="str">
            <v>Primary solid biofuels</v>
          </cell>
          <cell r="F5330" t="str">
            <v>TES</v>
          </cell>
          <cell r="G5330" t="str">
            <v>Total energy supply</v>
          </cell>
          <cell r="H5330">
            <v>2005</v>
          </cell>
          <cell r="I5330">
            <v>2005</v>
          </cell>
          <cell r="J5330">
            <v>47728</v>
          </cell>
        </row>
        <row r="5331">
          <cell r="A5331" t="str">
            <v>NorwayPrimary solid biofuels2006</v>
          </cell>
          <cell r="B5331" t="str">
            <v>TJ</v>
          </cell>
          <cell r="C5331" t="str">
            <v>Norway</v>
          </cell>
          <cell r="D5331" t="str">
            <v>PRIMSBIO</v>
          </cell>
          <cell r="E5331" t="str">
            <v>Primary solid biofuels</v>
          </cell>
          <cell r="F5331" t="str">
            <v>TES</v>
          </cell>
          <cell r="G5331" t="str">
            <v>Total energy supply</v>
          </cell>
          <cell r="H5331">
            <v>2006</v>
          </cell>
          <cell r="I5331">
            <v>2006</v>
          </cell>
          <cell r="J5331">
            <v>46407</v>
          </cell>
        </row>
        <row r="5332">
          <cell r="A5332" t="str">
            <v>NorwayPrimary solid biofuels2007</v>
          </cell>
          <cell r="B5332" t="str">
            <v>TJ</v>
          </cell>
          <cell r="C5332" t="str">
            <v>Norway</v>
          </cell>
          <cell r="D5332" t="str">
            <v>PRIMSBIO</v>
          </cell>
          <cell r="E5332" t="str">
            <v>Primary solid biofuels</v>
          </cell>
          <cell r="F5332" t="str">
            <v>TES</v>
          </cell>
          <cell r="G5332" t="str">
            <v>Total energy supply</v>
          </cell>
          <cell r="H5332">
            <v>2007</v>
          </cell>
          <cell r="I5332">
            <v>2007</v>
          </cell>
          <cell r="J5332">
            <v>45086</v>
          </cell>
        </row>
        <row r="5333">
          <cell r="A5333" t="str">
            <v>NorwayPrimary solid biofuels2008</v>
          </cell>
          <cell r="B5333" t="str">
            <v>TJ</v>
          </cell>
          <cell r="C5333" t="str">
            <v>Norway</v>
          </cell>
          <cell r="D5333" t="str">
            <v>PRIMSBIO</v>
          </cell>
          <cell r="E5333" t="str">
            <v>Primary solid biofuels</v>
          </cell>
          <cell r="F5333" t="str">
            <v>TES</v>
          </cell>
          <cell r="G5333" t="str">
            <v>Total energy supply</v>
          </cell>
          <cell r="H5333">
            <v>2008</v>
          </cell>
          <cell r="I5333">
            <v>2008</v>
          </cell>
          <cell r="J5333">
            <v>46555</v>
          </cell>
        </row>
        <row r="5334">
          <cell r="A5334" t="str">
            <v>NorwayPrimary solid biofuels2009</v>
          </cell>
          <cell r="B5334" t="str">
            <v>TJ</v>
          </cell>
          <cell r="C5334" t="str">
            <v>Norway</v>
          </cell>
          <cell r="D5334" t="str">
            <v>PRIMSBIO</v>
          </cell>
          <cell r="E5334" t="str">
            <v>Primary solid biofuels</v>
          </cell>
          <cell r="F5334" t="str">
            <v>TES</v>
          </cell>
          <cell r="G5334" t="str">
            <v>Total energy supply</v>
          </cell>
          <cell r="H5334">
            <v>2009</v>
          </cell>
          <cell r="I5334">
            <v>2009</v>
          </cell>
          <cell r="J5334">
            <v>44712</v>
          </cell>
        </row>
        <row r="5335">
          <cell r="A5335" t="str">
            <v>NorwayPrimary solid biofuels2010</v>
          </cell>
          <cell r="B5335" t="str">
            <v>TJ</v>
          </cell>
          <cell r="C5335" t="str">
            <v>Norway</v>
          </cell>
          <cell r="D5335" t="str">
            <v>PRIMSBIO</v>
          </cell>
          <cell r="E5335" t="str">
            <v>Primary solid biofuels</v>
          </cell>
          <cell r="F5335" t="str">
            <v>TES</v>
          </cell>
          <cell r="G5335" t="str">
            <v>Total energy supply</v>
          </cell>
          <cell r="H5335">
            <v>2010</v>
          </cell>
          <cell r="I5335">
            <v>2010</v>
          </cell>
          <cell r="J5335">
            <v>51774</v>
          </cell>
        </row>
        <row r="5336">
          <cell r="A5336" t="str">
            <v>NorwayPrimary solid biofuels2011</v>
          </cell>
          <cell r="B5336" t="str">
            <v>TJ</v>
          </cell>
          <cell r="C5336" t="str">
            <v>Norway</v>
          </cell>
          <cell r="D5336" t="str">
            <v>PRIMSBIO</v>
          </cell>
          <cell r="E5336" t="str">
            <v>Primary solid biofuels</v>
          </cell>
          <cell r="F5336" t="str">
            <v>TES</v>
          </cell>
          <cell r="G5336" t="str">
            <v>Total energy supply</v>
          </cell>
          <cell r="H5336">
            <v>2011</v>
          </cell>
          <cell r="I5336">
            <v>2011</v>
          </cell>
          <cell r="J5336">
            <v>50865</v>
          </cell>
        </row>
        <row r="5337">
          <cell r="A5337" t="str">
            <v>NorwayPrimary solid biofuels2012</v>
          </cell>
          <cell r="B5337" t="str">
            <v>TJ</v>
          </cell>
          <cell r="C5337" t="str">
            <v>Norway</v>
          </cell>
          <cell r="D5337" t="str">
            <v>PRIMSBIO</v>
          </cell>
          <cell r="E5337" t="str">
            <v>Primary solid biofuels</v>
          </cell>
          <cell r="F5337" t="str">
            <v>TES</v>
          </cell>
          <cell r="G5337" t="str">
            <v>Total energy supply</v>
          </cell>
          <cell r="H5337">
            <v>2012</v>
          </cell>
          <cell r="I5337">
            <v>2012</v>
          </cell>
          <cell r="J5337">
            <v>47742</v>
          </cell>
        </row>
        <row r="5338">
          <cell r="A5338" t="str">
            <v>NorwayPrimary solid biofuels2013</v>
          </cell>
          <cell r="B5338" t="str">
            <v>TJ</v>
          </cell>
          <cell r="C5338" t="str">
            <v>Norway</v>
          </cell>
          <cell r="D5338" t="str">
            <v>PRIMSBIO</v>
          </cell>
          <cell r="E5338" t="str">
            <v>Primary solid biofuels</v>
          </cell>
          <cell r="F5338" t="str">
            <v>TES</v>
          </cell>
          <cell r="G5338" t="str">
            <v>Total energy supply</v>
          </cell>
          <cell r="H5338">
            <v>2013</v>
          </cell>
          <cell r="I5338">
            <v>2013</v>
          </cell>
          <cell r="J5338">
            <v>43211</v>
          </cell>
        </row>
        <row r="5339">
          <cell r="A5339" t="str">
            <v>NorwayPrimary solid biofuels2014</v>
          </cell>
          <cell r="B5339" t="str">
            <v>TJ</v>
          </cell>
          <cell r="C5339" t="str">
            <v>Norway</v>
          </cell>
          <cell r="D5339" t="str">
            <v>PRIMSBIO</v>
          </cell>
          <cell r="E5339" t="str">
            <v>Primary solid biofuels</v>
          </cell>
          <cell r="F5339" t="str">
            <v>TES</v>
          </cell>
          <cell r="G5339" t="str">
            <v>Total energy supply</v>
          </cell>
          <cell r="H5339">
            <v>2014</v>
          </cell>
          <cell r="I5339">
            <v>2014</v>
          </cell>
          <cell r="J5339">
            <v>33651</v>
          </cell>
        </row>
        <row r="5340">
          <cell r="A5340" t="str">
            <v>NorwayPrimary solid biofuels2015</v>
          </cell>
          <cell r="B5340" t="str">
            <v>TJ</v>
          </cell>
          <cell r="C5340" t="str">
            <v>Norway</v>
          </cell>
          <cell r="D5340" t="str">
            <v>PRIMSBIO</v>
          </cell>
          <cell r="E5340" t="str">
            <v>Primary solid biofuels</v>
          </cell>
          <cell r="F5340" t="str">
            <v>TES</v>
          </cell>
          <cell r="G5340" t="str">
            <v>Total energy supply</v>
          </cell>
          <cell r="H5340">
            <v>2015</v>
          </cell>
          <cell r="I5340">
            <v>2015</v>
          </cell>
          <cell r="J5340">
            <v>36701</v>
          </cell>
        </row>
        <row r="5341">
          <cell r="A5341" t="str">
            <v>NorwayPrimary solid biofuels2016</v>
          </cell>
          <cell r="B5341" t="str">
            <v>TJ</v>
          </cell>
          <cell r="C5341" t="str">
            <v>Norway</v>
          </cell>
          <cell r="D5341" t="str">
            <v>PRIMSBIO</v>
          </cell>
          <cell r="E5341" t="str">
            <v>Primary solid biofuels</v>
          </cell>
          <cell r="F5341" t="str">
            <v>TES</v>
          </cell>
          <cell r="G5341" t="str">
            <v>Total energy supply</v>
          </cell>
          <cell r="H5341">
            <v>2016</v>
          </cell>
          <cell r="I5341">
            <v>2016</v>
          </cell>
          <cell r="J5341">
            <v>36579</v>
          </cell>
        </row>
        <row r="5342">
          <cell r="A5342" t="str">
            <v>NorwayPrimary solid biofuels2017</v>
          </cell>
          <cell r="B5342" t="str">
            <v>TJ</v>
          </cell>
          <cell r="C5342" t="str">
            <v>Norway</v>
          </cell>
          <cell r="D5342" t="str">
            <v>PRIMSBIO</v>
          </cell>
          <cell r="E5342" t="str">
            <v>Primary solid biofuels</v>
          </cell>
          <cell r="F5342" t="str">
            <v>TES</v>
          </cell>
          <cell r="G5342" t="str">
            <v>Total energy supply</v>
          </cell>
          <cell r="H5342">
            <v>2017</v>
          </cell>
          <cell r="I5342">
            <v>2017</v>
          </cell>
          <cell r="J5342">
            <v>37846</v>
          </cell>
        </row>
        <row r="5343">
          <cell r="A5343" t="str">
            <v>NorwayPrimary solid biofuels2018</v>
          </cell>
          <cell r="B5343" t="str">
            <v>TJ</v>
          </cell>
          <cell r="C5343" t="str">
            <v>Norway</v>
          </cell>
          <cell r="D5343" t="str">
            <v>PRIMSBIO</v>
          </cell>
          <cell r="E5343" t="str">
            <v>Primary solid biofuels</v>
          </cell>
          <cell r="F5343" t="str">
            <v>TES</v>
          </cell>
          <cell r="G5343" t="str">
            <v>Total energy supply</v>
          </cell>
          <cell r="H5343">
            <v>2018</v>
          </cell>
          <cell r="I5343">
            <v>2018</v>
          </cell>
          <cell r="J5343">
            <v>38517.51</v>
          </cell>
        </row>
        <row r="5344">
          <cell r="A5344" t="str">
            <v>NorwayPrimary solid biofuels2019</v>
          </cell>
          <cell r="B5344" t="str">
            <v>TJ</v>
          </cell>
          <cell r="C5344" t="str">
            <v>Norway</v>
          </cell>
          <cell r="D5344" t="str">
            <v>PRIMSBIO</v>
          </cell>
          <cell r="E5344" t="str">
            <v>Primary solid biofuels</v>
          </cell>
          <cell r="F5344" t="str">
            <v>TES</v>
          </cell>
          <cell r="G5344" t="str">
            <v>Total energy supply</v>
          </cell>
          <cell r="H5344">
            <v>2019</v>
          </cell>
          <cell r="I5344">
            <v>2019</v>
          </cell>
          <cell r="J5344">
            <v>40957.99</v>
          </cell>
        </row>
        <row r="5345">
          <cell r="A5345" t="str">
            <v>NorwayPrimary solid biofuels2020</v>
          </cell>
          <cell r="B5345" t="str">
            <v>TJ</v>
          </cell>
          <cell r="C5345" t="str">
            <v>Norway</v>
          </cell>
          <cell r="D5345" t="str">
            <v>PRIMSBIO</v>
          </cell>
          <cell r="E5345" t="str">
            <v>Primary solid biofuels</v>
          </cell>
          <cell r="F5345" t="str">
            <v>TES</v>
          </cell>
          <cell r="G5345" t="str">
            <v>Total energy supply</v>
          </cell>
          <cell r="H5345">
            <v>2020</v>
          </cell>
          <cell r="I5345">
            <v>2020</v>
          </cell>
          <cell r="J5345">
            <v>39831.78</v>
          </cell>
        </row>
        <row r="5346">
          <cell r="A5346" t="str">
            <v>NorwayTotal2005</v>
          </cell>
          <cell r="B5346" t="str">
            <v>TJ</v>
          </cell>
          <cell r="C5346" t="str">
            <v>Norway</v>
          </cell>
          <cell r="D5346" t="str">
            <v>TOTAL</v>
          </cell>
          <cell r="E5346" t="str">
            <v>Total</v>
          </cell>
          <cell r="F5346" t="str">
            <v>TES</v>
          </cell>
          <cell r="G5346" t="str">
            <v>Total energy supply</v>
          </cell>
          <cell r="H5346">
            <v>2005</v>
          </cell>
          <cell r="I5346">
            <v>2005</v>
          </cell>
          <cell r="J5346">
            <v>1223335.1499999999</v>
          </cell>
        </row>
        <row r="5347">
          <cell r="A5347" t="str">
            <v>NorwayTotal2006</v>
          </cell>
          <cell r="B5347" t="str">
            <v>TJ</v>
          </cell>
          <cell r="C5347" t="str">
            <v>Norway</v>
          </cell>
          <cell r="D5347" t="str">
            <v>TOTAL</v>
          </cell>
          <cell r="E5347" t="str">
            <v>Total</v>
          </cell>
          <cell r="F5347" t="str">
            <v>TES</v>
          </cell>
          <cell r="G5347" t="str">
            <v>Total energy supply</v>
          </cell>
          <cell r="H5347">
            <v>2006</v>
          </cell>
          <cell r="I5347">
            <v>2006</v>
          </cell>
          <cell r="J5347">
            <v>1233076.68</v>
          </cell>
        </row>
        <row r="5348">
          <cell r="A5348" t="str">
            <v>NorwayTotal2007</v>
          </cell>
          <cell r="B5348" t="str">
            <v>TJ</v>
          </cell>
          <cell r="C5348" t="str">
            <v>Norway</v>
          </cell>
          <cell r="D5348" t="str">
            <v>TOTAL</v>
          </cell>
          <cell r="E5348" t="str">
            <v>Total</v>
          </cell>
          <cell r="F5348" t="str">
            <v>TES</v>
          </cell>
          <cell r="G5348" t="str">
            <v>Total energy supply</v>
          </cell>
          <cell r="H5348">
            <v>2007</v>
          </cell>
          <cell r="I5348">
            <v>2007</v>
          </cell>
          <cell r="J5348">
            <v>1156222.07</v>
          </cell>
        </row>
        <row r="5349">
          <cell r="A5349" t="str">
            <v>NorwayTotal2008</v>
          </cell>
          <cell r="B5349" t="str">
            <v>TJ</v>
          </cell>
          <cell r="C5349" t="str">
            <v>Norway</v>
          </cell>
          <cell r="D5349" t="str">
            <v>TOTAL</v>
          </cell>
          <cell r="E5349" t="str">
            <v>Total</v>
          </cell>
          <cell r="F5349" t="str">
            <v>TES</v>
          </cell>
          <cell r="G5349" t="str">
            <v>Total energy supply</v>
          </cell>
          <cell r="H5349">
            <v>2008</v>
          </cell>
          <cell r="I5349">
            <v>2008</v>
          </cell>
          <cell r="J5349">
            <v>1345792.44</v>
          </cell>
        </row>
        <row r="5350">
          <cell r="A5350" t="str">
            <v>NorwayTotal2009</v>
          </cell>
          <cell r="B5350" t="str">
            <v>TJ</v>
          </cell>
          <cell r="C5350" t="str">
            <v>Norway</v>
          </cell>
          <cell r="D5350" t="str">
            <v>TOTAL</v>
          </cell>
          <cell r="E5350" t="str">
            <v>Total</v>
          </cell>
          <cell r="F5350" t="str">
            <v>TES</v>
          </cell>
          <cell r="G5350" t="str">
            <v>Total energy supply</v>
          </cell>
          <cell r="H5350">
            <v>2009</v>
          </cell>
          <cell r="I5350">
            <v>2009</v>
          </cell>
          <cell r="J5350">
            <v>1321738.1399999999</v>
          </cell>
        </row>
        <row r="5351">
          <cell r="A5351" t="str">
            <v>NorwayTotal2010</v>
          </cell>
          <cell r="B5351" t="str">
            <v>TJ</v>
          </cell>
          <cell r="C5351" t="str">
            <v>Norway</v>
          </cell>
          <cell r="D5351" t="str">
            <v>TOTAL</v>
          </cell>
          <cell r="E5351" t="str">
            <v>Total</v>
          </cell>
          <cell r="F5351" t="str">
            <v>TES</v>
          </cell>
          <cell r="G5351" t="str">
            <v>Total energy supply</v>
          </cell>
          <cell r="H5351">
            <v>2010</v>
          </cell>
          <cell r="I5351">
            <v>2010</v>
          </cell>
          <cell r="J5351">
            <v>1369791.93</v>
          </cell>
        </row>
        <row r="5352">
          <cell r="A5352" t="str">
            <v>NorwayTotal2011</v>
          </cell>
          <cell r="B5352" t="str">
            <v>TJ</v>
          </cell>
          <cell r="C5352" t="str">
            <v>Norway</v>
          </cell>
          <cell r="D5352" t="str">
            <v>TOTAL</v>
          </cell>
          <cell r="E5352" t="str">
            <v>Total</v>
          </cell>
          <cell r="F5352" t="str">
            <v>TES</v>
          </cell>
          <cell r="G5352" t="str">
            <v>Total energy supply</v>
          </cell>
          <cell r="H5352">
            <v>2011</v>
          </cell>
          <cell r="I5352">
            <v>2011</v>
          </cell>
          <cell r="J5352">
            <v>1177151.26</v>
          </cell>
        </row>
        <row r="5353">
          <cell r="A5353" t="str">
            <v>NorwayTotal2012</v>
          </cell>
          <cell r="B5353" t="str">
            <v>TJ</v>
          </cell>
          <cell r="C5353" t="str">
            <v>Norway</v>
          </cell>
          <cell r="D5353" t="str">
            <v>TOTAL</v>
          </cell>
          <cell r="E5353" t="str">
            <v>Total</v>
          </cell>
          <cell r="F5353" t="str">
            <v>TES</v>
          </cell>
          <cell r="G5353" t="str">
            <v>Total energy supply</v>
          </cell>
          <cell r="H5353">
            <v>2012</v>
          </cell>
          <cell r="I5353">
            <v>2012</v>
          </cell>
          <cell r="J5353">
            <v>1288642.7</v>
          </cell>
        </row>
        <row r="5354">
          <cell r="A5354" t="str">
            <v>NorwayTotal2013</v>
          </cell>
          <cell r="B5354" t="str">
            <v>TJ</v>
          </cell>
          <cell r="C5354" t="str">
            <v>Norway</v>
          </cell>
          <cell r="D5354" t="str">
            <v>TOTAL</v>
          </cell>
          <cell r="E5354" t="str">
            <v>Total</v>
          </cell>
          <cell r="F5354" t="str">
            <v>TES</v>
          </cell>
          <cell r="G5354" t="str">
            <v>Total energy supply</v>
          </cell>
          <cell r="H5354">
            <v>2013</v>
          </cell>
          <cell r="I5354">
            <v>2013</v>
          </cell>
          <cell r="J5354">
            <v>1374508.6</v>
          </cell>
        </row>
        <row r="5355">
          <cell r="A5355" t="str">
            <v>NorwayTotal2014</v>
          </cell>
          <cell r="B5355" t="str">
            <v>TJ</v>
          </cell>
          <cell r="C5355" t="str">
            <v>Norway</v>
          </cell>
          <cell r="D5355" t="str">
            <v>TOTAL</v>
          </cell>
          <cell r="E5355" t="str">
            <v>Total</v>
          </cell>
          <cell r="F5355" t="str">
            <v>TES</v>
          </cell>
          <cell r="G5355" t="str">
            <v>Total energy supply</v>
          </cell>
          <cell r="H5355">
            <v>2014</v>
          </cell>
          <cell r="I5355">
            <v>2014</v>
          </cell>
          <cell r="J5355">
            <v>1208454.3500000001</v>
          </cell>
        </row>
        <row r="5356">
          <cell r="A5356" t="str">
            <v>NorwayTotal2015</v>
          </cell>
          <cell r="B5356" t="str">
            <v>TJ</v>
          </cell>
          <cell r="C5356" t="str">
            <v>Norway</v>
          </cell>
          <cell r="D5356" t="str">
            <v>TOTAL</v>
          </cell>
          <cell r="E5356" t="str">
            <v>Total</v>
          </cell>
          <cell r="F5356" t="str">
            <v>TES</v>
          </cell>
          <cell r="G5356" t="str">
            <v>Total energy supply</v>
          </cell>
          <cell r="H5356">
            <v>2015</v>
          </cell>
          <cell r="I5356">
            <v>2015</v>
          </cell>
          <cell r="J5356">
            <v>1233030.32</v>
          </cell>
        </row>
        <row r="5357">
          <cell r="A5357" t="str">
            <v>NorwayTotal2016</v>
          </cell>
          <cell r="B5357" t="str">
            <v>TJ</v>
          </cell>
          <cell r="C5357" t="str">
            <v>Norway</v>
          </cell>
          <cell r="D5357" t="str">
            <v>TOTAL</v>
          </cell>
          <cell r="E5357" t="str">
            <v>Total</v>
          </cell>
          <cell r="F5357" t="str">
            <v>TES</v>
          </cell>
          <cell r="G5357" t="str">
            <v>Total energy supply</v>
          </cell>
          <cell r="H5357">
            <v>2016</v>
          </cell>
          <cell r="I5357">
            <v>2016</v>
          </cell>
          <cell r="J5357">
            <v>1179366.95</v>
          </cell>
        </row>
        <row r="5358">
          <cell r="A5358" t="str">
            <v>NorwayTotal2017</v>
          </cell>
          <cell r="B5358" t="str">
            <v>TJ</v>
          </cell>
          <cell r="C5358" t="str">
            <v>Norway</v>
          </cell>
          <cell r="D5358" t="str">
            <v>TOTAL</v>
          </cell>
          <cell r="E5358" t="str">
            <v>Total</v>
          </cell>
          <cell r="F5358" t="str">
            <v>TES</v>
          </cell>
          <cell r="G5358" t="str">
            <v>Total energy supply</v>
          </cell>
          <cell r="H5358">
            <v>2017</v>
          </cell>
          <cell r="I5358">
            <v>2017</v>
          </cell>
          <cell r="J5358">
            <v>1242722.32</v>
          </cell>
        </row>
        <row r="5359">
          <cell r="A5359" t="str">
            <v>NorwayTotal2018</v>
          </cell>
          <cell r="B5359" t="str">
            <v>TJ</v>
          </cell>
          <cell r="C5359" t="str">
            <v>Norway</v>
          </cell>
          <cell r="D5359" t="str">
            <v>TOTAL</v>
          </cell>
          <cell r="E5359" t="str">
            <v>Total</v>
          </cell>
          <cell r="F5359" t="str">
            <v>TES</v>
          </cell>
          <cell r="G5359" t="str">
            <v>Total energy supply</v>
          </cell>
          <cell r="H5359">
            <v>2018</v>
          </cell>
          <cell r="I5359">
            <v>2018</v>
          </cell>
          <cell r="J5359">
            <v>1250939.8</v>
          </cell>
        </row>
        <row r="5360">
          <cell r="A5360" t="str">
            <v>NorwayTotal2019</v>
          </cell>
          <cell r="B5360" t="str">
            <v>TJ</v>
          </cell>
          <cell r="C5360" t="str">
            <v>Norway</v>
          </cell>
          <cell r="D5360" t="str">
            <v>TOTAL</v>
          </cell>
          <cell r="E5360" t="str">
            <v>Total</v>
          </cell>
          <cell r="F5360" t="str">
            <v>TES</v>
          </cell>
          <cell r="G5360" t="str">
            <v>Total energy supply</v>
          </cell>
          <cell r="H5360">
            <v>2019</v>
          </cell>
          <cell r="I5360">
            <v>2019</v>
          </cell>
          <cell r="J5360">
            <v>1147958.29</v>
          </cell>
        </row>
        <row r="5361">
          <cell r="A5361" t="str">
            <v>NorwayTotal2020</v>
          </cell>
          <cell r="B5361" t="str">
            <v>TJ</v>
          </cell>
          <cell r="C5361" t="str">
            <v>Norway</v>
          </cell>
          <cell r="D5361" t="str">
            <v>TOTAL</v>
          </cell>
          <cell r="E5361" t="str">
            <v>Total</v>
          </cell>
          <cell r="F5361" t="str">
            <v>TES</v>
          </cell>
          <cell r="G5361" t="str">
            <v>Total energy supply</v>
          </cell>
          <cell r="H5361">
            <v>2020</v>
          </cell>
          <cell r="I5361">
            <v>2020</v>
          </cell>
          <cell r="J5361">
            <v>1196860.26</v>
          </cell>
        </row>
        <row r="5362">
          <cell r="A5362" t="str">
            <v>NorwayMemo: Renewables2005</v>
          </cell>
          <cell r="B5362" t="str">
            <v>TJ</v>
          </cell>
          <cell r="C5362" t="str">
            <v>Norway</v>
          </cell>
          <cell r="D5362" t="str">
            <v>MRENEW</v>
          </cell>
          <cell r="E5362" t="str">
            <v>Memo: Renewables</v>
          </cell>
          <cell r="F5362" t="str">
            <v>TES</v>
          </cell>
          <cell r="G5362" t="str">
            <v>Total energy supply</v>
          </cell>
          <cell r="H5362">
            <v>2005</v>
          </cell>
          <cell r="I5362">
            <v>2005</v>
          </cell>
          <cell r="J5362">
            <v>543296.19999999995</v>
          </cell>
        </row>
        <row r="5363">
          <cell r="A5363" t="str">
            <v>NorwayMemo: Renewables2006</v>
          </cell>
          <cell r="B5363" t="str">
            <v>TJ</v>
          </cell>
          <cell r="C5363" t="str">
            <v>Norway</v>
          </cell>
          <cell r="D5363" t="str">
            <v>MRENEW</v>
          </cell>
          <cell r="E5363" t="str">
            <v>Memo: Renewables</v>
          </cell>
          <cell r="F5363" t="str">
            <v>TES</v>
          </cell>
          <cell r="G5363" t="str">
            <v>Total energy supply</v>
          </cell>
          <cell r="H5363">
            <v>2006</v>
          </cell>
          <cell r="I5363">
            <v>2006</v>
          </cell>
          <cell r="J5363">
            <v>484075.24</v>
          </cell>
        </row>
        <row r="5364">
          <cell r="A5364" t="str">
            <v>NorwayMemo: Renewables2007</v>
          </cell>
          <cell r="B5364" t="str">
            <v>TJ</v>
          </cell>
          <cell r="C5364" t="str">
            <v>Norway</v>
          </cell>
          <cell r="D5364" t="str">
            <v>MRENEW</v>
          </cell>
          <cell r="E5364" t="str">
            <v>Memo: Renewables</v>
          </cell>
          <cell r="F5364" t="str">
            <v>TES</v>
          </cell>
          <cell r="G5364" t="str">
            <v>Total energy supply</v>
          </cell>
          <cell r="H5364">
            <v>2007</v>
          </cell>
          <cell r="I5364">
            <v>2007</v>
          </cell>
          <cell r="J5364">
            <v>536154.31999999995</v>
          </cell>
        </row>
        <row r="5365">
          <cell r="A5365" t="str">
            <v>NorwayMemo: Renewables2008</v>
          </cell>
          <cell r="B5365" t="str">
            <v>TJ</v>
          </cell>
          <cell r="C5365" t="str">
            <v>Norway</v>
          </cell>
          <cell r="D5365" t="str">
            <v>MRENEW</v>
          </cell>
          <cell r="E5365" t="str">
            <v>Memo: Renewables</v>
          </cell>
          <cell r="F5365" t="str">
            <v>TES</v>
          </cell>
          <cell r="G5365" t="str">
            <v>Total energy supply</v>
          </cell>
          <cell r="H5365">
            <v>2008</v>
          </cell>
          <cell r="I5365">
            <v>2008</v>
          </cell>
          <cell r="J5365">
            <v>559618.26</v>
          </cell>
        </row>
        <row r="5366">
          <cell r="A5366" t="str">
            <v>NorwayMemo: Renewables2009</v>
          </cell>
          <cell r="B5366" t="str">
            <v>TJ</v>
          </cell>
          <cell r="C5366" t="str">
            <v>Norway</v>
          </cell>
          <cell r="D5366" t="str">
            <v>MRENEW</v>
          </cell>
          <cell r="E5366" t="str">
            <v>Memo: Renewables</v>
          </cell>
          <cell r="F5366" t="str">
            <v>TES</v>
          </cell>
          <cell r="G5366" t="str">
            <v>Total energy supply</v>
          </cell>
          <cell r="H5366">
            <v>2009</v>
          </cell>
          <cell r="I5366">
            <v>2009</v>
          </cell>
          <cell r="J5366">
            <v>509075.87</v>
          </cell>
        </row>
        <row r="5367">
          <cell r="A5367" t="str">
            <v>NorwayMemo: Renewables2010</v>
          </cell>
          <cell r="B5367" t="str">
            <v>TJ</v>
          </cell>
          <cell r="C5367" t="str">
            <v>Norway</v>
          </cell>
          <cell r="D5367" t="str">
            <v>MRENEW</v>
          </cell>
          <cell r="E5367" t="str">
            <v>Memo: Renewables</v>
          </cell>
          <cell r="F5367" t="str">
            <v>TES</v>
          </cell>
          <cell r="G5367" t="str">
            <v>Total energy supply</v>
          </cell>
          <cell r="H5367">
            <v>2010</v>
          </cell>
          <cell r="I5367">
            <v>2010</v>
          </cell>
          <cell r="J5367">
            <v>489164.55</v>
          </cell>
        </row>
        <row r="5368">
          <cell r="A5368" t="str">
            <v>NorwayMemo: Renewables2011</v>
          </cell>
          <cell r="B5368" t="str">
            <v>TJ</v>
          </cell>
          <cell r="C5368" t="str">
            <v>Norway</v>
          </cell>
          <cell r="D5368" t="str">
            <v>MRENEW</v>
          </cell>
          <cell r="E5368" t="str">
            <v>Memo: Renewables</v>
          </cell>
          <cell r="F5368" t="str">
            <v>TES</v>
          </cell>
          <cell r="G5368" t="str">
            <v>Total energy supply</v>
          </cell>
          <cell r="H5368">
            <v>2011</v>
          </cell>
          <cell r="I5368">
            <v>2011</v>
          </cell>
          <cell r="J5368">
            <v>503923.66</v>
          </cell>
        </row>
        <row r="5369">
          <cell r="A5369" t="str">
            <v>NorwayMemo: Renewables2012</v>
          </cell>
          <cell r="B5369" t="str">
            <v>TJ</v>
          </cell>
          <cell r="C5369" t="str">
            <v>Norway</v>
          </cell>
          <cell r="D5369" t="str">
            <v>MRENEW</v>
          </cell>
          <cell r="E5369" t="str">
            <v>Memo: Renewables</v>
          </cell>
          <cell r="F5369" t="str">
            <v>TES</v>
          </cell>
          <cell r="G5369" t="str">
            <v>Total energy supply</v>
          </cell>
          <cell r="H5369">
            <v>2012</v>
          </cell>
          <cell r="I5369">
            <v>2012</v>
          </cell>
          <cell r="J5369">
            <v>579738.99</v>
          </cell>
        </row>
        <row r="5370">
          <cell r="A5370" t="str">
            <v>NorwayMemo: Renewables2013</v>
          </cell>
          <cell r="B5370" t="str">
            <v>TJ</v>
          </cell>
          <cell r="C5370" t="str">
            <v>Norway</v>
          </cell>
          <cell r="D5370" t="str">
            <v>MRENEW</v>
          </cell>
          <cell r="E5370" t="str">
            <v>Memo: Renewables</v>
          </cell>
          <cell r="F5370" t="str">
            <v>TES</v>
          </cell>
          <cell r="G5370" t="str">
            <v>Total energy supply</v>
          </cell>
          <cell r="H5370">
            <v>2013</v>
          </cell>
          <cell r="I5370">
            <v>2013</v>
          </cell>
          <cell r="J5370">
            <v>527284.21</v>
          </cell>
        </row>
        <row r="5371">
          <cell r="A5371" t="str">
            <v>NorwayMemo: Renewables2014</v>
          </cell>
          <cell r="B5371" t="str">
            <v>TJ</v>
          </cell>
          <cell r="C5371" t="str">
            <v>Norway</v>
          </cell>
          <cell r="D5371" t="str">
            <v>MRENEW</v>
          </cell>
          <cell r="E5371" t="str">
            <v>Memo: Renewables</v>
          </cell>
          <cell r="F5371" t="str">
            <v>TES</v>
          </cell>
          <cell r="G5371" t="str">
            <v>Total energy supply</v>
          </cell>
          <cell r="H5371">
            <v>2014</v>
          </cell>
          <cell r="I5371">
            <v>2014</v>
          </cell>
          <cell r="J5371">
            <v>544425.22</v>
          </cell>
        </row>
        <row r="5372">
          <cell r="A5372" t="str">
            <v>NorwayMemo: Renewables2015</v>
          </cell>
          <cell r="B5372" t="str">
            <v>TJ</v>
          </cell>
          <cell r="C5372" t="str">
            <v>Norway</v>
          </cell>
          <cell r="D5372" t="str">
            <v>MRENEW</v>
          </cell>
          <cell r="E5372" t="str">
            <v>Memo: Renewables</v>
          </cell>
          <cell r="F5372" t="str">
            <v>TES</v>
          </cell>
          <cell r="G5372" t="str">
            <v>Total energy supply</v>
          </cell>
          <cell r="H5372">
            <v>2015</v>
          </cell>
          <cell r="I5372">
            <v>2015</v>
          </cell>
          <cell r="J5372">
            <v>556713.77</v>
          </cell>
        </row>
        <row r="5373">
          <cell r="A5373" t="str">
            <v>NorwayMemo: Renewables2016</v>
          </cell>
          <cell r="B5373" t="str">
            <v>TJ</v>
          </cell>
          <cell r="C5373" t="str">
            <v>Norway</v>
          </cell>
          <cell r="D5373" t="str">
            <v>MRENEW</v>
          </cell>
          <cell r="E5373" t="str">
            <v>Memo: Renewables</v>
          </cell>
          <cell r="F5373" t="str">
            <v>TES</v>
          </cell>
          <cell r="G5373" t="str">
            <v>Total energy supply</v>
          </cell>
          <cell r="H5373">
            <v>2016</v>
          </cell>
          <cell r="I5373">
            <v>2016</v>
          </cell>
          <cell r="J5373">
            <v>583203.53</v>
          </cell>
        </row>
        <row r="5374">
          <cell r="A5374" t="str">
            <v>NorwayMemo: Renewables2017</v>
          </cell>
          <cell r="B5374" t="str">
            <v>TJ</v>
          </cell>
          <cell r="C5374" t="str">
            <v>Norway</v>
          </cell>
          <cell r="D5374" t="str">
            <v>MRENEW</v>
          </cell>
          <cell r="E5374" t="str">
            <v>Memo: Renewables</v>
          </cell>
          <cell r="F5374" t="str">
            <v>TES</v>
          </cell>
          <cell r="G5374" t="str">
            <v>Total energy supply</v>
          </cell>
          <cell r="H5374">
            <v>2017</v>
          </cell>
          <cell r="I5374">
            <v>2017</v>
          </cell>
          <cell r="J5374">
            <v>592433</v>
          </cell>
        </row>
        <row r="5375">
          <cell r="A5375" t="str">
            <v>NorwayMemo: Renewables2018</v>
          </cell>
          <cell r="B5375" t="str">
            <v>TJ</v>
          </cell>
          <cell r="C5375" t="str">
            <v>Norway</v>
          </cell>
          <cell r="D5375" t="str">
            <v>MRENEW</v>
          </cell>
          <cell r="E5375" t="str">
            <v>Memo: Renewables</v>
          </cell>
          <cell r="F5375" t="str">
            <v>TES</v>
          </cell>
          <cell r="G5375" t="str">
            <v>Total energy supply</v>
          </cell>
          <cell r="H5375">
            <v>2018</v>
          </cell>
          <cell r="I5375">
            <v>2018</v>
          </cell>
          <cell r="J5375">
            <v>580156.87</v>
          </cell>
        </row>
        <row r="5376">
          <cell r="A5376" t="str">
            <v>NorwayMemo: Renewables2019</v>
          </cell>
          <cell r="B5376" t="str">
            <v>TJ</v>
          </cell>
          <cell r="C5376" t="str">
            <v>Norway</v>
          </cell>
          <cell r="D5376" t="str">
            <v>MRENEW</v>
          </cell>
          <cell r="E5376" t="str">
            <v>Memo: Renewables</v>
          </cell>
          <cell r="F5376" t="str">
            <v>TES</v>
          </cell>
          <cell r="G5376" t="str">
            <v>Total energy supply</v>
          </cell>
          <cell r="H5376">
            <v>2019</v>
          </cell>
          <cell r="I5376">
            <v>2019</v>
          </cell>
          <cell r="J5376">
            <v>546272.88</v>
          </cell>
        </row>
        <row r="5377">
          <cell r="A5377" t="str">
            <v>NorwayMemo: Renewables2020</v>
          </cell>
          <cell r="B5377" t="str">
            <v>TJ</v>
          </cell>
          <cell r="C5377" t="str">
            <v>Norway</v>
          </cell>
          <cell r="D5377" t="str">
            <v>MRENEW</v>
          </cell>
          <cell r="E5377" t="str">
            <v>Memo: Renewables</v>
          </cell>
          <cell r="F5377" t="str">
            <v>TES</v>
          </cell>
          <cell r="G5377" t="str">
            <v>Total energy supply</v>
          </cell>
          <cell r="H5377">
            <v>2020</v>
          </cell>
          <cell r="I5377">
            <v>2020</v>
          </cell>
          <cell r="J5377">
            <v>611705.68999999994</v>
          </cell>
        </row>
        <row r="5378">
          <cell r="A5378" t="str">
            <v>OmanPrimary solid biofuels2005</v>
          </cell>
          <cell r="B5378" t="str">
            <v>TJ</v>
          </cell>
          <cell r="C5378" t="str">
            <v>Oman</v>
          </cell>
          <cell r="D5378" t="str">
            <v>PRIMSBIO</v>
          </cell>
          <cell r="E5378" t="str">
            <v>Primary solid biofuels</v>
          </cell>
          <cell r="F5378" t="str">
            <v>TES</v>
          </cell>
          <cell r="G5378" t="str">
            <v>Total energy supply</v>
          </cell>
          <cell r="H5378">
            <v>2005</v>
          </cell>
          <cell r="I5378">
            <v>2005</v>
          </cell>
          <cell r="J5378">
            <v>0</v>
          </cell>
        </row>
        <row r="5379">
          <cell r="A5379" t="str">
            <v>OmanPrimary solid biofuels2006</v>
          </cell>
          <cell r="B5379" t="str">
            <v>TJ</v>
          </cell>
          <cell r="C5379" t="str">
            <v>Oman</v>
          </cell>
          <cell r="D5379" t="str">
            <v>PRIMSBIO</v>
          </cell>
          <cell r="E5379" t="str">
            <v>Primary solid biofuels</v>
          </cell>
          <cell r="F5379" t="str">
            <v>TES</v>
          </cell>
          <cell r="G5379" t="str">
            <v>Total energy supply</v>
          </cell>
          <cell r="H5379">
            <v>2006</v>
          </cell>
          <cell r="I5379">
            <v>2006</v>
          </cell>
          <cell r="J5379">
            <v>0</v>
          </cell>
        </row>
        <row r="5380">
          <cell r="A5380" t="str">
            <v>OmanPrimary solid biofuels2007</v>
          </cell>
          <cell r="B5380" t="str">
            <v>TJ</v>
          </cell>
          <cell r="C5380" t="str">
            <v>Oman</v>
          </cell>
          <cell r="D5380" t="str">
            <v>PRIMSBIO</v>
          </cell>
          <cell r="E5380" t="str">
            <v>Primary solid biofuels</v>
          </cell>
          <cell r="F5380" t="str">
            <v>TES</v>
          </cell>
          <cell r="G5380" t="str">
            <v>Total energy supply</v>
          </cell>
          <cell r="H5380">
            <v>2007</v>
          </cell>
          <cell r="I5380">
            <v>2007</v>
          </cell>
          <cell r="J5380">
            <v>0</v>
          </cell>
        </row>
        <row r="5381">
          <cell r="A5381" t="str">
            <v>OmanPrimary solid biofuels2008</v>
          </cell>
          <cell r="B5381" t="str">
            <v>TJ</v>
          </cell>
          <cell r="C5381" t="str">
            <v>Oman</v>
          </cell>
          <cell r="D5381" t="str">
            <v>PRIMSBIO</v>
          </cell>
          <cell r="E5381" t="str">
            <v>Primary solid biofuels</v>
          </cell>
          <cell r="F5381" t="str">
            <v>TES</v>
          </cell>
          <cell r="G5381" t="str">
            <v>Total energy supply</v>
          </cell>
          <cell r="H5381">
            <v>2008</v>
          </cell>
          <cell r="I5381">
            <v>2008</v>
          </cell>
          <cell r="J5381">
            <v>0</v>
          </cell>
        </row>
        <row r="5382">
          <cell r="A5382" t="str">
            <v>OmanPrimary solid biofuels2009</v>
          </cell>
          <cell r="B5382" t="str">
            <v>TJ</v>
          </cell>
          <cell r="C5382" t="str">
            <v>Oman</v>
          </cell>
          <cell r="D5382" t="str">
            <v>PRIMSBIO</v>
          </cell>
          <cell r="E5382" t="str">
            <v>Primary solid biofuels</v>
          </cell>
          <cell r="F5382" t="str">
            <v>TES</v>
          </cell>
          <cell r="G5382" t="str">
            <v>Total energy supply</v>
          </cell>
          <cell r="H5382">
            <v>2009</v>
          </cell>
          <cell r="I5382">
            <v>2009</v>
          </cell>
          <cell r="J5382">
            <v>0</v>
          </cell>
        </row>
        <row r="5383">
          <cell r="A5383" t="str">
            <v>OmanPrimary solid biofuels2010</v>
          </cell>
          <cell r="B5383" t="str">
            <v>TJ</v>
          </cell>
          <cell r="C5383" t="str">
            <v>Oman</v>
          </cell>
          <cell r="D5383" t="str">
            <v>PRIMSBIO</v>
          </cell>
          <cell r="E5383" t="str">
            <v>Primary solid biofuels</v>
          </cell>
          <cell r="F5383" t="str">
            <v>TES</v>
          </cell>
          <cell r="G5383" t="str">
            <v>Total energy supply</v>
          </cell>
          <cell r="H5383">
            <v>2010</v>
          </cell>
          <cell r="I5383">
            <v>2010</v>
          </cell>
          <cell r="J5383">
            <v>0</v>
          </cell>
        </row>
        <row r="5384">
          <cell r="A5384" t="str">
            <v>OmanPrimary solid biofuels2011</v>
          </cell>
          <cell r="B5384" t="str">
            <v>TJ</v>
          </cell>
          <cell r="C5384" t="str">
            <v>Oman</v>
          </cell>
          <cell r="D5384" t="str">
            <v>PRIMSBIO</v>
          </cell>
          <cell r="E5384" t="str">
            <v>Primary solid biofuels</v>
          </cell>
          <cell r="F5384" t="str">
            <v>TES</v>
          </cell>
          <cell r="G5384" t="str">
            <v>Total energy supply</v>
          </cell>
          <cell r="H5384">
            <v>2011</v>
          </cell>
          <cell r="I5384">
            <v>2011</v>
          </cell>
          <cell r="J5384">
            <v>0</v>
          </cell>
        </row>
        <row r="5385">
          <cell r="A5385" t="str">
            <v>OmanPrimary solid biofuels2012</v>
          </cell>
          <cell r="B5385" t="str">
            <v>TJ</v>
          </cell>
          <cell r="C5385" t="str">
            <v>Oman</v>
          </cell>
          <cell r="D5385" t="str">
            <v>PRIMSBIO</v>
          </cell>
          <cell r="E5385" t="str">
            <v>Primary solid biofuels</v>
          </cell>
          <cell r="F5385" t="str">
            <v>TES</v>
          </cell>
          <cell r="G5385" t="str">
            <v>Total energy supply</v>
          </cell>
          <cell r="H5385">
            <v>2012</v>
          </cell>
          <cell r="I5385">
            <v>2012</v>
          </cell>
          <cell r="J5385">
            <v>0</v>
          </cell>
        </row>
        <row r="5386">
          <cell r="A5386" t="str">
            <v>OmanPrimary solid biofuels2013</v>
          </cell>
          <cell r="B5386" t="str">
            <v>TJ</v>
          </cell>
          <cell r="C5386" t="str">
            <v>Oman</v>
          </cell>
          <cell r="D5386" t="str">
            <v>PRIMSBIO</v>
          </cell>
          <cell r="E5386" t="str">
            <v>Primary solid biofuels</v>
          </cell>
          <cell r="F5386" t="str">
            <v>TES</v>
          </cell>
          <cell r="G5386" t="str">
            <v>Total energy supply</v>
          </cell>
          <cell r="H5386">
            <v>2013</v>
          </cell>
          <cell r="I5386">
            <v>2013</v>
          </cell>
          <cell r="J5386">
            <v>0</v>
          </cell>
        </row>
        <row r="5387">
          <cell r="A5387" t="str">
            <v>OmanPrimary solid biofuels2014</v>
          </cell>
          <cell r="B5387" t="str">
            <v>TJ</v>
          </cell>
          <cell r="C5387" t="str">
            <v>Oman</v>
          </cell>
          <cell r="D5387" t="str">
            <v>PRIMSBIO</v>
          </cell>
          <cell r="E5387" t="str">
            <v>Primary solid biofuels</v>
          </cell>
          <cell r="F5387" t="str">
            <v>TES</v>
          </cell>
          <cell r="G5387" t="str">
            <v>Total energy supply</v>
          </cell>
          <cell r="H5387">
            <v>2014</v>
          </cell>
          <cell r="I5387">
            <v>2014</v>
          </cell>
          <cell r="J5387">
            <v>0</v>
          </cell>
        </row>
        <row r="5388">
          <cell r="A5388" t="str">
            <v>OmanPrimary solid biofuels2015</v>
          </cell>
          <cell r="B5388" t="str">
            <v>TJ</v>
          </cell>
          <cell r="C5388" t="str">
            <v>Oman</v>
          </cell>
          <cell r="D5388" t="str">
            <v>PRIMSBIO</v>
          </cell>
          <cell r="E5388" t="str">
            <v>Primary solid biofuels</v>
          </cell>
          <cell r="F5388" t="str">
            <v>TES</v>
          </cell>
          <cell r="G5388" t="str">
            <v>Total energy supply</v>
          </cell>
          <cell r="H5388">
            <v>2015</v>
          </cell>
          <cell r="I5388">
            <v>2015</v>
          </cell>
          <cell r="J5388">
            <v>0</v>
          </cell>
        </row>
        <row r="5389">
          <cell r="A5389" t="str">
            <v>OmanPrimary solid biofuels2016</v>
          </cell>
          <cell r="B5389" t="str">
            <v>TJ</v>
          </cell>
          <cell r="C5389" t="str">
            <v>Oman</v>
          </cell>
          <cell r="D5389" t="str">
            <v>PRIMSBIO</v>
          </cell>
          <cell r="E5389" t="str">
            <v>Primary solid biofuels</v>
          </cell>
          <cell r="F5389" t="str">
            <v>TES</v>
          </cell>
          <cell r="G5389" t="str">
            <v>Total energy supply</v>
          </cell>
          <cell r="H5389">
            <v>2016</v>
          </cell>
          <cell r="I5389">
            <v>2016</v>
          </cell>
          <cell r="J5389">
            <v>0</v>
          </cell>
        </row>
        <row r="5390">
          <cell r="A5390" t="str">
            <v>OmanPrimary solid biofuels2017</v>
          </cell>
          <cell r="B5390" t="str">
            <v>TJ</v>
          </cell>
          <cell r="C5390" t="str">
            <v>Oman</v>
          </cell>
          <cell r="D5390" t="str">
            <v>PRIMSBIO</v>
          </cell>
          <cell r="E5390" t="str">
            <v>Primary solid biofuels</v>
          </cell>
          <cell r="F5390" t="str">
            <v>TES</v>
          </cell>
          <cell r="G5390" t="str">
            <v>Total energy supply</v>
          </cell>
          <cell r="H5390">
            <v>2017</v>
          </cell>
          <cell r="I5390">
            <v>2017</v>
          </cell>
          <cell r="J5390">
            <v>0</v>
          </cell>
        </row>
        <row r="5391">
          <cell r="A5391" t="str">
            <v>OmanPrimary solid biofuels2018</v>
          </cell>
          <cell r="B5391" t="str">
            <v>TJ</v>
          </cell>
          <cell r="C5391" t="str">
            <v>Oman</v>
          </cell>
          <cell r="D5391" t="str">
            <v>PRIMSBIO</v>
          </cell>
          <cell r="E5391" t="str">
            <v>Primary solid biofuels</v>
          </cell>
          <cell r="F5391" t="str">
            <v>TES</v>
          </cell>
          <cell r="G5391" t="str">
            <v>Total energy supply</v>
          </cell>
          <cell r="H5391">
            <v>2018</v>
          </cell>
          <cell r="I5391">
            <v>2018</v>
          </cell>
          <cell r="J5391">
            <v>0</v>
          </cell>
        </row>
        <row r="5392">
          <cell r="A5392" t="str">
            <v>OmanPrimary solid biofuels2019</v>
          </cell>
          <cell r="B5392" t="str">
            <v>TJ</v>
          </cell>
          <cell r="C5392" t="str">
            <v>Oman</v>
          </cell>
          <cell r="D5392" t="str">
            <v>PRIMSBIO</v>
          </cell>
          <cell r="E5392" t="str">
            <v>Primary solid biofuels</v>
          </cell>
          <cell r="F5392" t="str">
            <v>TES</v>
          </cell>
          <cell r="G5392" t="str">
            <v>Total energy supply</v>
          </cell>
          <cell r="H5392">
            <v>2019</v>
          </cell>
          <cell r="I5392">
            <v>2019</v>
          </cell>
          <cell r="J5392">
            <v>0</v>
          </cell>
        </row>
        <row r="5393">
          <cell r="A5393" t="str">
            <v>OmanPrimary solid biofuels2020</v>
          </cell>
          <cell r="B5393" t="str">
            <v>TJ</v>
          </cell>
          <cell r="C5393" t="str">
            <v>Oman</v>
          </cell>
          <cell r="D5393" t="str">
            <v>PRIMSBIO</v>
          </cell>
          <cell r="E5393" t="str">
            <v>Primary solid biofuels</v>
          </cell>
          <cell r="F5393" t="str">
            <v>TES</v>
          </cell>
          <cell r="G5393" t="str">
            <v>Total energy supply</v>
          </cell>
          <cell r="H5393">
            <v>2020</v>
          </cell>
          <cell r="I5393">
            <v>2020</v>
          </cell>
          <cell r="K5393" t="str">
            <v>L</v>
          </cell>
          <cell r="L5393" t="str">
            <v>Missing value; data exist but were not collected</v>
          </cell>
        </row>
        <row r="5394">
          <cell r="A5394" t="str">
            <v>OmanTotal2005</v>
          </cell>
          <cell r="B5394" t="str">
            <v>TJ</v>
          </cell>
          <cell r="C5394" t="str">
            <v>Oman</v>
          </cell>
          <cell r="D5394" t="str">
            <v>TOTAL</v>
          </cell>
          <cell r="E5394" t="str">
            <v>Total</v>
          </cell>
          <cell r="F5394" t="str">
            <v>TES</v>
          </cell>
          <cell r="G5394" t="str">
            <v>Total energy supply</v>
          </cell>
          <cell r="H5394">
            <v>2005</v>
          </cell>
          <cell r="I5394">
            <v>2005</v>
          </cell>
          <cell r="J5394">
            <v>414808.17</v>
          </cell>
        </row>
        <row r="5395">
          <cell r="A5395" t="str">
            <v>OmanTotal2006</v>
          </cell>
          <cell r="B5395" t="str">
            <v>TJ</v>
          </cell>
          <cell r="C5395" t="str">
            <v>Oman</v>
          </cell>
          <cell r="D5395" t="str">
            <v>TOTAL</v>
          </cell>
          <cell r="E5395" t="str">
            <v>Total</v>
          </cell>
          <cell r="F5395" t="str">
            <v>TES</v>
          </cell>
          <cell r="G5395" t="str">
            <v>Total energy supply</v>
          </cell>
          <cell r="H5395">
            <v>2006</v>
          </cell>
          <cell r="I5395">
            <v>2006</v>
          </cell>
          <cell r="J5395">
            <v>646471.24</v>
          </cell>
        </row>
        <row r="5396">
          <cell r="A5396" t="str">
            <v>OmanTotal2007</v>
          </cell>
          <cell r="B5396" t="str">
            <v>TJ</v>
          </cell>
          <cell r="C5396" t="str">
            <v>Oman</v>
          </cell>
          <cell r="D5396" t="str">
            <v>TOTAL</v>
          </cell>
          <cell r="E5396" t="str">
            <v>Total</v>
          </cell>
          <cell r="F5396" t="str">
            <v>TES</v>
          </cell>
          <cell r="G5396" t="str">
            <v>Total energy supply</v>
          </cell>
          <cell r="H5396">
            <v>2007</v>
          </cell>
          <cell r="I5396">
            <v>2007</v>
          </cell>
          <cell r="J5396">
            <v>741231.46</v>
          </cell>
        </row>
        <row r="5397">
          <cell r="A5397" t="str">
            <v>OmanTotal2008</v>
          </cell>
          <cell r="B5397" t="str">
            <v>TJ</v>
          </cell>
          <cell r="C5397" t="str">
            <v>Oman</v>
          </cell>
          <cell r="D5397" t="str">
            <v>TOTAL</v>
          </cell>
          <cell r="E5397" t="str">
            <v>Total</v>
          </cell>
          <cell r="F5397" t="str">
            <v>TES</v>
          </cell>
          <cell r="G5397" t="str">
            <v>Total energy supply</v>
          </cell>
          <cell r="H5397">
            <v>2008</v>
          </cell>
          <cell r="I5397">
            <v>2008</v>
          </cell>
          <cell r="J5397">
            <v>651793.06000000006</v>
          </cell>
        </row>
        <row r="5398">
          <cell r="A5398" t="str">
            <v>OmanTotal2009</v>
          </cell>
          <cell r="B5398" t="str">
            <v>TJ</v>
          </cell>
          <cell r="C5398" t="str">
            <v>Oman</v>
          </cell>
          <cell r="D5398" t="str">
            <v>TOTAL</v>
          </cell>
          <cell r="E5398" t="str">
            <v>Total</v>
          </cell>
          <cell r="F5398" t="str">
            <v>TES</v>
          </cell>
          <cell r="G5398" t="str">
            <v>Total energy supply</v>
          </cell>
          <cell r="H5398">
            <v>2009</v>
          </cell>
          <cell r="I5398">
            <v>2009</v>
          </cell>
          <cell r="J5398">
            <v>664426.23</v>
          </cell>
        </row>
        <row r="5399">
          <cell r="A5399" t="str">
            <v>OmanTotal2010</v>
          </cell>
          <cell r="B5399" t="str">
            <v>TJ</v>
          </cell>
          <cell r="C5399" t="str">
            <v>Oman</v>
          </cell>
          <cell r="D5399" t="str">
            <v>TOTAL</v>
          </cell>
          <cell r="E5399" t="str">
            <v>Total</v>
          </cell>
          <cell r="F5399" t="str">
            <v>TES</v>
          </cell>
          <cell r="G5399" t="str">
            <v>Total energy supply</v>
          </cell>
          <cell r="H5399">
            <v>2010</v>
          </cell>
          <cell r="I5399">
            <v>2010</v>
          </cell>
          <cell r="J5399">
            <v>777688.34</v>
          </cell>
        </row>
        <row r="5400">
          <cell r="A5400" t="str">
            <v>OmanTotal2011</v>
          </cell>
          <cell r="B5400" t="str">
            <v>TJ</v>
          </cell>
          <cell r="C5400" t="str">
            <v>Oman</v>
          </cell>
          <cell r="D5400" t="str">
            <v>TOTAL</v>
          </cell>
          <cell r="E5400" t="str">
            <v>Total</v>
          </cell>
          <cell r="F5400" t="str">
            <v>TES</v>
          </cell>
          <cell r="G5400" t="str">
            <v>Total energy supply</v>
          </cell>
          <cell r="H5400">
            <v>2011</v>
          </cell>
          <cell r="I5400">
            <v>2011</v>
          </cell>
          <cell r="J5400">
            <v>921606.16</v>
          </cell>
        </row>
        <row r="5401">
          <cell r="A5401" t="str">
            <v>OmanTotal2012</v>
          </cell>
          <cell r="B5401" t="str">
            <v>TJ</v>
          </cell>
          <cell r="C5401" t="str">
            <v>Oman</v>
          </cell>
          <cell r="D5401" t="str">
            <v>TOTAL</v>
          </cell>
          <cell r="E5401" t="str">
            <v>Total</v>
          </cell>
          <cell r="F5401" t="str">
            <v>TES</v>
          </cell>
          <cell r="G5401" t="str">
            <v>Total energy supply</v>
          </cell>
          <cell r="H5401">
            <v>2012</v>
          </cell>
          <cell r="I5401">
            <v>2012</v>
          </cell>
          <cell r="J5401">
            <v>995306</v>
          </cell>
        </row>
        <row r="5402">
          <cell r="A5402" t="str">
            <v>OmanTotal2013</v>
          </cell>
          <cell r="B5402" t="str">
            <v>TJ</v>
          </cell>
          <cell r="C5402" t="str">
            <v>Oman</v>
          </cell>
          <cell r="D5402" t="str">
            <v>TOTAL</v>
          </cell>
          <cell r="E5402" t="str">
            <v>Total</v>
          </cell>
          <cell r="F5402" t="str">
            <v>TES</v>
          </cell>
          <cell r="G5402" t="str">
            <v>Total energy supply</v>
          </cell>
          <cell r="H5402">
            <v>2013</v>
          </cell>
          <cell r="I5402">
            <v>2013</v>
          </cell>
          <cell r="J5402">
            <v>1018864.39</v>
          </cell>
        </row>
        <row r="5403">
          <cell r="A5403" t="str">
            <v>OmanTotal2014</v>
          </cell>
          <cell r="B5403" t="str">
            <v>TJ</v>
          </cell>
          <cell r="C5403" t="str">
            <v>Oman</v>
          </cell>
          <cell r="D5403" t="str">
            <v>TOTAL</v>
          </cell>
          <cell r="E5403" t="str">
            <v>Total</v>
          </cell>
          <cell r="F5403" t="str">
            <v>TES</v>
          </cell>
          <cell r="G5403" t="str">
            <v>Total energy supply</v>
          </cell>
          <cell r="H5403">
            <v>2014</v>
          </cell>
          <cell r="I5403">
            <v>2014</v>
          </cell>
          <cell r="J5403">
            <v>1018054.44</v>
          </cell>
        </row>
        <row r="5404">
          <cell r="A5404" t="str">
            <v>OmanTotal2015</v>
          </cell>
          <cell r="B5404" t="str">
            <v>TJ</v>
          </cell>
          <cell r="C5404" t="str">
            <v>Oman</v>
          </cell>
          <cell r="D5404" t="str">
            <v>TOTAL</v>
          </cell>
          <cell r="E5404" t="str">
            <v>Total</v>
          </cell>
          <cell r="F5404" t="str">
            <v>TES</v>
          </cell>
          <cell r="G5404" t="str">
            <v>Total energy supply</v>
          </cell>
          <cell r="H5404">
            <v>2015</v>
          </cell>
          <cell r="I5404">
            <v>2015</v>
          </cell>
          <cell r="J5404">
            <v>1055932.8700000001</v>
          </cell>
        </row>
        <row r="5405">
          <cell r="A5405" t="str">
            <v>OmanTotal2016</v>
          </cell>
          <cell r="B5405" t="str">
            <v>TJ</v>
          </cell>
          <cell r="C5405" t="str">
            <v>Oman</v>
          </cell>
          <cell r="D5405" t="str">
            <v>TOTAL</v>
          </cell>
          <cell r="E5405" t="str">
            <v>Total</v>
          </cell>
          <cell r="F5405" t="str">
            <v>TES</v>
          </cell>
          <cell r="G5405" t="str">
            <v>Total energy supply</v>
          </cell>
          <cell r="H5405">
            <v>2016</v>
          </cell>
          <cell r="I5405">
            <v>2016</v>
          </cell>
          <cell r="J5405">
            <v>1021485.75</v>
          </cell>
        </row>
        <row r="5406">
          <cell r="A5406" t="str">
            <v>OmanTotal2017</v>
          </cell>
          <cell r="B5406" t="str">
            <v>TJ</v>
          </cell>
          <cell r="C5406" t="str">
            <v>Oman</v>
          </cell>
          <cell r="D5406" t="str">
            <v>TOTAL</v>
          </cell>
          <cell r="E5406" t="str">
            <v>Total</v>
          </cell>
          <cell r="F5406" t="str">
            <v>TES</v>
          </cell>
          <cell r="G5406" t="str">
            <v>Total energy supply</v>
          </cell>
          <cell r="H5406">
            <v>2017</v>
          </cell>
          <cell r="I5406">
            <v>2017</v>
          </cell>
          <cell r="J5406">
            <v>1095025.49</v>
          </cell>
        </row>
        <row r="5407">
          <cell r="A5407" t="str">
            <v>OmanTotal2018</v>
          </cell>
          <cell r="B5407" t="str">
            <v>TJ</v>
          </cell>
          <cell r="C5407" t="str">
            <v>Oman</v>
          </cell>
          <cell r="D5407" t="str">
            <v>TOTAL</v>
          </cell>
          <cell r="E5407" t="str">
            <v>Total</v>
          </cell>
          <cell r="F5407" t="str">
            <v>TES</v>
          </cell>
          <cell r="G5407" t="str">
            <v>Total energy supply</v>
          </cell>
          <cell r="H5407">
            <v>2018</v>
          </cell>
          <cell r="I5407">
            <v>2018</v>
          </cell>
          <cell r="J5407">
            <v>1067169.1599999999</v>
          </cell>
        </row>
        <row r="5408">
          <cell r="A5408" t="str">
            <v>OmanTotal2019</v>
          </cell>
          <cell r="B5408" t="str">
            <v>TJ</v>
          </cell>
          <cell r="C5408" t="str">
            <v>Oman</v>
          </cell>
          <cell r="D5408" t="str">
            <v>TOTAL</v>
          </cell>
          <cell r="E5408" t="str">
            <v>Total</v>
          </cell>
          <cell r="F5408" t="str">
            <v>TES</v>
          </cell>
          <cell r="G5408" t="str">
            <v>Total energy supply</v>
          </cell>
          <cell r="H5408">
            <v>2019</v>
          </cell>
          <cell r="I5408">
            <v>2019</v>
          </cell>
          <cell r="J5408">
            <v>981510.53</v>
          </cell>
        </row>
        <row r="5409">
          <cell r="A5409" t="str">
            <v>OmanTotal2020</v>
          </cell>
          <cell r="B5409" t="str">
            <v>TJ</v>
          </cell>
          <cell r="C5409" t="str">
            <v>Oman</v>
          </cell>
          <cell r="D5409" t="str">
            <v>TOTAL</v>
          </cell>
          <cell r="E5409" t="str">
            <v>Total</v>
          </cell>
          <cell r="F5409" t="str">
            <v>TES</v>
          </cell>
          <cell r="G5409" t="str">
            <v>Total energy supply</v>
          </cell>
          <cell r="H5409">
            <v>2020</v>
          </cell>
          <cell r="I5409">
            <v>2020</v>
          </cell>
          <cell r="K5409" t="str">
            <v>L</v>
          </cell>
          <cell r="L5409" t="str">
            <v>Missing value; data exist but were not collected</v>
          </cell>
        </row>
        <row r="5410">
          <cell r="A5410" t="str">
            <v>OmanMemo: Renewables2005</v>
          </cell>
          <cell r="B5410" t="str">
            <v>TJ</v>
          </cell>
          <cell r="C5410" t="str">
            <v>Oman</v>
          </cell>
          <cell r="D5410" t="str">
            <v>MRENEW</v>
          </cell>
          <cell r="E5410" t="str">
            <v>Memo: Renewables</v>
          </cell>
          <cell r="F5410" t="str">
            <v>TES</v>
          </cell>
          <cell r="G5410" t="str">
            <v>Total energy supply</v>
          </cell>
          <cell r="H5410">
            <v>2005</v>
          </cell>
          <cell r="I5410">
            <v>2005</v>
          </cell>
          <cell r="J5410">
            <v>0</v>
          </cell>
        </row>
        <row r="5411">
          <cell r="A5411" t="str">
            <v>OmanMemo: Renewables2006</v>
          </cell>
          <cell r="B5411" t="str">
            <v>TJ</v>
          </cell>
          <cell r="C5411" t="str">
            <v>Oman</v>
          </cell>
          <cell r="D5411" t="str">
            <v>MRENEW</v>
          </cell>
          <cell r="E5411" t="str">
            <v>Memo: Renewables</v>
          </cell>
          <cell r="F5411" t="str">
            <v>TES</v>
          </cell>
          <cell r="G5411" t="str">
            <v>Total energy supply</v>
          </cell>
          <cell r="H5411">
            <v>2006</v>
          </cell>
          <cell r="I5411">
            <v>2006</v>
          </cell>
          <cell r="J5411">
            <v>0</v>
          </cell>
        </row>
        <row r="5412">
          <cell r="A5412" t="str">
            <v>OmanMemo: Renewables2007</v>
          </cell>
          <cell r="B5412" t="str">
            <v>TJ</v>
          </cell>
          <cell r="C5412" t="str">
            <v>Oman</v>
          </cell>
          <cell r="D5412" t="str">
            <v>MRENEW</v>
          </cell>
          <cell r="E5412" t="str">
            <v>Memo: Renewables</v>
          </cell>
          <cell r="F5412" t="str">
            <v>TES</v>
          </cell>
          <cell r="G5412" t="str">
            <v>Total energy supply</v>
          </cell>
          <cell r="H5412">
            <v>2007</v>
          </cell>
          <cell r="I5412">
            <v>2007</v>
          </cell>
          <cell r="J5412">
            <v>0</v>
          </cell>
        </row>
        <row r="5413">
          <cell r="A5413" t="str">
            <v>OmanMemo: Renewables2008</v>
          </cell>
          <cell r="B5413" t="str">
            <v>TJ</v>
          </cell>
          <cell r="C5413" t="str">
            <v>Oman</v>
          </cell>
          <cell r="D5413" t="str">
            <v>MRENEW</v>
          </cell>
          <cell r="E5413" t="str">
            <v>Memo: Renewables</v>
          </cell>
          <cell r="F5413" t="str">
            <v>TES</v>
          </cell>
          <cell r="G5413" t="str">
            <v>Total energy supply</v>
          </cell>
          <cell r="H5413">
            <v>2008</v>
          </cell>
          <cell r="I5413">
            <v>2008</v>
          </cell>
          <cell r="J5413">
            <v>0</v>
          </cell>
        </row>
        <row r="5414">
          <cell r="A5414" t="str">
            <v>OmanMemo: Renewables2009</v>
          </cell>
          <cell r="B5414" t="str">
            <v>TJ</v>
          </cell>
          <cell r="C5414" t="str">
            <v>Oman</v>
          </cell>
          <cell r="D5414" t="str">
            <v>MRENEW</v>
          </cell>
          <cell r="E5414" t="str">
            <v>Memo: Renewables</v>
          </cell>
          <cell r="F5414" t="str">
            <v>TES</v>
          </cell>
          <cell r="G5414" t="str">
            <v>Total energy supply</v>
          </cell>
          <cell r="H5414">
            <v>2009</v>
          </cell>
          <cell r="I5414">
            <v>2009</v>
          </cell>
          <cell r="J5414">
            <v>0</v>
          </cell>
        </row>
        <row r="5415">
          <cell r="A5415" t="str">
            <v>OmanMemo: Renewables2010</v>
          </cell>
          <cell r="B5415" t="str">
            <v>TJ</v>
          </cell>
          <cell r="C5415" t="str">
            <v>Oman</v>
          </cell>
          <cell r="D5415" t="str">
            <v>MRENEW</v>
          </cell>
          <cell r="E5415" t="str">
            <v>Memo: Renewables</v>
          </cell>
          <cell r="F5415" t="str">
            <v>TES</v>
          </cell>
          <cell r="G5415" t="str">
            <v>Total energy supply</v>
          </cell>
          <cell r="H5415">
            <v>2010</v>
          </cell>
          <cell r="I5415">
            <v>2010</v>
          </cell>
          <cell r="J5415">
            <v>0</v>
          </cell>
        </row>
        <row r="5416">
          <cell r="A5416" t="str">
            <v>OmanMemo: Renewables2011</v>
          </cell>
          <cell r="B5416" t="str">
            <v>TJ</v>
          </cell>
          <cell r="C5416" t="str">
            <v>Oman</v>
          </cell>
          <cell r="D5416" t="str">
            <v>MRENEW</v>
          </cell>
          <cell r="E5416" t="str">
            <v>Memo: Renewables</v>
          </cell>
          <cell r="F5416" t="str">
            <v>TES</v>
          </cell>
          <cell r="G5416" t="str">
            <v>Total energy supply</v>
          </cell>
          <cell r="H5416">
            <v>2011</v>
          </cell>
          <cell r="I5416">
            <v>2011</v>
          </cell>
          <cell r="J5416">
            <v>0</v>
          </cell>
        </row>
        <row r="5417">
          <cell r="A5417" t="str">
            <v>OmanMemo: Renewables2012</v>
          </cell>
          <cell r="B5417" t="str">
            <v>TJ</v>
          </cell>
          <cell r="C5417" t="str">
            <v>Oman</v>
          </cell>
          <cell r="D5417" t="str">
            <v>MRENEW</v>
          </cell>
          <cell r="E5417" t="str">
            <v>Memo: Renewables</v>
          </cell>
          <cell r="F5417" t="str">
            <v>TES</v>
          </cell>
          <cell r="G5417" t="str">
            <v>Total energy supply</v>
          </cell>
          <cell r="H5417">
            <v>2012</v>
          </cell>
          <cell r="I5417">
            <v>2012</v>
          </cell>
          <cell r="J5417">
            <v>0</v>
          </cell>
        </row>
        <row r="5418">
          <cell r="A5418" t="str">
            <v>OmanMemo: Renewables2013</v>
          </cell>
          <cell r="B5418" t="str">
            <v>TJ</v>
          </cell>
          <cell r="C5418" t="str">
            <v>Oman</v>
          </cell>
          <cell r="D5418" t="str">
            <v>MRENEW</v>
          </cell>
          <cell r="E5418" t="str">
            <v>Memo: Renewables</v>
          </cell>
          <cell r="F5418" t="str">
            <v>TES</v>
          </cell>
          <cell r="G5418" t="str">
            <v>Total energy supply</v>
          </cell>
          <cell r="H5418">
            <v>2013</v>
          </cell>
          <cell r="I5418">
            <v>2013</v>
          </cell>
          <cell r="J5418">
            <v>3.6</v>
          </cell>
        </row>
        <row r="5419">
          <cell r="A5419" t="str">
            <v>OmanMemo: Renewables2014</v>
          </cell>
          <cell r="B5419" t="str">
            <v>TJ</v>
          </cell>
          <cell r="C5419" t="str">
            <v>Oman</v>
          </cell>
          <cell r="D5419" t="str">
            <v>MRENEW</v>
          </cell>
          <cell r="E5419" t="str">
            <v>Memo: Renewables</v>
          </cell>
          <cell r="F5419" t="str">
            <v>TES</v>
          </cell>
          <cell r="G5419" t="str">
            <v>Total energy supply</v>
          </cell>
          <cell r="H5419">
            <v>2014</v>
          </cell>
          <cell r="I5419">
            <v>2014</v>
          </cell>
          <cell r="J5419">
            <v>3.6</v>
          </cell>
        </row>
        <row r="5420">
          <cell r="A5420" t="str">
            <v>OmanMemo: Renewables2015</v>
          </cell>
          <cell r="B5420" t="str">
            <v>TJ</v>
          </cell>
          <cell r="C5420" t="str">
            <v>Oman</v>
          </cell>
          <cell r="D5420" t="str">
            <v>MRENEW</v>
          </cell>
          <cell r="E5420" t="str">
            <v>Memo: Renewables</v>
          </cell>
          <cell r="F5420" t="str">
            <v>TES</v>
          </cell>
          <cell r="G5420" t="str">
            <v>Total energy supply</v>
          </cell>
          <cell r="H5420">
            <v>2015</v>
          </cell>
          <cell r="I5420">
            <v>2015</v>
          </cell>
          <cell r="J5420">
            <v>14.4</v>
          </cell>
        </row>
        <row r="5421">
          <cell r="A5421" t="str">
            <v>OmanMemo: Renewables2016</v>
          </cell>
          <cell r="B5421" t="str">
            <v>TJ</v>
          </cell>
          <cell r="C5421" t="str">
            <v>Oman</v>
          </cell>
          <cell r="D5421" t="str">
            <v>MRENEW</v>
          </cell>
          <cell r="E5421" t="str">
            <v>Memo: Renewables</v>
          </cell>
          <cell r="F5421" t="str">
            <v>TES</v>
          </cell>
          <cell r="G5421" t="str">
            <v>Total energy supply</v>
          </cell>
          <cell r="H5421">
            <v>2016</v>
          </cell>
          <cell r="I5421">
            <v>2016</v>
          </cell>
          <cell r="J5421">
            <v>14.4</v>
          </cell>
        </row>
        <row r="5422">
          <cell r="A5422" t="str">
            <v>OmanMemo: Renewables2017</v>
          </cell>
          <cell r="B5422" t="str">
            <v>TJ</v>
          </cell>
          <cell r="C5422" t="str">
            <v>Oman</v>
          </cell>
          <cell r="D5422" t="str">
            <v>MRENEW</v>
          </cell>
          <cell r="E5422" t="str">
            <v>Memo: Renewables</v>
          </cell>
          <cell r="F5422" t="str">
            <v>TES</v>
          </cell>
          <cell r="G5422" t="str">
            <v>Total energy supply</v>
          </cell>
          <cell r="H5422">
            <v>2017</v>
          </cell>
          <cell r="I5422">
            <v>2017</v>
          </cell>
          <cell r="J5422">
            <v>13.39</v>
          </cell>
        </row>
        <row r="5423">
          <cell r="A5423" t="str">
            <v>OmanMemo: Renewables2018</v>
          </cell>
          <cell r="B5423" t="str">
            <v>TJ</v>
          </cell>
          <cell r="C5423" t="str">
            <v>Oman</v>
          </cell>
          <cell r="D5423" t="str">
            <v>MRENEW</v>
          </cell>
          <cell r="E5423" t="str">
            <v>Memo: Renewables</v>
          </cell>
          <cell r="F5423" t="str">
            <v>TES</v>
          </cell>
          <cell r="G5423" t="str">
            <v>Total energy supply</v>
          </cell>
          <cell r="H5423">
            <v>2018</v>
          </cell>
          <cell r="I5423">
            <v>2018</v>
          </cell>
          <cell r="J5423">
            <v>14.54</v>
          </cell>
        </row>
        <row r="5424">
          <cell r="A5424" t="str">
            <v>OmanMemo: Renewables2019</v>
          </cell>
          <cell r="B5424" t="str">
            <v>TJ</v>
          </cell>
          <cell r="C5424" t="str">
            <v>Oman</v>
          </cell>
          <cell r="D5424" t="str">
            <v>MRENEW</v>
          </cell>
          <cell r="E5424" t="str">
            <v>Memo: Renewables</v>
          </cell>
          <cell r="F5424" t="str">
            <v>TES</v>
          </cell>
          <cell r="G5424" t="str">
            <v>Total energy supply</v>
          </cell>
          <cell r="H5424">
            <v>2019</v>
          </cell>
          <cell r="I5424">
            <v>2019</v>
          </cell>
          <cell r="J5424">
            <v>14.11</v>
          </cell>
        </row>
        <row r="5425">
          <cell r="A5425" t="str">
            <v>OmanMemo: Renewables2020</v>
          </cell>
          <cell r="B5425" t="str">
            <v>TJ</v>
          </cell>
          <cell r="C5425" t="str">
            <v>Oman</v>
          </cell>
          <cell r="D5425" t="str">
            <v>MRENEW</v>
          </cell>
          <cell r="E5425" t="str">
            <v>Memo: Renewables</v>
          </cell>
          <cell r="F5425" t="str">
            <v>TES</v>
          </cell>
          <cell r="G5425" t="str">
            <v>Total energy supply</v>
          </cell>
          <cell r="H5425">
            <v>2020</v>
          </cell>
          <cell r="I5425">
            <v>2020</v>
          </cell>
          <cell r="K5425" t="str">
            <v>L</v>
          </cell>
          <cell r="L5425" t="str">
            <v>Missing value; data exist but were not collected</v>
          </cell>
        </row>
        <row r="5426">
          <cell r="A5426" t="str">
            <v>PakistanPrimary solid biofuels2005</v>
          </cell>
          <cell r="B5426" t="str">
            <v>TJ</v>
          </cell>
          <cell r="C5426" t="str">
            <v>Pakistan</v>
          </cell>
          <cell r="D5426" t="str">
            <v>PRIMSBIO</v>
          </cell>
          <cell r="E5426" t="str">
            <v>Primary solid biofuels</v>
          </cell>
          <cell r="F5426" t="str">
            <v>TES</v>
          </cell>
          <cell r="G5426" t="str">
            <v>Total energy supply</v>
          </cell>
          <cell r="H5426">
            <v>2005</v>
          </cell>
          <cell r="I5426">
            <v>2005</v>
          </cell>
          <cell r="J5426">
            <v>1136136</v>
          </cell>
        </row>
        <row r="5427">
          <cell r="A5427" t="str">
            <v>PakistanPrimary solid biofuels2006</v>
          </cell>
          <cell r="B5427" t="str">
            <v>TJ</v>
          </cell>
          <cell r="C5427" t="str">
            <v>Pakistan</v>
          </cell>
          <cell r="D5427" t="str">
            <v>PRIMSBIO</v>
          </cell>
          <cell r="E5427" t="str">
            <v>Primary solid biofuels</v>
          </cell>
          <cell r="F5427" t="str">
            <v>TES</v>
          </cell>
          <cell r="G5427" t="str">
            <v>Total energy supply</v>
          </cell>
          <cell r="H5427">
            <v>2006</v>
          </cell>
          <cell r="I5427">
            <v>2006</v>
          </cell>
          <cell r="J5427">
            <v>1162494</v>
          </cell>
        </row>
        <row r="5428">
          <cell r="A5428" t="str">
            <v>PakistanPrimary solid biofuels2007</v>
          </cell>
          <cell r="B5428" t="str">
            <v>TJ</v>
          </cell>
          <cell r="C5428" t="str">
            <v>Pakistan</v>
          </cell>
          <cell r="D5428" t="str">
            <v>PRIMSBIO</v>
          </cell>
          <cell r="E5428" t="str">
            <v>Primary solid biofuels</v>
          </cell>
          <cell r="F5428" t="str">
            <v>TES</v>
          </cell>
          <cell r="G5428" t="str">
            <v>Total energy supply</v>
          </cell>
          <cell r="H5428">
            <v>2007</v>
          </cell>
          <cell r="I5428">
            <v>2007</v>
          </cell>
          <cell r="J5428">
            <v>1189319</v>
          </cell>
        </row>
        <row r="5429">
          <cell r="A5429" t="str">
            <v>PakistanPrimary solid biofuels2008</v>
          </cell>
          <cell r="B5429" t="str">
            <v>TJ</v>
          </cell>
          <cell r="C5429" t="str">
            <v>Pakistan</v>
          </cell>
          <cell r="D5429" t="str">
            <v>PRIMSBIO</v>
          </cell>
          <cell r="E5429" t="str">
            <v>Primary solid biofuels</v>
          </cell>
          <cell r="F5429" t="str">
            <v>TES</v>
          </cell>
          <cell r="G5429" t="str">
            <v>Total energy supply</v>
          </cell>
          <cell r="H5429">
            <v>2008</v>
          </cell>
          <cell r="I5429">
            <v>2008</v>
          </cell>
          <cell r="J5429">
            <v>1216542</v>
          </cell>
        </row>
        <row r="5430">
          <cell r="A5430" t="str">
            <v>PakistanPrimary solid biofuels2009</v>
          </cell>
          <cell r="B5430" t="str">
            <v>TJ</v>
          </cell>
          <cell r="C5430" t="str">
            <v>Pakistan</v>
          </cell>
          <cell r="D5430" t="str">
            <v>PRIMSBIO</v>
          </cell>
          <cell r="E5430" t="str">
            <v>Primary solid biofuels</v>
          </cell>
          <cell r="F5430" t="str">
            <v>TES</v>
          </cell>
          <cell r="G5430" t="str">
            <v>Total energy supply</v>
          </cell>
          <cell r="H5430">
            <v>2009</v>
          </cell>
          <cell r="I5430">
            <v>2009</v>
          </cell>
          <cell r="J5430">
            <v>1244019</v>
          </cell>
        </row>
        <row r="5431">
          <cell r="A5431" t="str">
            <v>PakistanPrimary solid biofuels2010</v>
          </cell>
          <cell r="B5431" t="str">
            <v>TJ</v>
          </cell>
          <cell r="C5431" t="str">
            <v>Pakistan</v>
          </cell>
          <cell r="D5431" t="str">
            <v>PRIMSBIO</v>
          </cell>
          <cell r="E5431" t="str">
            <v>Primary solid biofuels</v>
          </cell>
          <cell r="F5431" t="str">
            <v>TES</v>
          </cell>
          <cell r="G5431" t="str">
            <v>Total energy supply</v>
          </cell>
          <cell r="H5431">
            <v>2010</v>
          </cell>
          <cell r="I5431">
            <v>2010</v>
          </cell>
          <cell r="J5431">
            <v>1271653</v>
          </cell>
        </row>
        <row r="5432">
          <cell r="A5432" t="str">
            <v>PakistanPrimary solid biofuels2011</v>
          </cell>
          <cell r="B5432" t="str">
            <v>TJ</v>
          </cell>
          <cell r="C5432" t="str">
            <v>Pakistan</v>
          </cell>
          <cell r="D5432" t="str">
            <v>PRIMSBIO</v>
          </cell>
          <cell r="E5432" t="str">
            <v>Primary solid biofuels</v>
          </cell>
          <cell r="F5432" t="str">
            <v>TES</v>
          </cell>
          <cell r="G5432" t="str">
            <v>Total energy supply</v>
          </cell>
          <cell r="H5432">
            <v>2011</v>
          </cell>
          <cell r="I5432">
            <v>2011</v>
          </cell>
          <cell r="J5432">
            <v>1299407</v>
          </cell>
        </row>
        <row r="5433">
          <cell r="A5433" t="str">
            <v>PakistanPrimary solid biofuels2012</v>
          </cell>
          <cell r="B5433" t="str">
            <v>TJ</v>
          </cell>
          <cell r="C5433" t="str">
            <v>Pakistan</v>
          </cell>
          <cell r="D5433" t="str">
            <v>PRIMSBIO</v>
          </cell>
          <cell r="E5433" t="str">
            <v>Primary solid biofuels</v>
          </cell>
          <cell r="F5433" t="str">
            <v>TES</v>
          </cell>
          <cell r="G5433" t="str">
            <v>Total energy supply</v>
          </cell>
          <cell r="H5433">
            <v>2012</v>
          </cell>
          <cell r="I5433">
            <v>2012</v>
          </cell>
          <cell r="J5433">
            <v>1327331</v>
          </cell>
        </row>
        <row r="5434">
          <cell r="A5434" t="str">
            <v>PakistanPrimary solid biofuels2013</v>
          </cell>
          <cell r="B5434" t="str">
            <v>TJ</v>
          </cell>
          <cell r="C5434" t="str">
            <v>Pakistan</v>
          </cell>
          <cell r="D5434" t="str">
            <v>PRIMSBIO</v>
          </cell>
          <cell r="E5434" t="str">
            <v>Primary solid biofuels</v>
          </cell>
          <cell r="F5434" t="str">
            <v>TES</v>
          </cell>
          <cell r="G5434" t="str">
            <v>Total energy supply</v>
          </cell>
          <cell r="H5434">
            <v>2013</v>
          </cell>
          <cell r="I5434">
            <v>2013</v>
          </cell>
          <cell r="J5434">
            <v>1355553</v>
          </cell>
        </row>
        <row r="5435">
          <cell r="A5435" t="str">
            <v>PakistanPrimary solid biofuels2014</v>
          </cell>
          <cell r="B5435" t="str">
            <v>TJ</v>
          </cell>
          <cell r="C5435" t="str">
            <v>Pakistan</v>
          </cell>
          <cell r="D5435" t="str">
            <v>PRIMSBIO</v>
          </cell>
          <cell r="E5435" t="str">
            <v>Primary solid biofuels</v>
          </cell>
          <cell r="F5435" t="str">
            <v>TES</v>
          </cell>
          <cell r="G5435" t="str">
            <v>Total energy supply</v>
          </cell>
          <cell r="H5435">
            <v>2014</v>
          </cell>
          <cell r="I5435">
            <v>2014</v>
          </cell>
          <cell r="J5435">
            <v>1384214</v>
          </cell>
        </row>
        <row r="5436">
          <cell r="A5436" t="str">
            <v>PakistanPrimary solid biofuels2015</v>
          </cell>
          <cell r="B5436" t="str">
            <v>TJ</v>
          </cell>
          <cell r="C5436" t="str">
            <v>Pakistan</v>
          </cell>
          <cell r="D5436" t="str">
            <v>PRIMSBIO</v>
          </cell>
          <cell r="E5436" t="str">
            <v>Primary solid biofuels</v>
          </cell>
          <cell r="F5436" t="str">
            <v>TES</v>
          </cell>
          <cell r="G5436" t="str">
            <v>Total energy supply</v>
          </cell>
          <cell r="H5436">
            <v>2015</v>
          </cell>
          <cell r="I5436">
            <v>2015</v>
          </cell>
          <cell r="J5436">
            <v>1423422</v>
          </cell>
        </row>
        <row r="5437">
          <cell r="A5437" t="str">
            <v>PakistanPrimary solid biofuels2016</v>
          </cell>
          <cell r="B5437" t="str">
            <v>TJ</v>
          </cell>
          <cell r="C5437" t="str">
            <v>Pakistan</v>
          </cell>
          <cell r="D5437" t="str">
            <v>PRIMSBIO</v>
          </cell>
          <cell r="E5437" t="str">
            <v>Primary solid biofuels</v>
          </cell>
          <cell r="F5437" t="str">
            <v>TES</v>
          </cell>
          <cell r="G5437" t="str">
            <v>Total energy supply</v>
          </cell>
          <cell r="H5437">
            <v>2016</v>
          </cell>
          <cell r="I5437">
            <v>2016</v>
          </cell>
          <cell r="J5437">
            <v>1455997</v>
          </cell>
        </row>
        <row r="5438">
          <cell r="A5438" t="str">
            <v>PakistanPrimary solid biofuels2017</v>
          </cell>
          <cell r="B5438" t="str">
            <v>TJ</v>
          </cell>
          <cell r="C5438" t="str">
            <v>Pakistan</v>
          </cell>
          <cell r="D5438" t="str">
            <v>PRIMSBIO</v>
          </cell>
          <cell r="E5438" t="str">
            <v>Primary solid biofuels</v>
          </cell>
          <cell r="F5438" t="str">
            <v>TES</v>
          </cell>
          <cell r="G5438" t="str">
            <v>Total energy supply</v>
          </cell>
          <cell r="H5438">
            <v>2017</v>
          </cell>
          <cell r="I5438">
            <v>2017</v>
          </cell>
          <cell r="J5438">
            <v>1491228.09</v>
          </cell>
        </row>
        <row r="5439">
          <cell r="A5439" t="str">
            <v>PakistanPrimary solid biofuels2018</v>
          </cell>
          <cell r="B5439" t="str">
            <v>TJ</v>
          </cell>
          <cell r="C5439" t="str">
            <v>Pakistan</v>
          </cell>
          <cell r="D5439" t="str">
            <v>PRIMSBIO</v>
          </cell>
          <cell r="E5439" t="str">
            <v>Primary solid biofuels</v>
          </cell>
          <cell r="F5439" t="str">
            <v>TES</v>
          </cell>
          <cell r="G5439" t="str">
            <v>Total energy supply</v>
          </cell>
          <cell r="H5439">
            <v>2018</v>
          </cell>
          <cell r="I5439">
            <v>2018</v>
          </cell>
          <cell r="J5439">
            <v>1520085.38</v>
          </cell>
        </row>
        <row r="5440">
          <cell r="A5440" t="str">
            <v>PakistanPrimary solid biofuels2019</v>
          </cell>
          <cell r="B5440" t="str">
            <v>TJ</v>
          </cell>
          <cell r="C5440" t="str">
            <v>Pakistan</v>
          </cell>
          <cell r="D5440" t="str">
            <v>PRIMSBIO</v>
          </cell>
          <cell r="E5440" t="str">
            <v>Primary solid biofuels</v>
          </cell>
          <cell r="F5440" t="str">
            <v>TES</v>
          </cell>
          <cell r="G5440" t="str">
            <v>Total energy supply</v>
          </cell>
          <cell r="H5440">
            <v>2019</v>
          </cell>
          <cell r="I5440">
            <v>2019</v>
          </cell>
          <cell r="J5440">
            <v>1551074.06</v>
          </cell>
        </row>
        <row r="5441">
          <cell r="A5441" t="str">
            <v>PakistanPrimary solid biofuels2020</v>
          </cell>
          <cell r="B5441" t="str">
            <v>TJ</v>
          </cell>
          <cell r="C5441" t="str">
            <v>Pakistan</v>
          </cell>
          <cell r="D5441" t="str">
            <v>PRIMSBIO</v>
          </cell>
          <cell r="E5441" t="str">
            <v>Primary solid biofuels</v>
          </cell>
          <cell r="F5441" t="str">
            <v>TES</v>
          </cell>
          <cell r="G5441" t="str">
            <v>Total energy supply</v>
          </cell>
          <cell r="H5441">
            <v>2020</v>
          </cell>
          <cell r="I5441">
            <v>2020</v>
          </cell>
          <cell r="K5441" t="str">
            <v>L</v>
          </cell>
          <cell r="L5441" t="str">
            <v>Missing value; data exist but were not collected</v>
          </cell>
        </row>
        <row r="5442">
          <cell r="A5442" t="str">
            <v>PakistanTotal2005</v>
          </cell>
          <cell r="B5442" t="str">
            <v>TJ</v>
          </cell>
          <cell r="C5442" t="str">
            <v>Pakistan</v>
          </cell>
          <cell r="D5442" t="str">
            <v>TOTAL</v>
          </cell>
          <cell r="E5442" t="str">
            <v>Total</v>
          </cell>
          <cell r="F5442" t="str">
            <v>TES</v>
          </cell>
          <cell r="G5442" t="str">
            <v>Total energy supply</v>
          </cell>
          <cell r="H5442">
            <v>2005</v>
          </cell>
          <cell r="I5442">
            <v>2005</v>
          </cell>
          <cell r="J5442">
            <v>3194641.12</v>
          </cell>
        </row>
        <row r="5443">
          <cell r="A5443" t="str">
            <v>PakistanTotal2006</v>
          </cell>
          <cell r="B5443" t="str">
            <v>TJ</v>
          </cell>
          <cell r="C5443" t="str">
            <v>Pakistan</v>
          </cell>
          <cell r="D5443" t="str">
            <v>TOTAL</v>
          </cell>
          <cell r="E5443" t="str">
            <v>Total</v>
          </cell>
          <cell r="F5443" t="str">
            <v>TES</v>
          </cell>
          <cell r="G5443" t="str">
            <v>Total energy supply</v>
          </cell>
          <cell r="H5443">
            <v>2006</v>
          </cell>
          <cell r="I5443">
            <v>2006</v>
          </cell>
          <cell r="J5443">
            <v>3332946.39</v>
          </cell>
        </row>
        <row r="5444">
          <cell r="A5444" t="str">
            <v>PakistanTotal2007</v>
          </cell>
          <cell r="B5444" t="str">
            <v>TJ</v>
          </cell>
          <cell r="C5444" t="str">
            <v>Pakistan</v>
          </cell>
          <cell r="D5444" t="str">
            <v>TOTAL</v>
          </cell>
          <cell r="E5444" t="str">
            <v>Total</v>
          </cell>
          <cell r="F5444" t="str">
            <v>TES</v>
          </cell>
          <cell r="G5444" t="str">
            <v>Total energy supply</v>
          </cell>
          <cell r="H5444">
            <v>2007</v>
          </cell>
          <cell r="I5444">
            <v>2007</v>
          </cell>
          <cell r="J5444">
            <v>3526611.25</v>
          </cell>
        </row>
        <row r="5445">
          <cell r="A5445" t="str">
            <v>PakistanTotal2008</v>
          </cell>
          <cell r="B5445" t="str">
            <v>TJ</v>
          </cell>
          <cell r="C5445" t="str">
            <v>Pakistan</v>
          </cell>
          <cell r="D5445" t="str">
            <v>TOTAL</v>
          </cell>
          <cell r="E5445" t="str">
            <v>Total</v>
          </cell>
          <cell r="F5445" t="str">
            <v>TES</v>
          </cell>
          <cell r="G5445" t="str">
            <v>Total energy supply</v>
          </cell>
          <cell r="H5445">
            <v>2008</v>
          </cell>
          <cell r="I5445">
            <v>2008</v>
          </cell>
          <cell r="J5445">
            <v>3469642.83</v>
          </cell>
        </row>
        <row r="5446">
          <cell r="A5446" t="str">
            <v>PakistanTotal2009</v>
          </cell>
          <cell r="B5446" t="str">
            <v>TJ</v>
          </cell>
          <cell r="C5446" t="str">
            <v>Pakistan</v>
          </cell>
          <cell r="D5446" t="str">
            <v>TOTAL</v>
          </cell>
          <cell r="E5446" t="str">
            <v>Total</v>
          </cell>
          <cell r="F5446" t="str">
            <v>TES</v>
          </cell>
          <cell r="G5446" t="str">
            <v>Total energy supply</v>
          </cell>
          <cell r="H5446">
            <v>2009</v>
          </cell>
          <cell r="I5446">
            <v>2009</v>
          </cell>
          <cell r="J5446">
            <v>3521898.83</v>
          </cell>
        </row>
        <row r="5447">
          <cell r="A5447" t="str">
            <v>PakistanTotal2010</v>
          </cell>
          <cell r="B5447" t="str">
            <v>TJ</v>
          </cell>
          <cell r="C5447" t="str">
            <v>Pakistan</v>
          </cell>
          <cell r="D5447" t="str">
            <v>TOTAL</v>
          </cell>
          <cell r="E5447" t="str">
            <v>Total</v>
          </cell>
          <cell r="F5447" t="str">
            <v>TES</v>
          </cell>
          <cell r="G5447" t="str">
            <v>Total energy supply</v>
          </cell>
          <cell r="H5447">
            <v>2010</v>
          </cell>
          <cell r="I5447">
            <v>2010</v>
          </cell>
          <cell r="J5447">
            <v>3576419.74</v>
          </cell>
        </row>
        <row r="5448">
          <cell r="A5448" t="str">
            <v>PakistanTotal2011</v>
          </cell>
          <cell r="B5448" t="str">
            <v>TJ</v>
          </cell>
          <cell r="C5448" t="str">
            <v>Pakistan</v>
          </cell>
          <cell r="D5448" t="str">
            <v>TOTAL</v>
          </cell>
          <cell r="E5448" t="str">
            <v>Total</v>
          </cell>
          <cell r="F5448" t="str">
            <v>TES</v>
          </cell>
          <cell r="G5448" t="str">
            <v>Total energy supply</v>
          </cell>
          <cell r="H5448">
            <v>2011</v>
          </cell>
          <cell r="I5448">
            <v>2011</v>
          </cell>
          <cell r="J5448">
            <v>3604618.53</v>
          </cell>
        </row>
        <row r="5449">
          <cell r="A5449" t="str">
            <v>PakistanTotal2012</v>
          </cell>
          <cell r="B5449" t="str">
            <v>TJ</v>
          </cell>
          <cell r="C5449" t="str">
            <v>Pakistan</v>
          </cell>
          <cell r="D5449" t="str">
            <v>TOTAL</v>
          </cell>
          <cell r="E5449" t="str">
            <v>Total</v>
          </cell>
          <cell r="F5449" t="str">
            <v>TES</v>
          </cell>
          <cell r="G5449" t="str">
            <v>Total energy supply</v>
          </cell>
          <cell r="H5449">
            <v>2012</v>
          </cell>
          <cell r="I5449">
            <v>2012</v>
          </cell>
          <cell r="J5449">
            <v>3647684.36</v>
          </cell>
        </row>
        <row r="5450">
          <cell r="A5450" t="str">
            <v>PakistanTotal2013</v>
          </cell>
          <cell r="B5450" t="str">
            <v>TJ</v>
          </cell>
          <cell r="C5450" t="str">
            <v>Pakistan</v>
          </cell>
          <cell r="D5450" t="str">
            <v>TOTAL</v>
          </cell>
          <cell r="E5450" t="str">
            <v>Total</v>
          </cell>
          <cell r="F5450" t="str">
            <v>TES</v>
          </cell>
          <cell r="G5450" t="str">
            <v>Total energy supply</v>
          </cell>
          <cell r="H5450">
            <v>2013</v>
          </cell>
          <cell r="I5450">
            <v>2013</v>
          </cell>
          <cell r="J5450">
            <v>3733173.69</v>
          </cell>
        </row>
        <row r="5451">
          <cell r="A5451" t="str">
            <v>PakistanTotal2014</v>
          </cell>
          <cell r="B5451" t="str">
            <v>TJ</v>
          </cell>
          <cell r="C5451" t="str">
            <v>Pakistan</v>
          </cell>
          <cell r="D5451" t="str">
            <v>TOTAL</v>
          </cell>
          <cell r="E5451" t="str">
            <v>Total</v>
          </cell>
          <cell r="F5451" t="str">
            <v>TES</v>
          </cell>
          <cell r="G5451" t="str">
            <v>Total energy supply</v>
          </cell>
          <cell r="H5451">
            <v>2014</v>
          </cell>
          <cell r="I5451">
            <v>2014</v>
          </cell>
          <cell r="J5451">
            <v>3905515.39</v>
          </cell>
        </row>
        <row r="5452">
          <cell r="A5452" t="str">
            <v>PakistanTotal2015</v>
          </cell>
          <cell r="B5452" t="str">
            <v>TJ</v>
          </cell>
          <cell r="C5452" t="str">
            <v>Pakistan</v>
          </cell>
          <cell r="D5452" t="str">
            <v>TOTAL</v>
          </cell>
          <cell r="E5452" t="str">
            <v>Total</v>
          </cell>
          <cell r="F5452" t="str">
            <v>TES</v>
          </cell>
          <cell r="G5452" t="str">
            <v>Total energy supply</v>
          </cell>
          <cell r="H5452">
            <v>2015</v>
          </cell>
          <cell r="I5452">
            <v>2015</v>
          </cell>
          <cell r="J5452">
            <v>4018014.91</v>
          </cell>
        </row>
        <row r="5453">
          <cell r="A5453" t="str">
            <v>PakistanTotal2016</v>
          </cell>
          <cell r="B5453" t="str">
            <v>TJ</v>
          </cell>
          <cell r="C5453" t="str">
            <v>Pakistan</v>
          </cell>
          <cell r="D5453" t="str">
            <v>TOTAL</v>
          </cell>
          <cell r="E5453" t="str">
            <v>Total</v>
          </cell>
          <cell r="F5453" t="str">
            <v>TES</v>
          </cell>
          <cell r="G5453" t="str">
            <v>Total energy supply</v>
          </cell>
          <cell r="H5453">
            <v>2016</v>
          </cell>
          <cell r="I5453">
            <v>2016</v>
          </cell>
          <cell r="J5453">
            <v>4217542.17</v>
          </cell>
        </row>
        <row r="5454">
          <cell r="A5454" t="str">
            <v>PakistanTotal2017</v>
          </cell>
          <cell r="B5454" t="str">
            <v>TJ</v>
          </cell>
          <cell r="C5454" t="str">
            <v>Pakistan</v>
          </cell>
          <cell r="D5454" t="str">
            <v>TOTAL</v>
          </cell>
          <cell r="E5454" t="str">
            <v>Total</v>
          </cell>
          <cell r="F5454" t="str">
            <v>TES</v>
          </cell>
          <cell r="G5454" t="str">
            <v>Total energy supply</v>
          </cell>
          <cell r="H5454">
            <v>2017</v>
          </cell>
          <cell r="I5454">
            <v>2017</v>
          </cell>
          <cell r="J5454">
            <v>4418386.2699999996</v>
          </cell>
        </row>
        <row r="5455">
          <cell r="A5455" t="str">
            <v>PakistanTotal2018</v>
          </cell>
          <cell r="B5455" t="str">
            <v>TJ</v>
          </cell>
          <cell r="C5455" t="str">
            <v>Pakistan</v>
          </cell>
          <cell r="D5455" t="str">
            <v>TOTAL</v>
          </cell>
          <cell r="E5455" t="str">
            <v>Total</v>
          </cell>
          <cell r="F5455" t="str">
            <v>TES</v>
          </cell>
          <cell r="G5455" t="str">
            <v>Total energy supply</v>
          </cell>
          <cell r="H5455">
            <v>2018</v>
          </cell>
          <cell r="I5455">
            <v>2018</v>
          </cell>
          <cell r="J5455">
            <v>4508892.32</v>
          </cell>
        </row>
        <row r="5456">
          <cell r="A5456" t="str">
            <v>PakistanTotal2019</v>
          </cell>
          <cell r="B5456" t="str">
            <v>TJ</v>
          </cell>
          <cell r="C5456" t="str">
            <v>Pakistan</v>
          </cell>
          <cell r="D5456" t="str">
            <v>TOTAL</v>
          </cell>
          <cell r="E5456" t="str">
            <v>Total</v>
          </cell>
          <cell r="F5456" t="str">
            <v>TES</v>
          </cell>
          <cell r="G5456" t="str">
            <v>Total energy supply</v>
          </cell>
          <cell r="H5456">
            <v>2019</v>
          </cell>
          <cell r="I5456">
            <v>2019</v>
          </cell>
          <cell r="J5456">
            <v>4662506.08</v>
          </cell>
        </row>
        <row r="5457">
          <cell r="A5457" t="str">
            <v>PakistanTotal2020</v>
          </cell>
          <cell r="B5457" t="str">
            <v>TJ</v>
          </cell>
          <cell r="C5457" t="str">
            <v>Pakistan</v>
          </cell>
          <cell r="D5457" t="str">
            <v>TOTAL</v>
          </cell>
          <cell r="E5457" t="str">
            <v>Total</v>
          </cell>
          <cell r="F5457" t="str">
            <v>TES</v>
          </cell>
          <cell r="G5457" t="str">
            <v>Total energy supply</v>
          </cell>
          <cell r="H5457">
            <v>2020</v>
          </cell>
          <cell r="I5457">
            <v>2020</v>
          </cell>
          <cell r="K5457" t="str">
            <v>L</v>
          </cell>
          <cell r="L5457" t="str">
            <v>Missing value; data exist but were not collected</v>
          </cell>
        </row>
        <row r="5458">
          <cell r="A5458" t="str">
            <v>PakistanMemo: Renewables2005</v>
          </cell>
          <cell r="B5458" t="str">
            <v>TJ</v>
          </cell>
          <cell r="C5458" t="str">
            <v>Pakistan</v>
          </cell>
          <cell r="D5458" t="str">
            <v>MRENEW</v>
          </cell>
          <cell r="E5458" t="str">
            <v>Memo: Renewables</v>
          </cell>
          <cell r="F5458" t="str">
            <v>TES</v>
          </cell>
          <cell r="G5458" t="str">
            <v>Total energy supply</v>
          </cell>
          <cell r="H5458">
            <v>2005</v>
          </cell>
          <cell r="I5458">
            <v>2005</v>
          </cell>
          <cell r="J5458">
            <v>1247239.2</v>
          </cell>
        </row>
        <row r="5459">
          <cell r="A5459" t="str">
            <v>PakistanMemo: Renewables2006</v>
          </cell>
          <cell r="B5459" t="str">
            <v>TJ</v>
          </cell>
          <cell r="C5459" t="str">
            <v>Pakistan</v>
          </cell>
          <cell r="D5459" t="str">
            <v>MRENEW</v>
          </cell>
          <cell r="E5459" t="str">
            <v>Memo: Renewables</v>
          </cell>
          <cell r="F5459" t="str">
            <v>TES</v>
          </cell>
          <cell r="G5459" t="str">
            <v>Total energy supply</v>
          </cell>
          <cell r="H5459">
            <v>2006</v>
          </cell>
          <cell r="I5459">
            <v>2006</v>
          </cell>
          <cell r="J5459">
            <v>1277524.8</v>
          </cell>
        </row>
        <row r="5460">
          <cell r="A5460" t="str">
            <v>PakistanMemo: Renewables2007</v>
          </cell>
          <cell r="B5460" t="str">
            <v>TJ</v>
          </cell>
          <cell r="C5460" t="str">
            <v>Pakistan</v>
          </cell>
          <cell r="D5460" t="str">
            <v>MRENEW</v>
          </cell>
          <cell r="E5460" t="str">
            <v>Memo: Renewables</v>
          </cell>
          <cell r="F5460" t="str">
            <v>TES</v>
          </cell>
          <cell r="G5460" t="str">
            <v>Total energy supply</v>
          </cell>
          <cell r="H5460">
            <v>2007</v>
          </cell>
          <cell r="I5460">
            <v>2007</v>
          </cell>
          <cell r="J5460">
            <v>1292664.2</v>
          </cell>
        </row>
        <row r="5461">
          <cell r="A5461" t="str">
            <v>PakistanMemo: Renewables2008</v>
          </cell>
          <cell r="B5461" t="str">
            <v>TJ</v>
          </cell>
          <cell r="C5461" t="str">
            <v>Pakistan</v>
          </cell>
          <cell r="D5461" t="str">
            <v>MRENEW</v>
          </cell>
          <cell r="E5461" t="str">
            <v>Memo: Renewables</v>
          </cell>
          <cell r="F5461" t="str">
            <v>TES</v>
          </cell>
          <cell r="G5461" t="str">
            <v>Total energy supply</v>
          </cell>
          <cell r="H5461">
            <v>2008</v>
          </cell>
          <cell r="I5461">
            <v>2008</v>
          </cell>
          <cell r="J5461">
            <v>1316564.3999999999</v>
          </cell>
        </row>
        <row r="5462">
          <cell r="A5462" t="str">
            <v>PakistanMemo: Renewables2009</v>
          </cell>
          <cell r="B5462" t="str">
            <v>TJ</v>
          </cell>
          <cell r="C5462" t="str">
            <v>Pakistan</v>
          </cell>
          <cell r="D5462" t="str">
            <v>MRENEW</v>
          </cell>
          <cell r="E5462" t="str">
            <v>Memo: Renewables</v>
          </cell>
          <cell r="F5462" t="str">
            <v>TES</v>
          </cell>
          <cell r="G5462" t="str">
            <v>Total energy supply</v>
          </cell>
          <cell r="H5462">
            <v>2009</v>
          </cell>
          <cell r="I5462">
            <v>2009</v>
          </cell>
          <cell r="J5462">
            <v>1345153.8</v>
          </cell>
        </row>
        <row r="5463">
          <cell r="A5463" t="str">
            <v>PakistanMemo: Renewables2010</v>
          </cell>
          <cell r="B5463" t="str">
            <v>TJ</v>
          </cell>
          <cell r="C5463" t="str">
            <v>Pakistan</v>
          </cell>
          <cell r="D5463" t="str">
            <v>MRENEW</v>
          </cell>
          <cell r="E5463" t="str">
            <v>Memo: Renewables</v>
          </cell>
          <cell r="F5463" t="str">
            <v>TES</v>
          </cell>
          <cell r="G5463" t="str">
            <v>Total energy supply</v>
          </cell>
          <cell r="H5463">
            <v>2010</v>
          </cell>
          <cell r="I5463">
            <v>2010</v>
          </cell>
          <cell r="J5463">
            <v>1386172.6</v>
          </cell>
        </row>
        <row r="5464">
          <cell r="A5464" t="str">
            <v>PakistanMemo: Renewables2011</v>
          </cell>
          <cell r="B5464" t="str">
            <v>TJ</v>
          </cell>
          <cell r="C5464" t="str">
            <v>Pakistan</v>
          </cell>
          <cell r="D5464" t="str">
            <v>MRENEW</v>
          </cell>
          <cell r="E5464" t="str">
            <v>Memo: Renewables</v>
          </cell>
          <cell r="F5464" t="str">
            <v>TES</v>
          </cell>
          <cell r="G5464" t="str">
            <v>Total energy supply</v>
          </cell>
          <cell r="H5464">
            <v>2011</v>
          </cell>
          <cell r="I5464">
            <v>2011</v>
          </cell>
          <cell r="J5464">
            <v>1402068.2</v>
          </cell>
        </row>
        <row r="5465">
          <cell r="A5465" t="str">
            <v>PakistanMemo: Renewables2012</v>
          </cell>
          <cell r="B5465" t="str">
            <v>TJ</v>
          </cell>
          <cell r="C5465" t="str">
            <v>Pakistan</v>
          </cell>
          <cell r="D5465" t="str">
            <v>MRENEW</v>
          </cell>
          <cell r="E5465" t="str">
            <v>Memo: Renewables</v>
          </cell>
          <cell r="F5465" t="str">
            <v>TES</v>
          </cell>
          <cell r="G5465" t="str">
            <v>Total energy supply</v>
          </cell>
          <cell r="H5465">
            <v>2012</v>
          </cell>
          <cell r="I5465">
            <v>2012</v>
          </cell>
          <cell r="J5465">
            <v>1434816.2</v>
          </cell>
        </row>
        <row r="5466">
          <cell r="A5466" t="str">
            <v>PakistanMemo: Renewables2013</v>
          </cell>
          <cell r="B5466" t="str">
            <v>TJ</v>
          </cell>
          <cell r="C5466" t="str">
            <v>Pakistan</v>
          </cell>
          <cell r="D5466" t="str">
            <v>MRENEW</v>
          </cell>
          <cell r="E5466" t="str">
            <v>Memo: Renewables</v>
          </cell>
          <cell r="F5466" t="str">
            <v>TES</v>
          </cell>
          <cell r="G5466" t="str">
            <v>Total energy supply</v>
          </cell>
          <cell r="H5466">
            <v>2013</v>
          </cell>
          <cell r="I5466">
            <v>2013</v>
          </cell>
          <cell r="J5466">
            <v>1471725</v>
          </cell>
        </row>
        <row r="5467">
          <cell r="A5467" t="str">
            <v>PakistanMemo: Renewables2014</v>
          </cell>
          <cell r="B5467" t="str">
            <v>TJ</v>
          </cell>
          <cell r="C5467" t="str">
            <v>Pakistan</v>
          </cell>
          <cell r="D5467" t="str">
            <v>MRENEW</v>
          </cell>
          <cell r="E5467" t="str">
            <v>Memo: Renewables</v>
          </cell>
          <cell r="F5467" t="str">
            <v>TES</v>
          </cell>
          <cell r="G5467" t="str">
            <v>Total energy supply</v>
          </cell>
          <cell r="H5467">
            <v>2014</v>
          </cell>
          <cell r="I5467">
            <v>2014</v>
          </cell>
          <cell r="J5467">
            <v>1504007.6</v>
          </cell>
        </row>
        <row r="5468">
          <cell r="A5468" t="str">
            <v>PakistanMemo: Renewables2015</v>
          </cell>
          <cell r="B5468" t="str">
            <v>TJ</v>
          </cell>
          <cell r="C5468" t="str">
            <v>Pakistan</v>
          </cell>
          <cell r="D5468" t="str">
            <v>MRENEW</v>
          </cell>
          <cell r="E5468" t="str">
            <v>Memo: Renewables</v>
          </cell>
          <cell r="F5468" t="str">
            <v>TES</v>
          </cell>
          <cell r="G5468" t="str">
            <v>Total energy supply</v>
          </cell>
          <cell r="H5468">
            <v>2015</v>
          </cell>
          <cell r="I5468">
            <v>2015</v>
          </cell>
          <cell r="J5468">
            <v>1551675.6</v>
          </cell>
        </row>
        <row r="5469">
          <cell r="A5469" t="str">
            <v>PakistanMemo: Renewables2016</v>
          </cell>
          <cell r="B5469" t="str">
            <v>TJ</v>
          </cell>
          <cell r="C5469" t="str">
            <v>Pakistan</v>
          </cell>
          <cell r="D5469" t="str">
            <v>MRENEW</v>
          </cell>
          <cell r="E5469" t="str">
            <v>Memo: Renewables</v>
          </cell>
          <cell r="F5469" t="str">
            <v>TES</v>
          </cell>
          <cell r="G5469" t="str">
            <v>Total energy supply</v>
          </cell>
          <cell r="H5469">
            <v>2016</v>
          </cell>
          <cell r="I5469">
            <v>2016</v>
          </cell>
          <cell r="J5469">
            <v>1578897.4</v>
          </cell>
        </row>
        <row r="5470">
          <cell r="A5470" t="str">
            <v>PakistanMemo: Renewables2017</v>
          </cell>
          <cell r="B5470" t="str">
            <v>TJ</v>
          </cell>
          <cell r="C5470" t="str">
            <v>Pakistan</v>
          </cell>
          <cell r="D5470" t="str">
            <v>MRENEW</v>
          </cell>
          <cell r="E5470" t="str">
            <v>Memo: Renewables</v>
          </cell>
          <cell r="F5470" t="str">
            <v>TES</v>
          </cell>
          <cell r="G5470" t="str">
            <v>Total energy supply</v>
          </cell>
          <cell r="H5470">
            <v>2017</v>
          </cell>
          <cell r="I5470">
            <v>2017</v>
          </cell>
          <cell r="J5470">
            <v>1602086.49</v>
          </cell>
        </row>
        <row r="5471">
          <cell r="A5471" t="str">
            <v>PakistanMemo: Renewables2018</v>
          </cell>
          <cell r="B5471" t="str">
            <v>TJ</v>
          </cell>
          <cell r="C5471" t="str">
            <v>Pakistan</v>
          </cell>
          <cell r="D5471" t="str">
            <v>MRENEW</v>
          </cell>
          <cell r="E5471" t="str">
            <v>Memo: Renewables</v>
          </cell>
          <cell r="F5471" t="str">
            <v>TES</v>
          </cell>
          <cell r="G5471" t="str">
            <v>Total energy supply</v>
          </cell>
          <cell r="H5471">
            <v>2018</v>
          </cell>
          <cell r="I5471">
            <v>2018</v>
          </cell>
          <cell r="J5471">
            <v>1632149.79</v>
          </cell>
        </row>
        <row r="5472">
          <cell r="A5472" t="str">
            <v>PakistanMemo: Renewables2019</v>
          </cell>
          <cell r="B5472" t="str">
            <v>TJ</v>
          </cell>
          <cell r="C5472" t="str">
            <v>Pakistan</v>
          </cell>
          <cell r="D5472" t="str">
            <v>MRENEW</v>
          </cell>
          <cell r="E5472" t="str">
            <v>Memo: Renewables</v>
          </cell>
          <cell r="F5472" t="str">
            <v>TES</v>
          </cell>
          <cell r="G5472" t="str">
            <v>Total energy supply</v>
          </cell>
          <cell r="H5472">
            <v>2019</v>
          </cell>
          <cell r="I5472">
            <v>2019</v>
          </cell>
          <cell r="J5472">
            <v>1663699.82</v>
          </cell>
        </row>
        <row r="5473">
          <cell r="A5473" t="str">
            <v>PakistanMemo: Renewables2020</v>
          </cell>
          <cell r="B5473" t="str">
            <v>TJ</v>
          </cell>
          <cell r="C5473" t="str">
            <v>Pakistan</v>
          </cell>
          <cell r="D5473" t="str">
            <v>MRENEW</v>
          </cell>
          <cell r="E5473" t="str">
            <v>Memo: Renewables</v>
          </cell>
          <cell r="F5473" t="str">
            <v>TES</v>
          </cell>
          <cell r="G5473" t="str">
            <v>Total energy supply</v>
          </cell>
          <cell r="H5473">
            <v>2020</v>
          </cell>
          <cell r="I5473">
            <v>2020</v>
          </cell>
          <cell r="K5473" t="str">
            <v>L</v>
          </cell>
          <cell r="L5473" t="str">
            <v>Missing value; data exist but were not collected</v>
          </cell>
        </row>
        <row r="5474">
          <cell r="A5474" t="str">
            <v>PanamaPrimary solid biofuels2005</v>
          </cell>
          <cell r="B5474" t="str">
            <v>TJ</v>
          </cell>
          <cell r="C5474" t="str">
            <v>Panama</v>
          </cell>
          <cell r="D5474" t="str">
            <v>PRIMSBIO</v>
          </cell>
          <cell r="E5474" t="str">
            <v>Primary solid biofuels</v>
          </cell>
          <cell r="F5474" t="str">
            <v>TES</v>
          </cell>
          <cell r="G5474" t="str">
            <v>Total energy supply</v>
          </cell>
          <cell r="H5474">
            <v>2005</v>
          </cell>
          <cell r="I5474">
            <v>2005</v>
          </cell>
          <cell r="J5474">
            <v>13179</v>
          </cell>
        </row>
        <row r="5475">
          <cell r="A5475" t="str">
            <v>PanamaPrimary solid biofuels2006</v>
          </cell>
          <cell r="B5475" t="str">
            <v>TJ</v>
          </cell>
          <cell r="C5475" t="str">
            <v>Panama</v>
          </cell>
          <cell r="D5475" t="str">
            <v>PRIMSBIO</v>
          </cell>
          <cell r="E5475" t="str">
            <v>Primary solid biofuels</v>
          </cell>
          <cell r="F5475" t="str">
            <v>TES</v>
          </cell>
          <cell r="G5475" t="str">
            <v>Total energy supply</v>
          </cell>
          <cell r="H5475">
            <v>2006</v>
          </cell>
          <cell r="I5475">
            <v>2006</v>
          </cell>
          <cell r="J5475">
            <v>13559</v>
          </cell>
        </row>
        <row r="5476">
          <cell r="A5476" t="str">
            <v>PanamaPrimary solid biofuels2007</v>
          </cell>
          <cell r="B5476" t="str">
            <v>TJ</v>
          </cell>
          <cell r="C5476" t="str">
            <v>Panama</v>
          </cell>
          <cell r="D5476" t="str">
            <v>PRIMSBIO</v>
          </cell>
          <cell r="E5476" t="str">
            <v>Primary solid biofuels</v>
          </cell>
          <cell r="F5476" t="str">
            <v>TES</v>
          </cell>
          <cell r="G5476" t="str">
            <v>Total energy supply</v>
          </cell>
          <cell r="H5476">
            <v>2007</v>
          </cell>
          <cell r="I5476">
            <v>2007</v>
          </cell>
          <cell r="J5476">
            <v>13510</v>
          </cell>
        </row>
        <row r="5477">
          <cell r="A5477" t="str">
            <v>PanamaPrimary solid biofuels2008</v>
          </cell>
          <cell r="B5477" t="str">
            <v>TJ</v>
          </cell>
          <cell r="C5477" t="str">
            <v>Panama</v>
          </cell>
          <cell r="D5477" t="str">
            <v>PRIMSBIO</v>
          </cell>
          <cell r="E5477" t="str">
            <v>Primary solid biofuels</v>
          </cell>
          <cell r="F5477" t="str">
            <v>TES</v>
          </cell>
          <cell r="G5477" t="str">
            <v>Total energy supply</v>
          </cell>
          <cell r="H5477">
            <v>2008</v>
          </cell>
          <cell r="I5477">
            <v>2008</v>
          </cell>
          <cell r="J5477">
            <v>12879</v>
          </cell>
        </row>
        <row r="5478">
          <cell r="A5478" t="str">
            <v>PanamaPrimary solid biofuels2009</v>
          </cell>
          <cell r="B5478" t="str">
            <v>TJ</v>
          </cell>
          <cell r="C5478" t="str">
            <v>Panama</v>
          </cell>
          <cell r="D5478" t="str">
            <v>PRIMSBIO</v>
          </cell>
          <cell r="E5478" t="str">
            <v>Primary solid biofuels</v>
          </cell>
          <cell r="F5478" t="str">
            <v>TES</v>
          </cell>
          <cell r="G5478" t="str">
            <v>Total energy supply</v>
          </cell>
          <cell r="H5478">
            <v>2009</v>
          </cell>
          <cell r="I5478">
            <v>2009</v>
          </cell>
          <cell r="J5478">
            <v>12450</v>
          </cell>
        </row>
        <row r="5479">
          <cell r="A5479" t="str">
            <v>PanamaPrimary solid biofuels2010</v>
          </cell>
          <cell r="B5479" t="str">
            <v>TJ</v>
          </cell>
          <cell r="C5479" t="str">
            <v>Panama</v>
          </cell>
          <cell r="D5479" t="str">
            <v>PRIMSBIO</v>
          </cell>
          <cell r="E5479" t="str">
            <v>Primary solid biofuels</v>
          </cell>
          <cell r="F5479" t="str">
            <v>TES</v>
          </cell>
          <cell r="G5479" t="str">
            <v>Total energy supply</v>
          </cell>
          <cell r="H5479">
            <v>2010</v>
          </cell>
          <cell r="I5479">
            <v>2010</v>
          </cell>
          <cell r="J5479">
            <v>12977</v>
          </cell>
        </row>
        <row r="5480">
          <cell r="A5480" t="str">
            <v>PanamaPrimary solid biofuels2011</v>
          </cell>
          <cell r="B5480" t="str">
            <v>TJ</v>
          </cell>
          <cell r="C5480" t="str">
            <v>Panama</v>
          </cell>
          <cell r="D5480" t="str">
            <v>PRIMSBIO</v>
          </cell>
          <cell r="E5480" t="str">
            <v>Primary solid biofuels</v>
          </cell>
          <cell r="F5480" t="str">
            <v>TES</v>
          </cell>
          <cell r="G5480" t="str">
            <v>Total energy supply</v>
          </cell>
          <cell r="H5480">
            <v>2011</v>
          </cell>
          <cell r="I5480">
            <v>2011</v>
          </cell>
          <cell r="J5480">
            <v>13499</v>
          </cell>
        </row>
        <row r="5481">
          <cell r="A5481" t="str">
            <v>PanamaPrimary solid biofuels2012</v>
          </cell>
          <cell r="B5481" t="str">
            <v>TJ</v>
          </cell>
          <cell r="C5481" t="str">
            <v>Panama</v>
          </cell>
          <cell r="D5481" t="str">
            <v>PRIMSBIO</v>
          </cell>
          <cell r="E5481" t="str">
            <v>Primary solid biofuels</v>
          </cell>
          <cell r="F5481" t="str">
            <v>TES</v>
          </cell>
          <cell r="G5481" t="str">
            <v>Total energy supply</v>
          </cell>
          <cell r="H5481">
            <v>2012</v>
          </cell>
          <cell r="I5481">
            <v>2012</v>
          </cell>
          <cell r="J5481">
            <v>13677</v>
          </cell>
        </row>
        <row r="5482">
          <cell r="A5482" t="str">
            <v>PanamaPrimary solid biofuels2013</v>
          </cell>
          <cell r="B5482" t="str">
            <v>TJ</v>
          </cell>
          <cell r="C5482" t="str">
            <v>Panama</v>
          </cell>
          <cell r="D5482" t="str">
            <v>PRIMSBIO</v>
          </cell>
          <cell r="E5482" t="str">
            <v>Primary solid biofuels</v>
          </cell>
          <cell r="F5482" t="str">
            <v>TES</v>
          </cell>
          <cell r="G5482" t="str">
            <v>Total energy supply</v>
          </cell>
          <cell r="H5482">
            <v>2013</v>
          </cell>
          <cell r="I5482">
            <v>2013</v>
          </cell>
          <cell r="J5482">
            <v>14349</v>
          </cell>
        </row>
        <row r="5483">
          <cell r="A5483" t="str">
            <v>PanamaPrimary solid biofuels2014</v>
          </cell>
          <cell r="B5483" t="str">
            <v>TJ</v>
          </cell>
          <cell r="C5483" t="str">
            <v>Panama</v>
          </cell>
          <cell r="D5483" t="str">
            <v>PRIMSBIO</v>
          </cell>
          <cell r="E5483" t="str">
            <v>Primary solid biofuels</v>
          </cell>
          <cell r="F5483" t="str">
            <v>TES</v>
          </cell>
          <cell r="G5483" t="str">
            <v>Total energy supply</v>
          </cell>
          <cell r="H5483">
            <v>2014</v>
          </cell>
          <cell r="I5483">
            <v>2014</v>
          </cell>
          <cell r="J5483">
            <v>13731</v>
          </cell>
        </row>
        <row r="5484">
          <cell r="A5484" t="str">
            <v>PanamaPrimary solid biofuels2015</v>
          </cell>
          <cell r="B5484" t="str">
            <v>TJ</v>
          </cell>
          <cell r="C5484" t="str">
            <v>Panama</v>
          </cell>
          <cell r="D5484" t="str">
            <v>PRIMSBIO</v>
          </cell>
          <cell r="E5484" t="str">
            <v>Primary solid biofuels</v>
          </cell>
          <cell r="F5484" t="str">
            <v>TES</v>
          </cell>
          <cell r="G5484" t="str">
            <v>Total energy supply</v>
          </cell>
          <cell r="H5484">
            <v>2015</v>
          </cell>
          <cell r="I5484">
            <v>2015</v>
          </cell>
          <cell r="J5484">
            <v>13542</v>
          </cell>
        </row>
        <row r="5485">
          <cell r="A5485" t="str">
            <v>PanamaPrimary solid biofuels2016</v>
          </cell>
          <cell r="B5485" t="str">
            <v>TJ</v>
          </cell>
          <cell r="C5485" t="str">
            <v>Panama</v>
          </cell>
          <cell r="D5485" t="str">
            <v>PRIMSBIO</v>
          </cell>
          <cell r="E5485" t="str">
            <v>Primary solid biofuels</v>
          </cell>
          <cell r="F5485" t="str">
            <v>TES</v>
          </cell>
          <cell r="G5485" t="str">
            <v>Total energy supply</v>
          </cell>
          <cell r="H5485">
            <v>2016</v>
          </cell>
          <cell r="I5485">
            <v>2016</v>
          </cell>
          <cell r="J5485">
            <v>13542</v>
          </cell>
        </row>
        <row r="5486">
          <cell r="A5486" t="str">
            <v>PanamaPrimary solid biofuels2017</v>
          </cell>
          <cell r="B5486" t="str">
            <v>TJ</v>
          </cell>
          <cell r="C5486" t="str">
            <v>Panama</v>
          </cell>
          <cell r="D5486" t="str">
            <v>PRIMSBIO</v>
          </cell>
          <cell r="E5486" t="str">
            <v>Primary solid biofuels</v>
          </cell>
          <cell r="F5486" t="str">
            <v>TES</v>
          </cell>
          <cell r="G5486" t="str">
            <v>Total energy supply</v>
          </cell>
          <cell r="H5486">
            <v>2017</v>
          </cell>
          <cell r="I5486">
            <v>2017</v>
          </cell>
          <cell r="J5486">
            <v>13245.84</v>
          </cell>
        </row>
        <row r="5487">
          <cell r="A5487" t="str">
            <v>PanamaPrimary solid biofuels2018</v>
          </cell>
          <cell r="B5487" t="str">
            <v>TJ</v>
          </cell>
          <cell r="C5487" t="str">
            <v>Panama</v>
          </cell>
          <cell r="D5487" t="str">
            <v>PRIMSBIO</v>
          </cell>
          <cell r="E5487" t="str">
            <v>Primary solid biofuels</v>
          </cell>
          <cell r="F5487" t="str">
            <v>TES</v>
          </cell>
          <cell r="G5487" t="str">
            <v>Total energy supply</v>
          </cell>
          <cell r="H5487">
            <v>2018</v>
          </cell>
          <cell r="I5487">
            <v>2018</v>
          </cell>
          <cell r="J5487">
            <v>13083.37</v>
          </cell>
        </row>
        <row r="5488">
          <cell r="A5488" t="str">
            <v>PanamaPrimary solid biofuels2019</v>
          </cell>
          <cell r="B5488" t="str">
            <v>TJ</v>
          </cell>
          <cell r="C5488" t="str">
            <v>Panama</v>
          </cell>
          <cell r="D5488" t="str">
            <v>PRIMSBIO</v>
          </cell>
          <cell r="E5488" t="str">
            <v>Primary solid biofuels</v>
          </cell>
          <cell r="F5488" t="str">
            <v>TES</v>
          </cell>
          <cell r="G5488" t="str">
            <v>Total energy supply</v>
          </cell>
          <cell r="H5488">
            <v>2019</v>
          </cell>
          <cell r="I5488">
            <v>2019</v>
          </cell>
          <cell r="J5488">
            <v>13224.93</v>
          </cell>
        </row>
        <row r="5489">
          <cell r="A5489" t="str">
            <v>PanamaPrimary solid biofuels2020</v>
          </cell>
          <cell r="B5489" t="str">
            <v>TJ</v>
          </cell>
          <cell r="C5489" t="str">
            <v>Panama</v>
          </cell>
          <cell r="D5489" t="str">
            <v>PRIMSBIO</v>
          </cell>
          <cell r="E5489" t="str">
            <v>Primary solid biofuels</v>
          </cell>
          <cell r="F5489" t="str">
            <v>TES</v>
          </cell>
          <cell r="G5489" t="str">
            <v>Total energy supply</v>
          </cell>
          <cell r="H5489">
            <v>2020</v>
          </cell>
          <cell r="I5489">
            <v>2020</v>
          </cell>
          <cell r="K5489" t="str">
            <v>L</v>
          </cell>
          <cell r="L5489" t="str">
            <v>Missing value; data exist but were not collected</v>
          </cell>
        </row>
        <row r="5490">
          <cell r="A5490" t="str">
            <v>PanamaTotal2005</v>
          </cell>
          <cell r="B5490" t="str">
            <v>TJ</v>
          </cell>
          <cell r="C5490" t="str">
            <v>Panama</v>
          </cell>
          <cell r="D5490" t="str">
            <v>TOTAL</v>
          </cell>
          <cell r="E5490" t="str">
            <v>Total</v>
          </cell>
          <cell r="F5490" t="str">
            <v>TES</v>
          </cell>
          <cell r="G5490" t="str">
            <v>Total energy supply</v>
          </cell>
          <cell r="H5490">
            <v>2005</v>
          </cell>
          <cell r="I5490">
            <v>2005</v>
          </cell>
          <cell r="J5490">
            <v>116327.6</v>
          </cell>
        </row>
        <row r="5491">
          <cell r="A5491" t="str">
            <v>PanamaTotal2006</v>
          </cell>
          <cell r="B5491" t="str">
            <v>TJ</v>
          </cell>
          <cell r="C5491" t="str">
            <v>Panama</v>
          </cell>
          <cell r="D5491" t="str">
            <v>TOTAL</v>
          </cell>
          <cell r="E5491" t="str">
            <v>Total</v>
          </cell>
          <cell r="F5491" t="str">
            <v>TES</v>
          </cell>
          <cell r="G5491" t="str">
            <v>Total energy supply</v>
          </cell>
          <cell r="H5491">
            <v>2006</v>
          </cell>
          <cell r="I5491">
            <v>2006</v>
          </cell>
          <cell r="J5491">
            <v>123581.21</v>
          </cell>
        </row>
        <row r="5492">
          <cell r="A5492" t="str">
            <v>PanamaTotal2007</v>
          </cell>
          <cell r="B5492" t="str">
            <v>TJ</v>
          </cell>
          <cell r="C5492" t="str">
            <v>Panama</v>
          </cell>
          <cell r="D5492" t="str">
            <v>TOTAL</v>
          </cell>
          <cell r="E5492" t="str">
            <v>Total</v>
          </cell>
          <cell r="F5492" t="str">
            <v>TES</v>
          </cell>
          <cell r="G5492" t="str">
            <v>Total energy supply</v>
          </cell>
          <cell r="H5492">
            <v>2007</v>
          </cell>
          <cell r="I5492">
            <v>2007</v>
          </cell>
          <cell r="J5492">
            <v>123491.6</v>
          </cell>
        </row>
        <row r="5493">
          <cell r="A5493" t="str">
            <v>PanamaTotal2008</v>
          </cell>
          <cell r="B5493" t="str">
            <v>TJ</v>
          </cell>
          <cell r="C5493" t="str">
            <v>Panama</v>
          </cell>
          <cell r="D5493" t="str">
            <v>TOTAL</v>
          </cell>
          <cell r="E5493" t="str">
            <v>Total</v>
          </cell>
          <cell r="F5493" t="str">
            <v>TES</v>
          </cell>
          <cell r="G5493" t="str">
            <v>Total energy supply</v>
          </cell>
          <cell r="H5493">
            <v>2008</v>
          </cell>
          <cell r="I5493">
            <v>2008</v>
          </cell>
          <cell r="J5493">
            <v>118230.7</v>
          </cell>
        </row>
        <row r="5494">
          <cell r="A5494" t="str">
            <v>PanamaTotal2009</v>
          </cell>
          <cell r="B5494" t="str">
            <v>TJ</v>
          </cell>
          <cell r="C5494" t="str">
            <v>Panama</v>
          </cell>
          <cell r="D5494" t="str">
            <v>TOTAL</v>
          </cell>
          <cell r="E5494" t="str">
            <v>Total</v>
          </cell>
          <cell r="F5494" t="str">
            <v>TES</v>
          </cell>
          <cell r="G5494" t="str">
            <v>Total energy supply</v>
          </cell>
          <cell r="H5494">
            <v>2009</v>
          </cell>
          <cell r="I5494">
            <v>2009</v>
          </cell>
          <cell r="J5494">
            <v>130061.69</v>
          </cell>
        </row>
        <row r="5495">
          <cell r="A5495" t="str">
            <v>PanamaTotal2010</v>
          </cell>
          <cell r="B5495" t="str">
            <v>TJ</v>
          </cell>
          <cell r="C5495" t="str">
            <v>Panama</v>
          </cell>
          <cell r="D5495" t="str">
            <v>TOTAL</v>
          </cell>
          <cell r="E5495" t="str">
            <v>Total</v>
          </cell>
          <cell r="F5495" t="str">
            <v>TES</v>
          </cell>
          <cell r="G5495" t="str">
            <v>Total energy supply</v>
          </cell>
          <cell r="H5495">
            <v>2010</v>
          </cell>
          <cell r="I5495">
            <v>2010</v>
          </cell>
          <cell r="J5495">
            <v>144066.79999999999</v>
          </cell>
        </row>
        <row r="5496">
          <cell r="A5496" t="str">
            <v>PanamaTotal2011</v>
          </cell>
          <cell r="B5496" t="str">
            <v>TJ</v>
          </cell>
          <cell r="C5496" t="str">
            <v>Panama</v>
          </cell>
          <cell r="D5496" t="str">
            <v>TOTAL</v>
          </cell>
          <cell r="E5496" t="str">
            <v>Total</v>
          </cell>
          <cell r="F5496" t="str">
            <v>TES</v>
          </cell>
          <cell r="G5496" t="str">
            <v>Total energy supply</v>
          </cell>
          <cell r="H5496">
            <v>2011</v>
          </cell>
          <cell r="I5496">
            <v>2011</v>
          </cell>
          <cell r="J5496">
            <v>160459.70000000001</v>
          </cell>
        </row>
        <row r="5497">
          <cell r="A5497" t="str">
            <v>PanamaTotal2012</v>
          </cell>
          <cell r="B5497" t="str">
            <v>TJ</v>
          </cell>
          <cell r="C5497" t="str">
            <v>Panama</v>
          </cell>
          <cell r="D5497" t="str">
            <v>TOTAL</v>
          </cell>
          <cell r="E5497" t="str">
            <v>Total</v>
          </cell>
          <cell r="F5497" t="str">
            <v>TES</v>
          </cell>
          <cell r="G5497" t="str">
            <v>Total energy supply</v>
          </cell>
          <cell r="H5497">
            <v>2012</v>
          </cell>
          <cell r="I5497">
            <v>2012</v>
          </cell>
          <cell r="J5497">
            <v>165687.9</v>
          </cell>
        </row>
        <row r="5498">
          <cell r="A5498" t="str">
            <v>PanamaTotal2013</v>
          </cell>
          <cell r="B5498" t="str">
            <v>TJ</v>
          </cell>
          <cell r="C5498" t="str">
            <v>Panama</v>
          </cell>
          <cell r="D5498" t="str">
            <v>TOTAL</v>
          </cell>
          <cell r="E5498" t="str">
            <v>Total</v>
          </cell>
          <cell r="F5498" t="str">
            <v>TES</v>
          </cell>
          <cell r="G5498" t="str">
            <v>Total energy supply</v>
          </cell>
          <cell r="H5498">
            <v>2013</v>
          </cell>
          <cell r="I5498">
            <v>2013</v>
          </cell>
          <cell r="J5498">
            <v>160533.82999999999</v>
          </cell>
        </row>
        <row r="5499">
          <cell r="A5499" t="str">
            <v>PanamaTotal2014</v>
          </cell>
          <cell r="B5499" t="str">
            <v>TJ</v>
          </cell>
          <cell r="C5499" t="str">
            <v>Panama</v>
          </cell>
          <cell r="D5499" t="str">
            <v>TOTAL</v>
          </cell>
          <cell r="E5499" t="str">
            <v>Total</v>
          </cell>
          <cell r="F5499" t="str">
            <v>TES</v>
          </cell>
          <cell r="G5499" t="str">
            <v>Total energy supply</v>
          </cell>
          <cell r="H5499">
            <v>2014</v>
          </cell>
          <cell r="I5499">
            <v>2014</v>
          </cell>
          <cell r="J5499">
            <v>168660.15</v>
          </cell>
        </row>
        <row r="5500">
          <cell r="A5500" t="str">
            <v>PanamaTotal2015</v>
          </cell>
          <cell r="B5500" t="str">
            <v>TJ</v>
          </cell>
          <cell r="C5500" t="str">
            <v>Panama</v>
          </cell>
          <cell r="D5500" t="str">
            <v>TOTAL</v>
          </cell>
          <cell r="E5500" t="str">
            <v>Total</v>
          </cell>
          <cell r="F5500" t="str">
            <v>TES</v>
          </cell>
          <cell r="G5500" t="str">
            <v>Total energy supply</v>
          </cell>
          <cell r="H5500">
            <v>2015</v>
          </cell>
          <cell r="I5500">
            <v>2015</v>
          </cell>
          <cell r="J5500">
            <v>169940.6</v>
          </cell>
        </row>
        <row r="5501">
          <cell r="A5501" t="str">
            <v>PanamaTotal2016</v>
          </cell>
          <cell r="B5501" t="str">
            <v>TJ</v>
          </cell>
          <cell r="C5501" t="str">
            <v>Panama</v>
          </cell>
          <cell r="D5501" t="str">
            <v>TOTAL</v>
          </cell>
          <cell r="E5501" t="str">
            <v>Total</v>
          </cell>
          <cell r="F5501" t="str">
            <v>TES</v>
          </cell>
          <cell r="G5501" t="str">
            <v>Total energy supply</v>
          </cell>
          <cell r="H5501">
            <v>2016</v>
          </cell>
          <cell r="I5501">
            <v>2016</v>
          </cell>
          <cell r="J5501">
            <v>176410.69</v>
          </cell>
        </row>
        <row r="5502">
          <cell r="A5502" t="str">
            <v>PanamaTotal2017</v>
          </cell>
          <cell r="B5502" t="str">
            <v>TJ</v>
          </cell>
          <cell r="C5502" t="str">
            <v>Panama</v>
          </cell>
          <cell r="D5502" t="str">
            <v>TOTAL</v>
          </cell>
          <cell r="E5502" t="str">
            <v>Total</v>
          </cell>
          <cell r="F5502" t="str">
            <v>TES</v>
          </cell>
          <cell r="G5502" t="str">
            <v>Total energy supply</v>
          </cell>
          <cell r="H5502">
            <v>2017</v>
          </cell>
          <cell r="I5502">
            <v>2017</v>
          </cell>
          <cell r="J5502">
            <v>177906.98</v>
          </cell>
        </row>
        <row r="5503">
          <cell r="A5503" t="str">
            <v>PanamaTotal2018</v>
          </cell>
          <cell r="B5503" t="str">
            <v>TJ</v>
          </cell>
          <cell r="C5503" t="str">
            <v>Panama</v>
          </cell>
          <cell r="D5503" t="str">
            <v>TOTAL</v>
          </cell>
          <cell r="E5503" t="str">
            <v>Total</v>
          </cell>
          <cell r="F5503" t="str">
            <v>TES</v>
          </cell>
          <cell r="G5503" t="str">
            <v>Total energy supply</v>
          </cell>
          <cell r="H5503">
            <v>2018</v>
          </cell>
          <cell r="I5503">
            <v>2018</v>
          </cell>
          <cell r="J5503">
            <v>179519.02</v>
          </cell>
        </row>
        <row r="5504">
          <cell r="A5504" t="str">
            <v>PanamaTotal2019</v>
          </cell>
          <cell r="B5504" t="str">
            <v>TJ</v>
          </cell>
          <cell r="C5504" t="str">
            <v>Panama</v>
          </cell>
          <cell r="D5504" t="str">
            <v>TOTAL</v>
          </cell>
          <cell r="E5504" t="str">
            <v>Total</v>
          </cell>
          <cell r="F5504" t="str">
            <v>TES</v>
          </cell>
          <cell r="G5504" t="str">
            <v>Total energy supply</v>
          </cell>
          <cell r="H5504">
            <v>2019</v>
          </cell>
          <cell r="I5504">
            <v>2019</v>
          </cell>
          <cell r="J5504">
            <v>205331.79</v>
          </cell>
        </row>
        <row r="5505">
          <cell r="A5505" t="str">
            <v>PanamaTotal2020</v>
          </cell>
          <cell r="B5505" t="str">
            <v>TJ</v>
          </cell>
          <cell r="C5505" t="str">
            <v>Panama</v>
          </cell>
          <cell r="D5505" t="str">
            <v>TOTAL</v>
          </cell>
          <cell r="E5505" t="str">
            <v>Total</v>
          </cell>
          <cell r="F5505" t="str">
            <v>TES</v>
          </cell>
          <cell r="G5505" t="str">
            <v>Total energy supply</v>
          </cell>
          <cell r="H5505">
            <v>2020</v>
          </cell>
          <cell r="I5505">
            <v>2020</v>
          </cell>
          <cell r="K5505" t="str">
            <v>L</v>
          </cell>
          <cell r="L5505" t="str">
            <v>Missing value; data exist but were not collected</v>
          </cell>
        </row>
        <row r="5506">
          <cell r="A5506" t="str">
            <v>PanamaMemo: Renewables2005</v>
          </cell>
          <cell r="B5506" t="str">
            <v>TJ</v>
          </cell>
          <cell r="C5506" t="str">
            <v>Panama</v>
          </cell>
          <cell r="D5506" t="str">
            <v>MRENEW</v>
          </cell>
          <cell r="E5506" t="str">
            <v>Memo: Renewables</v>
          </cell>
          <cell r="F5506" t="str">
            <v>TES</v>
          </cell>
          <cell r="G5506" t="str">
            <v>Total energy supply</v>
          </cell>
          <cell r="H5506">
            <v>2005</v>
          </cell>
          <cell r="I5506">
            <v>2005</v>
          </cell>
          <cell r="J5506">
            <v>26585.4</v>
          </cell>
        </row>
        <row r="5507">
          <cell r="A5507" t="str">
            <v>PanamaMemo: Renewables2006</v>
          </cell>
          <cell r="B5507" t="str">
            <v>TJ</v>
          </cell>
          <cell r="C5507" t="str">
            <v>Panama</v>
          </cell>
          <cell r="D5507" t="str">
            <v>MRENEW</v>
          </cell>
          <cell r="E5507" t="str">
            <v>Memo: Renewables</v>
          </cell>
          <cell r="F5507" t="str">
            <v>TES</v>
          </cell>
          <cell r="G5507" t="str">
            <v>Total energy supply</v>
          </cell>
          <cell r="H5507">
            <v>2006</v>
          </cell>
          <cell r="I5507">
            <v>2006</v>
          </cell>
          <cell r="J5507">
            <v>26447</v>
          </cell>
        </row>
        <row r="5508">
          <cell r="A5508" t="str">
            <v>PanamaMemo: Renewables2007</v>
          </cell>
          <cell r="B5508" t="str">
            <v>TJ</v>
          </cell>
          <cell r="C5508" t="str">
            <v>Panama</v>
          </cell>
          <cell r="D5508" t="str">
            <v>MRENEW</v>
          </cell>
          <cell r="E5508" t="str">
            <v>Memo: Renewables</v>
          </cell>
          <cell r="F5508" t="str">
            <v>TES</v>
          </cell>
          <cell r="G5508" t="str">
            <v>Total energy supply</v>
          </cell>
          <cell r="H5508">
            <v>2007</v>
          </cell>
          <cell r="I5508">
            <v>2007</v>
          </cell>
          <cell r="J5508">
            <v>26851.599999999999</v>
          </cell>
        </row>
        <row r="5509">
          <cell r="A5509" t="str">
            <v>PanamaMemo: Renewables2008</v>
          </cell>
          <cell r="B5509" t="str">
            <v>TJ</v>
          </cell>
          <cell r="C5509" t="str">
            <v>Panama</v>
          </cell>
          <cell r="D5509" t="str">
            <v>MRENEW</v>
          </cell>
          <cell r="E5509" t="str">
            <v>Memo: Renewables</v>
          </cell>
          <cell r="F5509" t="str">
            <v>TES</v>
          </cell>
          <cell r="G5509" t="str">
            <v>Total energy supply</v>
          </cell>
          <cell r="H5509">
            <v>2008</v>
          </cell>
          <cell r="I5509">
            <v>2008</v>
          </cell>
          <cell r="J5509">
            <v>27178.2</v>
          </cell>
        </row>
        <row r="5510">
          <cell r="A5510" t="str">
            <v>PanamaMemo: Renewables2009</v>
          </cell>
          <cell r="B5510" t="str">
            <v>TJ</v>
          </cell>
          <cell r="C5510" t="str">
            <v>Panama</v>
          </cell>
          <cell r="D5510" t="str">
            <v>MRENEW</v>
          </cell>
          <cell r="E5510" t="str">
            <v>Memo: Renewables</v>
          </cell>
          <cell r="F5510" t="str">
            <v>TES</v>
          </cell>
          <cell r="G5510" t="str">
            <v>Total energy supply</v>
          </cell>
          <cell r="H5510">
            <v>2009</v>
          </cell>
          <cell r="I5510">
            <v>2009</v>
          </cell>
          <cell r="J5510">
            <v>26479.200000000001</v>
          </cell>
        </row>
        <row r="5511">
          <cell r="A5511" t="str">
            <v>PanamaMemo: Renewables2010</v>
          </cell>
          <cell r="B5511" t="str">
            <v>TJ</v>
          </cell>
          <cell r="C5511" t="str">
            <v>Panama</v>
          </cell>
          <cell r="D5511" t="str">
            <v>MRENEW</v>
          </cell>
          <cell r="E5511" t="str">
            <v>Memo: Renewables</v>
          </cell>
          <cell r="F5511" t="str">
            <v>TES</v>
          </cell>
          <cell r="G5511" t="str">
            <v>Total energy supply</v>
          </cell>
          <cell r="H5511">
            <v>2010</v>
          </cell>
          <cell r="I5511">
            <v>2010</v>
          </cell>
          <cell r="J5511">
            <v>28075.4</v>
          </cell>
        </row>
        <row r="5512">
          <cell r="A5512" t="str">
            <v>PanamaMemo: Renewables2011</v>
          </cell>
          <cell r="B5512" t="str">
            <v>TJ</v>
          </cell>
          <cell r="C5512" t="str">
            <v>Panama</v>
          </cell>
          <cell r="D5512" t="str">
            <v>MRENEW</v>
          </cell>
          <cell r="E5512" t="str">
            <v>Memo: Renewables</v>
          </cell>
          <cell r="F5512" t="str">
            <v>TES</v>
          </cell>
          <cell r="G5512" t="str">
            <v>Total energy supply</v>
          </cell>
          <cell r="H5512">
            <v>2011</v>
          </cell>
          <cell r="I5512">
            <v>2011</v>
          </cell>
          <cell r="J5512">
            <v>28251.8</v>
          </cell>
        </row>
        <row r="5513">
          <cell r="A5513" t="str">
            <v>PanamaMemo: Renewables2012</v>
          </cell>
          <cell r="B5513" t="str">
            <v>TJ</v>
          </cell>
          <cell r="C5513" t="str">
            <v>Panama</v>
          </cell>
          <cell r="D5513" t="str">
            <v>MRENEW</v>
          </cell>
          <cell r="E5513" t="str">
            <v>Memo: Renewables</v>
          </cell>
          <cell r="F5513" t="str">
            <v>TES</v>
          </cell>
          <cell r="G5513" t="str">
            <v>Total energy supply</v>
          </cell>
          <cell r="H5513">
            <v>2012</v>
          </cell>
          <cell r="I5513">
            <v>2012</v>
          </cell>
          <cell r="J5513">
            <v>33073.800000000003</v>
          </cell>
        </row>
        <row r="5514">
          <cell r="A5514" t="str">
            <v>PanamaMemo: Renewables2013</v>
          </cell>
          <cell r="B5514" t="str">
            <v>TJ</v>
          </cell>
          <cell r="C5514" t="str">
            <v>Panama</v>
          </cell>
          <cell r="D5514" t="str">
            <v>MRENEW</v>
          </cell>
          <cell r="E5514" t="str">
            <v>Memo: Renewables</v>
          </cell>
          <cell r="F5514" t="str">
            <v>TES</v>
          </cell>
          <cell r="G5514" t="str">
            <v>Total energy supply</v>
          </cell>
          <cell r="H5514">
            <v>2013</v>
          </cell>
          <cell r="I5514">
            <v>2013</v>
          </cell>
          <cell r="J5514">
            <v>33127.629999999997</v>
          </cell>
        </row>
        <row r="5515">
          <cell r="A5515" t="str">
            <v>PanamaMemo: Renewables2014</v>
          </cell>
          <cell r="B5515" t="str">
            <v>TJ</v>
          </cell>
          <cell r="C5515" t="str">
            <v>Panama</v>
          </cell>
          <cell r="D5515" t="str">
            <v>MRENEW</v>
          </cell>
          <cell r="E5515" t="str">
            <v>Memo: Renewables</v>
          </cell>
          <cell r="F5515" t="str">
            <v>TES</v>
          </cell>
          <cell r="G5515" t="str">
            <v>Total energy supply</v>
          </cell>
          <cell r="H5515">
            <v>2014</v>
          </cell>
          <cell r="I5515">
            <v>2014</v>
          </cell>
          <cell r="J5515">
            <v>32885.160000000003</v>
          </cell>
        </row>
        <row r="5516">
          <cell r="A5516" t="str">
            <v>PanamaMemo: Renewables2015</v>
          </cell>
          <cell r="B5516" t="str">
            <v>TJ</v>
          </cell>
          <cell r="C5516" t="str">
            <v>Panama</v>
          </cell>
          <cell r="D5516" t="str">
            <v>MRENEW</v>
          </cell>
          <cell r="E5516" t="str">
            <v>Memo: Renewables</v>
          </cell>
          <cell r="F5516" t="str">
            <v>TES</v>
          </cell>
          <cell r="G5516" t="str">
            <v>Total energy supply</v>
          </cell>
          <cell r="H5516">
            <v>2015</v>
          </cell>
          <cell r="I5516">
            <v>2015</v>
          </cell>
          <cell r="J5516">
            <v>37633.199999999997</v>
          </cell>
        </row>
        <row r="5517">
          <cell r="A5517" t="str">
            <v>PanamaMemo: Renewables2016</v>
          </cell>
          <cell r="B5517" t="str">
            <v>TJ</v>
          </cell>
          <cell r="C5517" t="str">
            <v>Panama</v>
          </cell>
          <cell r="D5517" t="str">
            <v>MRENEW</v>
          </cell>
          <cell r="E5517" t="str">
            <v>Memo: Renewables</v>
          </cell>
          <cell r="F5517" t="str">
            <v>TES</v>
          </cell>
          <cell r="G5517" t="str">
            <v>Total energy supply</v>
          </cell>
          <cell r="H5517">
            <v>2016</v>
          </cell>
          <cell r="I5517">
            <v>2016</v>
          </cell>
          <cell r="J5517">
            <v>39530.400000000001</v>
          </cell>
        </row>
        <row r="5518">
          <cell r="A5518" t="str">
            <v>PanamaMemo: Renewables2017</v>
          </cell>
          <cell r="B5518" t="str">
            <v>TJ</v>
          </cell>
          <cell r="C5518" t="str">
            <v>Panama</v>
          </cell>
          <cell r="D5518" t="str">
            <v>MRENEW</v>
          </cell>
          <cell r="E5518" t="str">
            <v>Memo: Renewables</v>
          </cell>
          <cell r="F5518" t="str">
            <v>TES</v>
          </cell>
          <cell r="G5518" t="str">
            <v>Total energy supply</v>
          </cell>
          <cell r="H5518">
            <v>2017</v>
          </cell>
          <cell r="I5518">
            <v>2017</v>
          </cell>
          <cell r="J5518">
            <v>41694.550000000003</v>
          </cell>
        </row>
        <row r="5519">
          <cell r="A5519" t="str">
            <v>PanamaMemo: Renewables2018</v>
          </cell>
          <cell r="B5519" t="str">
            <v>TJ</v>
          </cell>
          <cell r="C5519" t="str">
            <v>Panama</v>
          </cell>
          <cell r="D5519" t="str">
            <v>MRENEW</v>
          </cell>
          <cell r="E5519" t="str">
            <v>Memo: Renewables</v>
          </cell>
          <cell r="F5519" t="str">
            <v>TES</v>
          </cell>
          <cell r="G5519" t="str">
            <v>Total energy supply</v>
          </cell>
          <cell r="H5519">
            <v>2018</v>
          </cell>
          <cell r="I5519">
            <v>2018</v>
          </cell>
          <cell r="J5519">
            <v>44332.21</v>
          </cell>
        </row>
        <row r="5520">
          <cell r="A5520" t="str">
            <v>PanamaMemo: Renewables2019</v>
          </cell>
          <cell r="B5520" t="str">
            <v>TJ</v>
          </cell>
          <cell r="C5520" t="str">
            <v>Panama</v>
          </cell>
          <cell r="D5520" t="str">
            <v>MRENEW</v>
          </cell>
          <cell r="E5520" t="str">
            <v>Memo: Renewables</v>
          </cell>
          <cell r="F5520" t="str">
            <v>TES</v>
          </cell>
          <cell r="G5520" t="str">
            <v>Total energy supply</v>
          </cell>
          <cell r="H5520">
            <v>2019</v>
          </cell>
          <cell r="I5520">
            <v>2019</v>
          </cell>
          <cell r="J5520">
            <v>35257.769999999997</v>
          </cell>
        </row>
        <row r="5521">
          <cell r="A5521" t="str">
            <v>PanamaMemo: Renewables2020</v>
          </cell>
          <cell r="B5521" t="str">
            <v>TJ</v>
          </cell>
          <cell r="C5521" t="str">
            <v>Panama</v>
          </cell>
          <cell r="D5521" t="str">
            <v>MRENEW</v>
          </cell>
          <cell r="E5521" t="str">
            <v>Memo: Renewables</v>
          </cell>
          <cell r="F5521" t="str">
            <v>TES</v>
          </cell>
          <cell r="G5521" t="str">
            <v>Total energy supply</v>
          </cell>
          <cell r="H5521">
            <v>2020</v>
          </cell>
          <cell r="I5521">
            <v>2020</v>
          </cell>
          <cell r="K5521" t="str">
            <v>L</v>
          </cell>
          <cell r="L5521" t="str">
            <v>Missing value; data exist but were not collected</v>
          </cell>
        </row>
        <row r="5522">
          <cell r="A5522" t="str">
            <v>ParaguayPrimary solid biofuels2005</v>
          </cell>
          <cell r="B5522" t="str">
            <v>TJ</v>
          </cell>
          <cell r="C5522" t="str">
            <v>Paraguay</v>
          </cell>
          <cell r="D5522" t="str">
            <v>PRIMSBIO</v>
          </cell>
          <cell r="E5522" t="str">
            <v>Primary solid biofuels</v>
          </cell>
          <cell r="F5522" t="str">
            <v>TES</v>
          </cell>
          <cell r="G5522" t="str">
            <v>Total energy supply</v>
          </cell>
          <cell r="H5522">
            <v>2005</v>
          </cell>
          <cell r="I5522">
            <v>2005</v>
          </cell>
          <cell r="J5522">
            <v>90659</v>
          </cell>
        </row>
        <row r="5523">
          <cell r="A5523" t="str">
            <v>ParaguayPrimary solid biofuels2006</v>
          </cell>
          <cell r="B5523" t="str">
            <v>TJ</v>
          </cell>
          <cell r="C5523" t="str">
            <v>Paraguay</v>
          </cell>
          <cell r="D5523" t="str">
            <v>PRIMSBIO</v>
          </cell>
          <cell r="E5523" t="str">
            <v>Primary solid biofuels</v>
          </cell>
          <cell r="F5523" t="str">
            <v>TES</v>
          </cell>
          <cell r="G5523" t="str">
            <v>Total energy supply</v>
          </cell>
          <cell r="H5523">
            <v>2006</v>
          </cell>
          <cell r="I5523">
            <v>2006</v>
          </cell>
          <cell r="J5523">
            <v>97425</v>
          </cell>
        </row>
        <row r="5524">
          <cell r="A5524" t="str">
            <v>ParaguayPrimary solid biofuels2007</v>
          </cell>
          <cell r="B5524" t="str">
            <v>TJ</v>
          </cell>
          <cell r="C5524" t="str">
            <v>Paraguay</v>
          </cell>
          <cell r="D5524" t="str">
            <v>PRIMSBIO</v>
          </cell>
          <cell r="E5524" t="str">
            <v>Primary solid biofuels</v>
          </cell>
          <cell r="F5524" t="str">
            <v>TES</v>
          </cell>
          <cell r="G5524" t="str">
            <v>Total energy supply</v>
          </cell>
          <cell r="H5524">
            <v>2007</v>
          </cell>
          <cell r="I5524">
            <v>2007</v>
          </cell>
          <cell r="J5524">
            <v>104831</v>
          </cell>
        </row>
        <row r="5525">
          <cell r="A5525" t="str">
            <v>ParaguayPrimary solid biofuels2008</v>
          </cell>
          <cell r="B5525" t="str">
            <v>TJ</v>
          </cell>
          <cell r="C5525" t="str">
            <v>Paraguay</v>
          </cell>
          <cell r="D5525" t="str">
            <v>PRIMSBIO</v>
          </cell>
          <cell r="E5525" t="str">
            <v>Primary solid biofuels</v>
          </cell>
          <cell r="F5525" t="str">
            <v>TES</v>
          </cell>
          <cell r="G5525" t="str">
            <v>Total energy supply</v>
          </cell>
          <cell r="H5525">
            <v>2008</v>
          </cell>
          <cell r="I5525">
            <v>2008</v>
          </cell>
          <cell r="J5525">
            <v>107877</v>
          </cell>
        </row>
        <row r="5526">
          <cell r="A5526" t="str">
            <v>ParaguayPrimary solid biofuels2009</v>
          </cell>
          <cell r="B5526" t="str">
            <v>TJ</v>
          </cell>
          <cell r="C5526" t="str">
            <v>Paraguay</v>
          </cell>
          <cell r="D5526" t="str">
            <v>PRIMSBIO</v>
          </cell>
          <cell r="E5526" t="str">
            <v>Primary solid biofuels</v>
          </cell>
          <cell r="F5526" t="str">
            <v>TES</v>
          </cell>
          <cell r="G5526" t="str">
            <v>Total energy supply</v>
          </cell>
          <cell r="H5526">
            <v>2009</v>
          </cell>
          <cell r="I5526">
            <v>2009</v>
          </cell>
          <cell r="J5526">
            <v>98490</v>
          </cell>
        </row>
        <row r="5527">
          <cell r="A5527" t="str">
            <v>ParaguayPrimary solid biofuels2010</v>
          </cell>
          <cell r="B5527" t="str">
            <v>TJ</v>
          </cell>
          <cell r="C5527" t="str">
            <v>Paraguay</v>
          </cell>
          <cell r="D5527" t="str">
            <v>PRIMSBIO</v>
          </cell>
          <cell r="E5527" t="str">
            <v>Primary solid biofuels</v>
          </cell>
          <cell r="F5527" t="str">
            <v>TES</v>
          </cell>
          <cell r="G5527" t="str">
            <v>Total energy supply</v>
          </cell>
          <cell r="H5527">
            <v>2010</v>
          </cell>
          <cell r="I5527">
            <v>2010</v>
          </cell>
          <cell r="J5527">
            <v>100287</v>
          </cell>
        </row>
        <row r="5528">
          <cell r="A5528" t="str">
            <v>ParaguayPrimary solid biofuels2011</v>
          </cell>
          <cell r="B5528" t="str">
            <v>TJ</v>
          </cell>
          <cell r="C5528" t="str">
            <v>Paraguay</v>
          </cell>
          <cell r="D5528" t="str">
            <v>PRIMSBIO</v>
          </cell>
          <cell r="E5528" t="str">
            <v>Primary solid biofuels</v>
          </cell>
          <cell r="F5528" t="str">
            <v>TES</v>
          </cell>
          <cell r="G5528" t="str">
            <v>Total energy supply</v>
          </cell>
          <cell r="H5528">
            <v>2011</v>
          </cell>
          <cell r="I5528">
            <v>2011</v>
          </cell>
          <cell r="J5528">
            <v>97208</v>
          </cell>
        </row>
        <row r="5529">
          <cell r="A5529" t="str">
            <v>ParaguayPrimary solid biofuels2012</v>
          </cell>
          <cell r="B5529" t="str">
            <v>TJ</v>
          </cell>
          <cell r="C5529" t="str">
            <v>Paraguay</v>
          </cell>
          <cell r="D5529" t="str">
            <v>PRIMSBIO</v>
          </cell>
          <cell r="E5529" t="str">
            <v>Primary solid biofuels</v>
          </cell>
          <cell r="F5529" t="str">
            <v>TES</v>
          </cell>
          <cell r="G5529" t="str">
            <v>Total energy supply</v>
          </cell>
          <cell r="H5529">
            <v>2012</v>
          </cell>
          <cell r="I5529">
            <v>2012</v>
          </cell>
          <cell r="J5529">
            <v>95048</v>
          </cell>
        </row>
        <row r="5530">
          <cell r="A5530" t="str">
            <v>ParaguayPrimary solid biofuels2013</v>
          </cell>
          <cell r="B5530" t="str">
            <v>TJ</v>
          </cell>
          <cell r="C5530" t="str">
            <v>Paraguay</v>
          </cell>
          <cell r="D5530" t="str">
            <v>PRIMSBIO</v>
          </cell>
          <cell r="E5530" t="str">
            <v>Primary solid biofuels</v>
          </cell>
          <cell r="F5530" t="str">
            <v>TES</v>
          </cell>
          <cell r="G5530" t="str">
            <v>Total energy supply</v>
          </cell>
          <cell r="H5530">
            <v>2013</v>
          </cell>
          <cell r="I5530">
            <v>2013</v>
          </cell>
          <cell r="J5530">
            <v>90590</v>
          </cell>
        </row>
        <row r="5531">
          <cell r="A5531" t="str">
            <v>ParaguayPrimary solid biofuels2014</v>
          </cell>
          <cell r="B5531" t="str">
            <v>TJ</v>
          </cell>
          <cell r="C5531" t="str">
            <v>Paraguay</v>
          </cell>
          <cell r="D5531" t="str">
            <v>PRIMSBIO</v>
          </cell>
          <cell r="E5531" t="str">
            <v>Primary solid biofuels</v>
          </cell>
          <cell r="F5531" t="str">
            <v>TES</v>
          </cell>
          <cell r="G5531" t="str">
            <v>Total energy supply</v>
          </cell>
          <cell r="H5531">
            <v>2014</v>
          </cell>
          <cell r="I5531">
            <v>2014</v>
          </cell>
          <cell r="J5531">
            <v>92892</v>
          </cell>
        </row>
        <row r="5532">
          <cell r="A5532" t="str">
            <v>ParaguayPrimary solid biofuels2015</v>
          </cell>
          <cell r="B5532" t="str">
            <v>TJ</v>
          </cell>
          <cell r="C5532" t="str">
            <v>Paraguay</v>
          </cell>
          <cell r="D5532" t="str">
            <v>PRIMSBIO</v>
          </cell>
          <cell r="E5532" t="str">
            <v>Primary solid biofuels</v>
          </cell>
          <cell r="F5532" t="str">
            <v>TES</v>
          </cell>
          <cell r="G5532" t="str">
            <v>Total energy supply</v>
          </cell>
          <cell r="H5532">
            <v>2015</v>
          </cell>
          <cell r="I5532">
            <v>2015</v>
          </cell>
          <cell r="J5532">
            <v>98813</v>
          </cell>
        </row>
        <row r="5533">
          <cell r="A5533" t="str">
            <v>ParaguayPrimary solid biofuels2016</v>
          </cell>
          <cell r="B5533" t="str">
            <v>TJ</v>
          </cell>
          <cell r="C5533" t="str">
            <v>Paraguay</v>
          </cell>
          <cell r="D5533" t="str">
            <v>PRIMSBIO</v>
          </cell>
          <cell r="E5533" t="str">
            <v>Primary solid biofuels</v>
          </cell>
          <cell r="F5533" t="str">
            <v>TES</v>
          </cell>
          <cell r="G5533" t="str">
            <v>Total energy supply</v>
          </cell>
          <cell r="H5533">
            <v>2016</v>
          </cell>
          <cell r="I5533">
            <v>2016</v>
          </cell>
          <cell r="J5533">
            <v>125389</v>
          </cell>
        </row>
        <row r="5534">
          <cell r="A5534" t="str">
            <v>ParaguayPrimary solid biofuels2017</v>
          </cell>
          <cell r="B5534" t="str">
            <v>TJ</v>
          </cell>
          <cell r="C5534" t="str">
            <v>Paraguay</v>
          </cell>
          <cell r="D5534" t="str">
            <v>PRIMSBIO</v>
          </cell>
          <cell r="E5534" t="str">
            <v>Primary solid biofuels</v>
          </cell>
          <cell r="F5534" t="str">
            <v>TES</v>
          </cell>
          <cell r="G5534" t="str">
            <v>Total energy supply</v>
          </cell>
          <cell r="H5534">
            <v>2017</v>
          </cell>
          <cell r="I5534">
            <v>2017</v>
          </cell>
          <cell r="J5534">
            <v>127007.47</v>
          </cell>
        </row>
        <row r="5535">
          <cell r="A5535" t="str">
            <v>ParaguayPrimary solid biofuels2018</v>
          </cell>
          <cell r="B5535" t="str">
            <v>TJ</v>
          </cell>
          <cell r="C5535" t="str">
            <v>Paraguay</v>
          </cell>
          <cell r="D5535" t="str">
            <v>PRIMSBIO</v>
          </cell>
          <cell r="E5535" t="str">
            <v>Primary solid biofuels</v>
          </cell>
          <cell r="F5535" t="str">
            <v>TES</v>
          </cell>
          <cell r="G5535" t="str">
            <v>Total energy supply</v>
          </cell>
          <cell r="H5535">
            <v>2018</v>
          </cell>
          <cell r="I5535">
            <v>2018</v>
          </cell>
          <cell r="J5535">
            <v>125434.04</v>
          </cell>
        </row>
        <row r="5536">
          <cell r="A5536" t="str">
            <v>ParaguayPrimary solid biofuels2019</v>
          </cell>
          <cell r="B5536" t="str">
            <v>TJ</v>
          </cell>
          <cell r="C5536" t="str">
            <v>Paraguay</v>
          </cell>
          <cell r="D5536" t="str">
            <v>PRIMSBIO</v>
          </cell>
          <cell r="E5536" t="str">
            <v>Primary solid biofuels</v>
          </cell>
          <cell r="F5536" t="str">
            <v>TES</v>
          </cell>
          <cell r="G5536" t="str">
            <v>Total energy supply</v>
          </cell>
          <cell r="H5536">
            <v>2019</v>
          </cell>
          <cell r="I5536">
            <v>2019</v>
          </cell>
          <cell r="J5536">
            <v>122307.73</v>
          </cell>
        </row>
        <row r="5537">
          <cell r="A5537" t="str">
            <v>ParaguayPrimary solid biofuels2020</v>
          </cell>
          <cell r="B5537" t="str">
            <v>TJ</v>
          </cell>
          <cell r="C5537" t="str">
            <v>Paraguay</v>
          </cell>
          <cell r="D5537" t="str">
            <v>PRIMSBIO</v>
          </cell>
          <cell r="E5537" t="str">
            <v>Primary solid biofuels</v>
          </cell>
          <cell r="F5537" t="str">
            <v>TES</v>
          </cell>
          <cell r="G5537" t="str">
            <v>Total energy supply</v>
          </cell>
          <cell r="H5537">
            <v>2020</v>
          </cell>
          <cell r="I5537">
            <v>2020</v>
          </cell>
          <cell r="K5537" t="str">
            <v>L</v>
          </cell>
          <cell r="L5537" t="str">
            <v>Missing value; data exist but were not collected</v>
          </cell>
        </row>
        <row r="5538">
          <cell r="A5538" t="str">
            <v>ParaguayTotal2005</v>
          </cell>
          <cell r="B5538" t="str">
            <v>TJ</v>
          </cell>
          <cell r="C5538" t="str">
            <v>Paraguay</v>
          </cell>
          <cell r="D5538" t="str">
            <v>TOTAL</v>
          </cell>
          <cell r="E5538" t="str">
            <v>Total</v>
          </cell>
          <cell r="F5538" t="str">
            <v>TES</v>
          </cell>
          <cell r="G5538" t="str">
            <v>Total energy supply</v>
          </cell>
          <cell r="H5538">
            <v>2005</v>
          </cell>
          <cell r="I5538">
            <v>2005</v>
          </cell>
          <cell r="J5538">
            <v>165995.1</v>
          </cell>
        </row>
        <row r="5539">
          <cell r="A5539" t="str">
            <v>ParaguayTotal2006</v>
          </cell>
          <cell r="B5539" t="str">
            <v>TJ</v>
          </cell>
          <cell r="C5539" t="str">
            <v>Paraguay</v>
          </cell>
          <cell r="D5539" t="str">
            <v>TOTAL</v>
          </cell>
          <cell r="E5539" t="str">
            <v>Total</v>
          </cell>
          <cell r="F5539" t="str">
            <v>TES</v>
          </cell>
          <cell r="G5539" t="str">
            <v>Total energy supply</v>
          </cell>
          <cell r="H5539">
            <v>2006</v>
          </cell>
          <cell r="I5539">
            <v>2006</v>
          </cell>
          <cell r="J5539">
            <v>171055.97</v>
          </cell>
        </row>
        <row r="5540">
          <cell r="A5540" t="str">
            <v>ParaguayTotal2007</v>
          </cell>
          <cell r="B5540" t="str">
            <v>TJ</v>
          </cell>
          <cell r="C5540" t="str">
            <v>Paraguay</v>
          </cell>
          <cell r="D5540" t="str">
            <v>TOTAL</v>
          </cell>
          <cell r="E5540" t="str">
            <v>Total</v>
          </cell>
          <cell r="F5540" t="str">
            <v>TES</v>
          </cell>
          <cell r="G5540" t="str">
            <v>Total energy supply</v>
          </cell>
          <cell r="H5540">
            <v>2007</v>
          </cell>
          <cell r="I5540">
            <v>2007</v>
          </cell>
          <cell r="J5540">
            <v>174256.77</v>
          </cell>
        </row>
        <row r="5541">
          <cell r="A5541" t="str">
            <v>ParaguayTotal2008</v>
          </cell>
          <cell r="B5541" t="str">
            <v>TJ</v>
          </cell>
          <cell r="C5541" t="str">
            <v>Paraguay</v>
          </cell>
          <cell r="D5541" t="str">
            <v>TOTAL</v>
          </cell>
          <cell r="E5541" t="str">
            <v>Total</v>
          </cell>
          <cell r="F5541" t="str">
            <v>TES</v>
          </cell>
          <cell r="G5541" t="str">
            <v>Total energy supply</v>
          </cell>
          <cell r="H5541">
            <v>2008</v>
          </cell>
          <cell r="I5541">
            <v>2008</v>
          </cell>
          <cell r="J5541">
            <v>186807.45</v>
          </cell>
        </row>
        <row r="5542">
          <cell r="A5542" t="str">
            <v>ParaguayTotal2009</v>
          </cell>
          <cell r="B5542" t="str">
            <v>TJ</v>
          </cell>
          <cell r="C5542" t="str">
            <v>Paraguay</v>
          </cell>
          <cell r="D5542" t="str">
            <v>TOTAL</v>
          </cell>
          <cell r="E5542" t="str">
            <v>Total</v>
          </cell>
          <cell r="F5542" t="str">
            <v>TES</v>
          </cell>
          <cell r="G5542" t="str">
            <v>Total energy supply</v>
          </cell>
          <cell r="H5542">
            <v>2009</v>
          </cell>
          <cell r="I5542">
            <v>2009</v>
          </cell>
          <cell r="J5542">
            <v>190610.17</v>
          </cell>
        </row>
        <row r="5543">
          <cell r="A5543" t="str">
            <v>ParaguayTotal2010</v>
          </cell>
          <cell r="B5543" t="str">
            <v>TJ</v>
          </cell>
          <cell r="C5543" t="str">
            <v>Paraguay</v>
          </cell>
          <cell r="D5543" t="str">
            <v>TOTAL</v>
          </cell>
          <cell r="E5543" t="str">
            <v>Total</v>
          </cell>
          <cell r="F5543" t="str">
            <v>TES</v>
          </cell>
          <cell r="G5543" t="str">
            <v>Total energy supply</v>
          </cell>
          <cell r="H5543">
            <v>2010</v>
          </cell>
          <cell r="I5543">
            <v>2010</v>
          </cell>
          <cell r="J5543">
            <v>203012.05</v>
          </cell>
        </row>
        <row r="5544">
          <cell r="A5544" t="str">
            <v>ParaguayTotal2011</v>
          </cell>
          <cell r="B5544" t="str">
            <v>TJ</v>
          </cell>
          <cell r="C5544" t="str">
            <v>Paraguay</v>
          </cell>
          <cell r="D5544" t="str">
            <v>TOTAL</v>
          </cell>
          <cell r="E5544" t="str">
            <v>Total</v>
          </cell>
          <cell r="F5544" t="str">
            <v>TES</v>
          </cell>
          <cell r="G5544" t="str">
            <v>Total energy supply</v>
          </cell>
          <cell r="H5544">
            <v>2011</v>
          </cell>
          <cell r="I5544">
            <v>2011</v>
          </cell>
          <cell r="J5544">
            <v>206048.64000000001</v>
          </cell>
        </row>
        <row r="5545">
          <cell r="A5545" t="str">
            <v>ParaguayTotal2012</v>
          </cell>
          <cell r="B5545" t="str">
            <v>TJ</v>
          </cell>
          <cell r="C5545" t="str">
            <v>Paraguay</v>
          </cell>
          <cell r="D5545" t="str">
            <v>TOTAL</v>
          </cell>
          <cell r="E5545" t="str">
            <v>Total</v>
          </cell>
          <cell r="F5545" t="str">
            <v>TES</v>
          </cell>
          <cell r="G5545" t="str">
            <v>Total energy supply</v>
          </cell>
          <cell r="H5545">
            <v>2012</v>
          </cell>
          <cell r="I5545">
            <v>2012</v>
          </cell>
          <cell r="J5545">
            <v>207078.38</v>
          </cell>
        </row>
        <row r="5546">
          <cell r="A5546" t="str">
            <v>ParaguayTotal2013</v>
          </cell>
          <cell r="B5546" t="str">
            <v>TJ</v>
          </cell>
          <cell r="C5546" t="str">
            <v>Paraguay</v>
          </cell>
          <cell r="D5546" t="str">
            <v>TOTAL</v>
          </cell>
          <cell r="E5546" t="str">
            <v>Total</v>
          </cell>
          <cell r="F5546" t="str">
            <v>TES</v>
          </cell>
          <cell r="G5546" t="str">
            <v>Total energy supply</v>
          </cell>
          <cell r="H5546">
            <v>2013</v>
          </cell>
          <cell r="I5546">
            <v>2013</v>
          </cell>
          <cell r="J5546">
            <v>208927.59</v>
          </cell>
        </row>
        <row r="5547">
          <cell r="A5547" t="str">
            <v>ParaguayTotal2014</v>
          </cell>
          <cell r="B5547" t="str">
            <v>TJ</v>
          </cell>
          <cell r="C5547" t="str">
            <v>Paraguay</v>
          </cell>
          <cell r="D5547" t="str">
            <v>TOTAL</v>
          </cell>
          <cell r="E5547" t="str">
            <v>Total</v>
          </cell>
          <cell r="F5547" t="str">
            <v>TES</v>
          </cell>
          <cell r="G5547" t="str">
            <v>Total energy supply</v>
          </cell>
          <cell r="H5547">
            <v>2014</v>
          </cell>
          <cell r="I5547">
            <v>2014</v>
          </cell>
          <cell r="J5547">
            <v>218481.97</v>
          </cell>
        </row>
        <row r="5548">
          <cell r="A5548" t="str">
            <v>ParaguayTotal2015</v>
          </cell>
          <cell r="B5548" t="str">
            <v>TJ</v>
          </cell>
          <cell r="C5548" t="str">
            <v>Paraguay</v>
          </cell>
          <cell r="D5548" t="str">
            <v>TOTAL</v>
          </cell>
          <cell r="E5548" t="str">
            <v>Total</v>
          </cell>
          <cell r="F5548" t="str">
            <v>TES</v>
          </cell>
          <cell r="G5548" t="str">
            <v>Total energy supply</v>
          </cell>
          <cell r="H5548">
            <v>2015</v>
          </cell>
          <cell r="I5548">
            <v>2015</v>
          </cell>
          <cell r="J5548">
            <v>238395.76</v>
          </cell>
        </row>
        <row r="5549">
          <cell r="A5549" t="str">
            <v>ParaguayTotal2016</v>
          </cell>
          <cell r="B5549" t="str">
            <v>TJ</v>
          </cell>
          <cell r="C5549" t="str">
            <v>Paraguay</v>
          </cell>
          <cell r="D5549" t="str">
            <v>TOTAL</v>
          </cell>
          <cell r="E5549" t="str">
            <v>Total</v>
          </cell>
          <cell r="F5549" t="str">
            <v>TES</v>
          </cell>
          <cell r="G5549" t="str">
            <v>Total energy supply</v>
          </cell>
          <cell r="H5549">
            <v>2016</v>
          </cell>
          <cell r="I5549">
            <v>2016</v>
          </cell>
          <cell r="J5549">
            <v>280304.56</v>
          </cell>
        </row>
        <row r="5550">
          <cell r="A5550" t="str">
            <v>ParaguayTotal2017</v>
          </cell>
          <cell r="B5550" t="str">
            <v>TJ</v>
          </cell>
          <cell r="C5550" t="str">
            <v>Paraguay</v>
          </cell>
          <cell r="D5550" t="str">
            <v>TOTAL</v>
          </cell>
          <cell r="E5550" t="str">
            <v>Total</v>
          </cell>
          <cell r="F5550" t="str">
            <v>TES</v>
          </cell>
          <cell r="G5550" t="str">
            <v>Total energy supply</v>
          </cell>
          <cell r="H5550">
            <v>2017</v>
          </cell>
          <cell r="I5550">
            <v>2017</v>
          </cell>
          <cell r="J5550">
            <v>296114.21000000002</v>
          </cell>
        </row>
        <row r="5551">
          <cell r="A5551" t="str">
            <v>ParaguayTotal2018</v>
          </cell>
          <cell r="B5551" t="str">
            <v>TJ</v>
          </cell>
          <cell r="C5551" t="str">
            <v>Paraguay</v>
          </cell>
          <cell r="D5551" t="str">
            <v>TOTAL</v>
          </cell>
          <cell r="E5551" t="str">
            <v>Total</v>
          </cell>
          <cell r="F5551" t="str">
            <v>TES</v>
          </cell>
          <cell r="G5551" t="str">
            <v>Total energy supply</v>
          </cell>
          <cell r="H5551">
            <v>2018</v>
          </cell>
          <cell r="I5551">
            <v>2018</v>
          </cell>
          <cell r="J5551">
            <v>303787.27</v>
          </cell>
        </row>
        <row r="5552">
          <cell r="A5552" t="str">
            <v>ParaguayTotal2019</v>
          </cell>
          <cell r="B5552" t="str">
            <v>TJ</v>
          </cell>
          <cell r="C5552" t="str">
            <v>Paraguay</v>
          </cell>
          <cell r="D5552" t="str">
            <v>TOTAL</v>
          </cell>
          <cell r="E5552" t="str">
            <v>Total</v>
          </cell>
          <cell r="F5552" t="str">
            <v>TES</v>
          </cell>
          <cell r="G5552" t="str">
            <v>Total energy supply</v>
          </cell>
          <cell r="H5552">
            <v>2019</v>
          </cell>
          <cell r="I5552">
            <v>2019</v>
          </cell>
          <cell r="J5552">
            <v>301020.71999999997</v>
          </cell>
        </row>
        <row r="5553">
          <cell r="A5553" t="str">
            <v>ParaguayTotal2020</v>
          </cell>
          <cell r="B5553" t="str">
            <v>TJ</v>
          </cell>
          <cell r="C5553" t="str">
            <v>Paraguay</v>
          </cell>
          <cell r="D5553" t="str">
            <v>TOTAL</v>
          </cell>
          <cell r="E5553" t="str">
            <v>Total</v>
          </cell>
          <cell r="F5553" t="str">
            <v>TES</v>
          </cell>
          <cell r="G5553" t="str">
            <v>Total energy supply</v>
          </cell>
          <cell r="H5553">
            <v>2020</v>
          </cell>
          <cell r="I5553">
            <v>2020</v>
          </cell>
          <cell r="K5553" t="str">
            <v>L</v>
          </cell>
          <cell r="L5553" t="str">
            <v>Missing value; data exist but were not collected</v>
          </cell>
        </row>
        <row r="5554">
          <cell r="A5554" t="str">
            <v>ParaguayMemo: Renewables2005</v>
          </cell>
          <cell r="B5554" t="str">
            <v>TJ</v>
          </cell>
          <cell r="C5554" t="str">
            <v>Paraguay</v>
          </cell>
          <cell r="D5554" t="str">
            <v>MRENEW</v>
          </cell>
          <cell r="E5554" t="str">
            <v>Memo: Renewables</v>
          </cell>
          <cell r="F5554" t="str">
            <v>TES</v>
          </cell>
          <cell r="G5554" t="str">
            <v>Total energy supply</v>
          </cell>
          <cell r="H5554">
            <v>2005</v>
          </cell>
          <cell r="I5554">
            <v>2005</v>
          </cell>
          <cell r="J5554">
            <v>275349.09000000003</v>
          </cell>
        </row>
        <row r="5555">
          <cell r="A5555" t="str">
            <v>ParaguayMemo: Renewables2006</v>
          </cell>
          <cell r="B5555" t="str">
            <v>TJ</v>
          </cell>
          <cell r="C5555" t="str">
            <v>Paraguay</v>
          </cell>
          <cell r="D5555" t="str">
            <v>MRENEW</v>
          </cell>
          <cell r="E5555" t="str">
            <v>Memo: Renewables</v>
          </cell>
          <cell r="F5555" t="str">
            <v>TES</v>
          </cell>
          <cell r="G5555" t="str">
            <v>Total energy supply</v>
          </cell>
          <cell r="H5555">
            <v>2006</v>
          </cell>
          <cell r="I5555">
            <v>2006</v>
          </cell>
          <cell r="J5555">
            <v>283646.65999999997</v>
          </cell>
        </row>
        <row r="5556">
          <cell r="A5556" t="str">
            <v>ParaguayMemo: Renewables2007</v>
          </cell>
          <cell r="B5556" t="str">
            <v>TJ</v>
          </cell>
          <cell r="C5556" t="str">
            <v>Paraguay</v>
          </cell>
          <cell r="D5556" t="str">
            <v>MRENEW</v>
          </cell>
          <cell r="E5556" t="str">
            <v>Memo: Renewables</v>
          </cell>
          <cell r="F5556" t="str">
            <v>TES</v>
          </cell>
          <cell r="G5556" t="str">
            <v>Total energy supply</v>
          </cell>
          <cell r="H5556">
            <v>2007</v>
          </cell>
          <cell r="I5556">
            <v>2007</v>
          </cell>
          <cell r="J5556">
            <v>287540.28999999998</v>
          </cell>
        </row>
        <row r="5557">
          <cell r="A5557" t="str">
            <v>ParaguayMemo: Renewables2008</v>
          </cell>
          <cell r="B5557" t="str">
            <v>TJ</v>
          </cell>
          <cell r="C5557" t="str">
            <v>Paraguay</v>
          </cell>
          <cell r="D5557" t="str">
            <v>MRENEW</v>
          </cell>
          <cell r="E5557" t="str">
            <v>Memo: Renewables</v>
          </cell>
          <cell r="F5557" t="str">
            <v>TES</v>
          </cell>
          <cell r="G5557" t="str">
            <v>Total energy supply</v>
          </cell>
          <cell r="H5557">
            <v>2008</v>
          </cell>
          <cell r="I5557">
            <v>2008</v>
          </cell>
          <cell r="J5557">
            <v>296414.28999999998</v>
          </cell>
        </row>
        <row r="5558">
          <cell r="A5558" t="str">
            <v>ParaguayMemo: Renewables2009</v>
          </cell>
          <cell r="B5558" t="str">
            <v>TJ</v>
          </cell>
          <cell r="C5558" t="str">
            <v>Paraguay</v>
          </cell>
          <cell r="D5558" t="str">
            <v>MRENEW</v>
          </cell>
          <cell r="E5558" t="str">
            <v>Memo: Renewables</v>
          </cell>
          <cell r="F5558" t="str">
            <v>TES</v>
          </cell>
          <cell r="G5558" t="str">
            <v>Total energy supply</v>
          </cell>
          <cell r="H5558">
            <v>2009</v>
          </cell>
          <cell r="I5558">
            <v>2009</v>
          </cell>
          <cell r="J5558">
            <v>292570.46000000002</v>
          </cell>
        </row>
        <row r="5559">
          <cell r="A5559" t="str">
            <v>ParaguayMemo: Renewables2010</v>
          </cell>
          <cell r="B5559" t="str">
            <v>TJ</v>
          </cell>
          <cell r="C5559" t="str">
            <v>Paraguay</v>
          </cell>
          <cell r="D5559" t="str">
            <v>MRENEW</v>
          </cell>
          <cell r="E5559" t="str">
            <v>Memo: Renewables</v>
          </cell>
          <cell r="F5559" t="str">
            <v>TES</v>
          </cell>
          <cell r="G5559" t="str">
            <v>Total energy supply</v>
          </cell>
          <cell r="H5559">
            <v>2010</v>
          </cell>
          <cell r="I5559">
            <v>2010</v>
          </cell>
          <cell r="J5559">
            <v>291884.79999999999</v>
          </cell>
        </row>
        <row r="5560">
          <cell r="A5560" t="str">
            <v>ParaguayMemo: Renewables2011</v>
          </cell>
          <cell r="B5560" t="str">
            <v>TJ</v>
          </cell>
          <cell r="C5560" t="str">
            <v>Paraguay</v>
          </cell>
          <cell r="D5560" t="str">
            <v>MRENEW</v>
          </cell>
          <cell r="E5560" t="str">
            <v>Memo: Renewables</v>
          </cell>
          <cell r="F5560" t="str">
            <v>TES</v>
          </cell>
          <cell r="G5560" t="str">
            <v>Total energy supply</v>
          </cell>
          <cell r="H5560">
            <v>2011</v>
          </cell>
          <cell r="I5560">
            <v>2011</v>
          </cell>
          <cell r="J5560">
            <v>301516.90999999997</v>
          </cell>
        </row>
        <row r="5561">
          <cell r="A5561" t="str">
            <v>ParaguayMemo: Renewables2012</v>
          </cell>
          <cell r="B5561" t="str">
            <v>TJ</v>
          </cell>
          <cell r="C5561" t="str">
            <v>Paraguay</v>
          </cell>
          <cell r="D5561" t="str">
            <v>MRENEW</v>
          </cell>
          <cell r="E5561" t="str">
            <v>Memo: Renewables</v>
          </cell>
          <cell r="F5561" t="str">
            <v>TES</v>
          </cell>
          <cell r="G5561" t="str">
            <v>Total energy supply</v>
          </cell>
          <cell r="H5561">
            <v>2012</v>
          </cell>
          <cell r="I5561">
            <v>2012</v>
          </cell>
          <cell r="J5561">
            <v>310062.07</v>
          </cell>
        </row>
        <row r="5562">
          <cell r="A5562" t="str">
            <v>ParaguayMemo: Renewables2013</v>
          </cell>
          <cell r="B5562" t="str">
            <v>TJ</v>
          </cell>
          <cell r="C5562" t="str">
            <v>Paraguay</v>
          </cell>
          <cell r="D5562" t="str">
            <v>MRENEW</v>
          </cell>
          <cell r="E5562" t="str">
            <v>Memo: Renewables</v>
          </cell>
          <cell r="F5562" t="str">
            <v>TES</v>
          </cell>
          <cell r="G5562" t="str">
            <v>Total energy supply</v>
          </cell>
          <cell r="H5562">
            <v>2013</v>
          </cell>
          <cell r="I5562">
            <v>2013</v>
          </cell>
          <cell r="J5562">
            <v>307843.84999999998</v>
          </cell>
        </row>
        <row r="5563">
          <cell r="A5563" t="str">
            <v>ParaguayMemo: Renewables2014</v>
          </cell>
          <cell r="B5563" t="str">
            <v>TJ</v>
          </cell>
          <cell r="C5563" t="str">
            <v>Paraguay</v>
          </cell>
          <cell r="D5563" t="str">
            <v>MRENEW</v>
          </cell>
          <cell r="E5563" t="str">
            <v>Memo: Renewables</v>
          </cell>
          <cell r="F5563" t="str">
            <v>TES</v>
          </cell>
          <cell r="G5563" t="str">
            <v>Total energy supply</v>
          </cell>
          <cell r="H5563">
            <v>2014</v>
          </cell>
          <cell r="I5563">
            <v>2014</v>
          </cell>
          <cell r="J5563">
            <v>292496.34000000003</v>
          </cell>
        </row>
        <row r="5564">
          <cell r="A5564" t="str">
            <v>ParaguayMemo: Renewables2015</v>
          </cell>
          <cell r="B5564" t="str">
            <v>TJ</v>
          </cell>
          <cell r="C5564" t="str">
            <v>Paraguay</v>
          </cell>
          <cell r="D5564" t="str">
            <v>MRENEW</v>
          </cell>
          <cell r="E5564" t="str">
            <v>Memo: Renewables</v>
          </cell>
          <cell r="F5564" t="str">
            <v>TES</v>
          </cell>
          <cell r="G5564" t="str">
            <v>Total energy supply</v>
          </cell>
          <cell r="H5564">
            <v>2015</v>
          </cell>
          <cell r="I5564">
            <v>2015</v>
          </cell>
          <cell r="J5564">
            <v>301767.13</v>
          </cell>
        </row>
        <row r="5565">
          <cell r="A5565" t="str">
            <v>ParaguayMemo: Renewables2016</v>
          </cell>
          <cell r="B5565" t="str">
            <v>TJ</v>
          </cell>
          <cell r="C5565" t="str">
            <v>Paraguay</v>
          </cell>
          <cell r="D5565" t="str">
            <v>MRENEW</v>
          </cell>
          <cell r="E5565" t="str">
            <v>Memo: Renewables</v>
          </cell>
          <cell r="F5565" t="str">
            <v>TES</v>
          </cell>
          <cell r="G5565" t="str">
            <v>Total energy supply</v>
          </cell>
          <cell r="H5565">
            <v>2016</v>
          </cell>
          <cell r="I5565">
            <v>2016</v>
          </cell>
          <cell r="J5565">
            <v>358384.72</v>
          </cell>
        </row>
        <row r="5566">
          <cell r="A5566" t="str">
            <v>ParaguayMemo: Renewables2017</v>
          </cell>
          <cell r="B5566" t="str">
            <v>TJ</v>
          </cell>
          <cell r="C5566" t="str">
            <v>Paraguay</v>
          </cell>
          <cell r="D5566" t="str">
            <v>MRENEW</v>
          </cell>
          <cell r="E5566" t="str">
            <v>Memo: Renewables</v>
          </cell>
          <cell r="F5566" t="str">
            <v>TES</v>
          </cell>
          <cell r="G5566" t="str">
            <v>Total energy supply</v>
          </cell>
          <cell r="H5566">
            <v>2017</v>
          </cell>
          <cell r="I5566">
            <v>2017</v>
          </cell>
          <cell r="J5566">
            <v>345182.37</v>
          </cell>
        </row>
        <row r="5567">
          <cell r="A5567" t="str">
            <v>ParaguayMemo: Renewables2018</v>
          </cell>
          <cell r="B5567" t="str">
            <v>TJ</v>
          </cell>
          <cell r="C5567" t="str">
            <v>Paraguay</v>
          </cell>
          <cell r="D5567" t="str">
            <v>MRENEW</v>
          </cell>
          <cell r="E5567" t="str">
            <v>Memo: Renewables</v>
          </cell>
          <cell r="F5567" t="str">
            <v>TES</v>
          </cell>
          <cell r="G5567" t="str">
            <v>Total energy supply</v>
          </cell>
          <cell r="H5567">
            <v>2018</v>
          </cell>
          <cell r="I5567">
            <v>2018</v>
          </cell>
          <cell r="J5567">
            <v>342292.52</v>
          </cell>
        </row>
        <row r="5568">
          <cell r="A5568" t="str">
            <v>ParaguayMemo: Renewables2019</v>
          </cell>
          <cell r="B5568" t="str">
            <v>TJ</v>
          </cell>
          <cell r="C5568" t="str">
            <v>Paraguay</v>
          </cell>
          <cell r="D5568" t="str">
            <v>MRENEW</v>
          </cell>
          <cell r="E5568" t="str">
            <v>Memo: Renewables</v>
          </cell>
          <cell r="F5568" t="str">
            <v>TES</v>
          </cell>
          <cell r="G5568" t="str">
            <v>Total energy supply</v>
          </cell>
          <cell r="H5568">
            <v>2019</v>
          </cell>
          <cell r="I5568">
            <v>2019</v>
          </cell>
          <cell r="J5568">
            <v>305523.73</v>
          </cell>
        </row>
        <row r="5569">
          <cell r="A5569" t="str">
            <v>ParaguayMemo: Renewables2020</v>
          </cell>
          <cell r="B5569" t="str">
            <v>TJ</v>
          </cell>
          <cell r="C5569" t="str">
            <v>Paraguay</v>
          </cell>
          <cell r="D5569" t="str">
            <v>MRENEW</v>
          </cell>
          <cell r="E5569" t="str">
            <v>Memo: Renewables</v>
          </cell>
          <cell r="F5569" t="str">
            <v>TES</v>
          </cell>
          <cell r="G5569" t="str">
            <v>Total energy supply</v>
          </cell>
          <cell r="H5569">
            <v>2020</v>
          </cell>
          <cell r="I5569">
            <v>2020</v>
          </cell>
          <cell r="K5569" t="str">
            <v>L</v>
          </cell>
          <cell r="L5569" t="str">
            <v>Missing value; data exist but were not collected</v>
          </cell>
        </row>
        <row r="5570">
          <cell r="A5570" t="str">
            <v>PeruPrimary solid biofuels2005</v>
          </cell>
          <cell r="B5570" t="str">
            <v>TJ</v>
          </cell>
          <cell r="C5570" t="str">
            <v>Peru</v>
          </cell>
          <cell r="D5570" t="str">
            <v>PRIMSBIO</v>
          </cell>
          <cell r="E5570" t="str">
            <v>Primary solid biofuels</v>
          </cell>
          <cell r="F5570" t="str">
            <v>TES</v>
          </cell>
          <cell r="G5570" t="str">
            <v>Total energy supply</v>
          </cell>
          <cell r="H5570">
            <v>2005</v>
          </cell>
          <cell r="I5570">
            <v>2005</v>
          </cell>
          <cell r="J5570">
            <v>141607</v>
          </cell>
        </row>
        <row r="5571">
          <cell r="A5571" t="str">
            <v>PeruPrimary solid biofuels2006</v>
          </cell>
          <cell r="B5571" t="str">
            <v>TJ</v>
          </cell>
          <cell r="C5571" t="str">
            <v>Peru</v>
          </cell>
          <cell r="D5571" t="str">
            <v>PRIMSBIO</v>
          </cell>
          <cell r="E5571" t="str">
            <v>Primary solid biofuels</v>
          </cell>
          <cell r="F5571" t="str">
            <v>TES</v>
          </cell>
          <cell r="G5571" t="str">
            <v>Total energy supply</v>
          </cell>
          <cell r="H5571">
            <v>2006</v>
          </cell>
          <cell r="I5571">
            <v>2006</v>
          </cell>
          <cell r="J5571">
            <v>141042</v>
          </cell>
        </row>
        <row r="5572">
          <cell r="A5572" t="str">
            <v>PeruPrimary solid biofuels2007</v>
          </cell>
          <cell r="B5572" t="str">
            <v>TJ</v>
          </cell>
          <cell r="C5572" t="str">
            <v>Peru</v>
          </cell>
          <cell r="D5572" t="str">
            <v>PRIMSBIO</v>
          </cell>
          <cell r="E5572" t="str">
            <v>Primary solid biofuels</v>
          </cell>
          <cell r="F5572" t="str">
            <v>TES</v>
          </cell>
          <cell r="G5572" t="str">
            <v>Total energy supply</v>
          </cell>
          <cell r="H5572">
            <v>2007</v>
          </cell>
          <cell r="I5572">
            <v>2007</v>
          </cell>
          <cell r="J5572">
            <v>142114</v>
          </cell>
        </row>
        <row r="5573">
          <cell r="A5573" t="str">
            <v>PeruPrimary solid biofuels2008</v>
          </cell>
          <cell r="B5573" t="str">
            <v>TJ</v>
          </cell>
          <cell r="C5573" t="str">
            <v>Peru</v>
          </cell>
          <cell r="D5573" t="str">
            <v>PRIMSBIO</v>
          </cell>
          <cell r="E5573" t="str">
            <v>Primary solid biofuels</v>
          </cell>
          <cell r="F5573" t="str">
            <v>TES</v>
          </cell>
          <cell r="G5573" t="str">
            <v>Total energy supply</v>
          </cell>
          <cell r="H5573">
            <v>2008</v>
          </cell>
          <cell r="I5573">
            <v>2008</v>
          </cell>
          <cell r="J5573">
            <v>148431</v>
          </cell>
        </row>
        <row r="5574">
          <cell r="A5574" t="str">
            <v>PeruPrimary solid biofuels2009</v>
          </cell>
          <cell r="B5574" t="str">
            <v>TJ</v>
          </cell>
          <cell r="C5574" t="str">
            <v>Peru</v>
          </cell>
          <cell r="D5574" t="str">
            <v>PRIMSBIO</v>
          </cell>
          <cell r="E5574" t="str">
            <v>Primary solid biofuels</v>
          </cell>
          <cell r="F5574" t="str">
            <v>TES</v>
          </cell>
          <cell r="G5574" t="str">
            <v>Total energy supply</v>
          </cell>
          <cell r="H5574">
            <v>2009</v>
          </cell>
          <cell r="I5574">
            <v>2009</v>
          </cell>
          <cell r="J5574">
            <v>150250</v>
          </cell>
        </row>
        <row r="5575">
          <cell r="A5575" t="str">
            <v>PeruPrimary solid biofuels2010</v>
          </cell>
          <cell r="B5575" t="str">
            <v>TJ</v>
          </cell>
          <cell r="C5575" t="str">
            <v>Peru</v>
          </cell>
          <cell r="D5575" t="str">
            <v>PRIMSBIO</v>
          </cell>
          <cell r="E5575" t="str">
            <v>Primary solid biofuels</v>
          </cell>
          <cell r="F5575" t="str">
            <v>TES</v>
          </cell>
          <cell r="G5575" t="str">
            <v>Total energy supply</v>
          </cell>
          <cell r="H5575">
            <v>2010</v>
          </cell>
          <cell r="I5575">
            <v>2010</v>
          </cell>
          <cell r="J5575">
            <v>149244</v>
          </cell>
        </row>
        <row r="5576">
          <cell r="A5576" t="str">
            <v>PeruPrimary solid biofuels2011</v>
          </cell>
          <cell r="B5576" t="str">
            <v>TJ</v>
          </cell>
          <cell r="C5576" t="str">
            <v>Peru</v>
          </cell>
          <cell r="D5576" t="str">
            <v>PRIMSBIO</v>
          </cell>
          <cell r="E5576" t="str">
            <v>Primary solid biofuels</v>
          </cell>
          <cell r="F5576" t="str">
            <v>TES</v>
          </cell>
          <cell r="G5576" t="str">
            <v>Total energy supply</v>
          </cell>
          <cell r="H5576">
            <v>2011</v>
          </cell>
          <cell r="I5576">
            <v>2011</v>
          </cell>
          <cell r="J5576">
            <v>144641</v>
          </cell>
        </row>
        <row r="5577">
          <cell r="A5577" t="str">
            <v>PeruPrimary solid biofuels2012</v>
          </cell>
          <cell r="B5577" t="str">
            <v>TJ</v>
          </cell>
          <cell r="C5577" t="str">
            <v>Peru</v>
          </cell>
          <cell r="D5577" t="str">
            <v>PRIMSBIO</v>
          </cell>
          <cell r="E5577" t="str">
            <v>Primary solid biofuels</v>
          </cell>
          <cell r="F5577" t="str">
            <v>TES</v>
          </cell>
          <cell r="G5577" t="str">
            <v>Total energy supply</v>
          </cell>
          <cell r="H5577">
            <v>2012</v>
          </cell>
          <cell r="I5577">
            <v>2012</v>
          </cell>
          <cell r="J5577">
            <v>140668</v>
          </cell>
        </row>
        <row r="5578">
          <cell r="A5578" t="str">
            <v>PeruPrimary solid biofuels2013</v>
          </cell>
          <cell r="B5578" t="str">
            <v>TJ</v>
          </cell>
          <cell r="C5578" t="str">
            <v>Peru</v>
          </cell>
          <cell r="D5578" t="str">
            <v>PRIMSBIO</v>
          </cell>
          <cell r="E5578" t="str">
            <v>Primary solid biofuels</v>
          </cell>
          <cell r="F5578" t="str">
            <v>TES</v>
          </cell>
          <cell r="G5578" t="str">
            <v>Total energy supply</v>
          </cell>
          <cell r="H5578">
            <v>2013</v>
          </cell>
          <cell r="I5578">
            <v>2013</v>
          </cell>
          <cell r="J5578">
            <v>139606</v>
          </cell>
        </row>
        <row r="5579">
          <cell r="A5579" t="str">
            <v>PeruPrimary solid biofuels2014</v>
          </cell>
          <cell r="B5579" t="str">
            <v>TJ</v>
          </cell>
          <cell r="C5579" t="str">
            <v>Peru</v>
          </cell>
          <cell r="D5579" t="str">
            <v>PRIMSBIO</v>
          </cell>
          <cell r="E5579" t="str">
            <v>Primary solid biofuels</v>
          </cell>
          <cell r="F5579" t="str">
            <v>TES</v>
          </cell>
          <cell r="G5579" t="str">
            <v>Total energy supply</v>
          </cell>
          <cell r="H5579">
            <v>2014</v>
          </cell>
          <cell r="I5579">
            <v>2014</v>
          </cell>
          <cell r="J5579">
            <v>140676</v>
          </cell>
        </row>
        <row r="5580">
          <cell r="A5580" t="str">
            <v>PeruPrimary solid biofuels2015</v>
          </cell>
          <cell r="B5580" t="str">
            <v>TJ</v>
          </cell>
          <cell r="C5580" t="str">
            <v>Peru</v>
          </cell>
          <cell r="D5580" t="str">
            <v>PRIMSBIO</v>
          </cell>
          <cell r="E5580" t="str">
            <v>Primary solid biofuels</v>
          </cell>
          <cell r="F5580" t="str">
            <v>TES</v>
          </cell>
          <cell r="G5580" t="str">
            <v>Total energy supply</v>
          </cell>
          <cell r="H5580">
            <v>2015</v>
          </cell>
          <cell r="I5580">
            <v>2015</v>
          </cell>
          <cell r="J5580">
            <v>133728</v>
          </cell>
        </row>
        <row r="5581">
          <cell r="A5581" t="str">
            <v>PeruPrimary solid biofuels2016</v>
          </cell>
          <cell r="B5581" t="str">
            <v>TJ</v>
          </cell>
          <cell r="C5581" t="str">
            <v>Peru</v>
          </cell>
          <cell r="D5581" t="str">
            <v>PRIMSBIO</v>
          </cell>
          <cell r="E5581" t="str">
            <v>Primary solid biofuels</v>
          </cell>
          <cell r="F5581" t="str">
            <v>TES</v>
          </cell>
          <cell r="G5581" t="str">
            <v>Total energy supply</v>
          </cell>
          <cell r="H5581">
            <v>2016</v>
          </cell>
          <cell r="I5581">
            <v>2016</v>
          </cell>
          <cell r="J5581">
            <v>131339</v>
          </cell>
        </row>
        <row r="5582">
          <cell r="A5582" t="str">
            <v>PeruPrimary solid biofuels2017</v>
          </cell>
          <cell r="B5582" t="str">
            <v>TJ</v>
          </cell>
          <cell r="C5582" t="str">
            <v>Peru</v>
          </cell>
          <cell r="D5582" t="str">
            <v>PRIMSBIO</v>
          </cell>
          <cell r="E5582" t="str">
            <v>Primary solid biofuels</v>
          </cell>
          <cell r="F5582" t="str">
            <v>TES</v>
          </cell>
          <cell r="G5582" t="str">
            <v>Total energy supply</v>
          </cell>
          <cell r="H5582">
            <v>2017</v>
          </cell>
          <cell r="I5582">
            <v>2017</v>
          </cell>
          <cell r="J5582">
            <v>125991.61</v>
          </cell>
        </row>
        <row r="5583">
          <cell r="A5583" t="str">
            <v>PeruPrimary solid biofuels2018</v>
          </cell>
          <cell r="B5583" t="str">
            <v>TJ</v>
          </cell>
          <cell r="C5583" t="str">
            <v>Peru</v>
          </cell>
          <cell r="D5583" t="str">
            <v>PRIMSBIO</v>
          </cell>
          <cell r="E5583" t="str">
            <v>Primary solid biofuels</v>
          </cell>
          <cell r="F5583" t="str">
            <v>TES</v>
          </cell>
          <cell r="G5583" t="str">
            <v>Total energy supply</v>
          </cell>
          <cell r="H5583">
            <v>2018</v>
          </cell>
          <cell r="I5583">
            <v>2018</v>
          </cell>
          <cell r="J5583">
            <v>126607.98</v>
          </cell>
        </row>
        <row r="5584">
          <cell r="A5584" t="str">
            <v>PeruPrimary solid biofuels2019</v>
          </cell>
          <cell r="B5584" t="str">
            <v>TJ</v>
          </cell>
          <cell r="C5584" t="str">
            <v>Peru</v>
          </cell>
          <cell r="D5584" t="str">
            <v>PRIMSBIO</v>
          </cell>
          <cell r="E5584" t="str">
            <v>Primary solid biofuels</v>
          </cell>
          <cell r="F5584" t="str">
            <v>TES</v>
          </cell>
          <cell r="G5584" t="str">
            <v>Total energy supply</v>
          </cell>
          <cell r="H5584">
            <v>2019</v>
          </cell>
          <cell r="I5584">
            <v>2019</v>
          </cell>
          <cell r="J5584">
            <v>124819.1</v>
          </cell>
        </row>
        <row r="5585">
          <cell r="A5585" t="str">
            <v>PeruPrimary solid biofuels2020</v>
          </cell>
          <cell r="B5585" t="str">
            <v>TJ</v>
          </cell>
          <cell r="C5585" t="str">
            <v>Peru</v>
          </cell>
          <cell r="D5585" t="str">
            <v>PRIMSBIO</v>
          </cell>
          <cell r="E5585" t="str">
            <v>Primary solid biofuels</v>
          </cell>
          <cell r="F5585" t="str">
            <v>TES</v>
          </cell>
          <cell r="G5585" t="str">
            <v>Total energy supply</v>
          </cell>
          <cell r="H5585">
            <v>2020</v>
          </cell>
          <cell r="I5585">
            <v>2020</v>
          </cell>
          <cell r="K5585" t="str">
            <v>L</v>
          </cell>
          <cell r="L5585" t="str">
            <v>Missing value; data exist but were not collected</v>
          </cell>
        </row>
        <row r="5586">
          <cell r="A5586" t="str">
            <v>PeruTotal2005</v>
          </cell>
          <cell r="B5586" t="str">
            <v>TJ</v>
          </cell>
          <cell r="C5586" t="str">
            <v>Peru</v>
          </cell>
          <cell r="D5586" t="str">
            <v>TOTAL</v>
          </cell>
          <cell r="E5586" t="str">
            <v>Total</v>
          </cell>
          <cell r="F5586" t="str">
            <v>TES</v>
          </cell>
          <cell r="G5586" t="str">
            <v>Total energy supply</v>
          </cell>
          <cell r="H5586">
            <v>2005</v>
          </cell>
          <cell r="I5586">
            <v>2005</v>
          </cell>
          <cell r="J5586">
            <v>617836.76</v>
          </cell>
        </row>
        <row r="5587">
          <cell r="A5587" t="str">
            <v>PeruTotal2006</v>
          </cell>
          <cell r="B5587" t="str">
            <v>TJ</v>
          </cell>
          <cell r="C5587" t="str">
            <v>Peru</v>
          </cell>
          <cell r="D5587" t="str">
            <v>TOTAL</v>
          </cell>
          <cell r="E5587" t="str">
            <v>Total</v>
          </cell>
          <cell r="F5587" t="str">
            <v>TES</v>
          </cell>
          <cell r="G5587" t="str">
            <v>Total energy supply</v>
          </cell>
          <cell r="H5587">
            <v>2006</v>
          </cell>
          <cell r="I5587">
            <v>2006</v>
          </cell>
          <cell r="J5587">
            <v>596791.62</v>
          </cell>
        </row>
        <row r="5588">
          <cell r="A5588" t="str">
            <v>PeruTotal2007</v>
          </cell>
          <cell r="B5588" t="str">
            <v>TJ</v>
          </cell>
          <cell r="C5588" t="str">
            <v>Peru</v>
          </cell>
          <cell r="D5588" t="str">
            <v>TOTAL</v>
          </cell>
          <cell r="E5588" t="str">
            <v>Total</v>
          </cell>
          <cell r="F5588" t="str">
            <v>TES</v>
          </cell>
          <cell r="G5588" t="str">
            <v>Total energy supply</v>
          </cell>
          <cell r="H5588">
            <v>2007</v>
          </cell>
          <cell r="I5588">
            <v>2007</v>
          </cell>
          <cell r="J5588">
            <v>635079.84</v>
          </cell>
        </row>
        <row r="5589">
          <cell r="A5589" t="str">
            <v>PeruTotal2008</v>
          </cell>
          <cell r="B5589" t="str">
            <v>TJ</v>
          </cell>
          <cell r="C5589" t="str">
            <v>Peru</v>
          </cell>
          <cell r="D5589" t="str">
            <v>TOTAL</v>
          </cell>
          <cell r="E5589" t="str">
            <v>Total</v>
          </cell>
          <cell r="F5589" t="str">
            <v>TES</v>
          </cell>
          <cell r="G5589" t="str">
            <v>Total energy supply</v>
          </cell>
          <cell r="H5589">
            <v>2008</v>
          </cell>
          <cell r="I5589">
            <v>2008</v>
          </cell>
          <cell r="J5589">
            <v>699326.38</v>
          </cell>
        </row>
        <row r="5590">
          <cell r="A5590" t="str">
            <v>PeruTotal2009</v>
          </cell>
          <cell r="B5590" t="str">
            <v>TJ</v>
          </cell>
          <cell r="C5590" t="str">
            <v>Peru</v>
          </cell>
          <cell r="D5590" t="str">
            <v>TOTAL</v>
          </cell>
          <cell r="E5590" t="str">
            <v>Total</v>
          </cell>
          <cell r="F5590" t="str">
            <v>TES</v>
          </cell>
          <cell r="G5590" t="str">
            <v>Total energy supply</v>
          </cell>
          <cell r="H5590">
            <v>2009</v>
          </cell>
          <cell r="I5590">
            <v>2009</v>
          </cell>
          <cell r="J5590">
            <v>705511.06</v>
          </cell>
        </row>
        <row r="5591">
          <cell r="A5591" t="str">
            <v>PeruTotal2010</v>
          </cell>
          <cell r="B5591" t="str">
            <v>TJ</v>
          </cell>
          <cell r="C5591" t="str">
            <v>Peru</v>
          </cell>
          <cell r="D5591" t="str">
            <v>TOTAL</v>
          </cell>
          <cell r="E5591" t="str">
            <v>Total</v>
          </cell>
          <cell r="F5591" t="str">
            <v>TES</v>
          </cell>
          <cell r="G5591" t="str">
            <v>Total energy supply</v>
          </cell>
          <cell r="H5591">
            <v>2010</v>
          </cell>
          <cell r="I5591">
            <v>2010</v>
          </cell>
          <cell r="J5591">
            <v>734872.85</v>
          </cell>
        </row>
        <row r="5592">
          <cell r="A5592" t="str">
            <v>PeruTotal2011</v>
          </cell>
          <cell r="B5592" t="str">
            <v>TJ</v>
          </cell>
          <cell r="C5592" t="str">
            <v>Peru</v>
          </cell>
          <cell r="D5592" t="str">
            <v>TOTAL</v>
          </cell>
          <cell r="E5592" t="str">
            <v>Total</v>
          </cell>
          <cell r="F5592" t="str">
            <v>TES</v>
          </cell>
          <cell r="G5592" t="str">
            <v>Total energy supply</v>
          </cell>
          <cell r="H5592">
            <v>2011</v>
          </cell>
          <cell r="I5592">
            <v>2011</v>
          </cell>
          <cell r="J5592">
            <v>844183.78</v>
          </cell>
        </row>
        <row r="5593">
          <cell r="A5593" t="str">
            <v>PeruTotal2012</v>
          </cell>
          <cell r="B5593" t="str">
            <v>TJ</v>
          </cell>
          <cell r="C5593" t="str">
            <v>Peru</v>
          </cell>
          <cell r="D5593" t="str">
            <v>TOTAL</v>
          </cell>
          <cell r="E5593" t="str">
            <v>Total</v>
          </cell>
          <cell r="F5593" t="str">
            <v>TES</v>
          </cell>
          <cell r="G5593" t="str">
            <v>Total energy supply</v>
          </cell>
          <cell r="H5593">
            <v>2012</v>
          </cell>
          <cell r="I5593">
            <v>2012</v>
          </cell>
          <cell r="J5593">
            <v>905611.98</v>
          </cell>
        </row>
        <row r="5594">
          <cell r="A5594" t="str">
            <v>PeruTotal2013</v>
          </cell>
          <cell r="B5594" t="str">
            <v>TJ</v>
          </cell>
          <cell r="C5594" t="str">
            <v>Peru</v>
          </cell>
          <cell r="D5594" t="str">
            <v>TOTAL</v>
          </cell>
          <cell r="E5594" t="str">
            <v>Total</v>
          </cell>
          <cell r="F5594" t="str">
            <v>TES</v>
          </cell>
          <cell r="G5594" t="str">
            <v>Total energy supply</v>
          </cell>
          <cell r="H5594">
            <v>2013</v>
          </cell>
          <cell r="I5594">
            <v>2013</v>
          </cell>
          <cell r="J5594">
            <v>871462.29</v>
          </cell>
        </row>
        <row r="5595">
          <cell r="A5595" t="str">
            <v>PeruTotal2014</v>
          </cell>
          <cell r="B5595" t="str">
            <v>TJ</v>
          </cell>
          <cell r="C5595" t="str">
            <v>Peru</v>
          </cell>
          <cell r="D5595" t="str">
            <v>TOTAL</v>
          </cell>
          <cell r="E5595" t="str">
            <v>Total</v>
          </cell>
          <cell r="F5595" t="str">
            <v>TES</v>
          </cell>
          <cell r="G5595" t="str">
            <v>Total energy supply</v>
          </cell>
          <cell r="H5595">
            <v>2014</v>
          </cell>
          <cell r="I5595">
            <v>2014</v>
          </cell>
          <cell r="J5595">
            <v>918729.55</v>
          </cell>
        </row>
        <row r="5596">
          <cell r="A5596" t="str">
            <v>PeruTotal2015</v>
          </cell>
          <cell r="B5596" t="str">
            <v>TJ</v>
          </cell>
          <cell r="C5596" t="str">
            <v>Peru</v>
          </cell>
          <cell r="D5596" t="str">
            <v>TOTAL</v>
          </cell>
          <cell r="E5596" t="str">
            <v>Total</v>
          </cell>
          <cell r="F5596" t="str">
            <v>TES</v>
          </cell>
          <cell r="G5596" t="str">
            <v>Total energy supply</v>
          </cell>
          <cell r="H5596">
            <v>2015</v>
          </cell>
          <cell r="I5596">
            <v>2015</v>
          </cell>
          <cell r="J5596">
            <v>947487.47</v>
          </cell>
        </row>
        <row r="5597">
          <cell r="A5597" t="str">
            <v>PeruTotal2016</v>
          </cell>
          <cell r="B5597" t="str">
            <v>TJ</v>
          </cell>
          <cell r="C5597" t="str">
            <v>Peru</v>
          </cell>
          <cell r="D5597" t="str">
            <v>TOTAL</v>
          </cell>
          <cell r="E5597" t="str">
            <v>Total</v>
          </cell>
          <cell r="F5597" t="str">
            <v>TES</v>
          </cell>
          <cell r="G5597" t="str">
            <v>Total energy supply</v>
          </cell>
          <cell r="H5597">
            <v>2016</v>
          </cell>
          <cell r="I5597">
            <v>2016</v>
          </cell>
          <cell r="J5597">
            <v>987402.65</v>
          </cell>
        </row>
        <row r="5598">
          <cell r="A5598" t="str">
            <v>PeruTotal2017</v>
          </cell>
          <cell r="B5598" t="str">
            <v>TJ</v>
          </cell>
          <cell r="C5598" t="str">
            <v>Peru</v>
          </cell>
          <cell r="D5598" t="str">
            <v>TOTAL</v>
          </cell>
          <cell r="E5598" t="str">
            <v>Total</v>
          </cell>
          <cell r="F5598" t="str">
            <v>TES</v>
          </cell>
          <cell r="G5598" t="str">
            <v>Total energy supply</v>
          </cell>
          <cell r="H5598">
            <v>2017</v>
          </cell>
          <cell r="I5598">
            <v>2017</v>
          </cell>
          <cell r="J5598">
            <v>999419.65</v>
          </cell>
        </row>
        <row r="5599">
          <cell r="A5599" t="str">
            <v>PeruTotal2018</v>
          </cell>
          <cell r="B5599" t="str">
            <v>TJ</v>
          </cell>
          <cell r="C5599" t="str">
            <v>Peru</v>
          </cell>
          <cell r="D5599" t="str">
            <v>TOTAL</v>
          </cell>
          <cell r="E5599" t="str">
            <v>Total</v>
          </cell>
          <cell r="F5599" t="str">
            <v>TES</v>
          </cell>
          <cell r="G5599" t="str">
            <v>Total energy supply</v>
          </cell>
          <cell r="H5599">
            <v>2018</v>
          </cell>
          <cell r="I5599">
            <v>2018</v>
          </cell>
          <cell r="J5599">
            <v>1046876.49</v>
          </cell>
        </row>
        <row r="5600">
          <cell r="A5600" t="str">
            <v>PeruTotal2019</v>
          </cell>
          <cell r="B5600" t="str">
            <v>TJ</v>
          </cell>
          <cell r="C5600" t="str">
            <v>Peru</v>
          </cell>
          <cell r="D5600" t="str">
            <v>TOTAL</v>
          </cell>
          <cell r="E5600" t="str">
            <v>Total</v>
          </cell>
          <cell r="F5600" t="str">
            <v>TES</v>
          </cell>
          <cell r="G5600" t="str">
            <v>Total energy supply</v>
          </cell>
          <cell r="H5600">
            <v>2019</v>
          </cell>
          <cell r="I5600">
            <v>2019</v>
          </cell>
          <cell r="J5600">
            <v>1084750.53</v>
          </cell>
        </row>
        <row r="5601">
          <cell r="A5601" t="str">
            <v>PeruTotal2020</v>
          </cell>
          <cell r="B5601" t="str">
            <v>TJ</v>
          </cell>
          <cell r="C5601" t="str">
            <v>Peru</v>
          </cell>
          <cell r="D5601" t="str">
            <v>TOTAL</v>
          </cell>
          <cell r="E5601" t="str">
            <v>Total</v>
          </cell>
          <cell r="F5601" t="str">
            <v>TES</v>
          </cell>
          <cell r="G5601" t="str">
            <v>Total energy supply</v>
          </cell>
          <cell r="H5601">
            <v>2020</v>
          </cell>
          <cell r="I5601">
            <v>2020</v>
          </cell>
          <cell r="K5601" t="str">
            <v>L</v>
          </cell>
          <cell r="L5601" t="str">
            <v>Missing value; data exist but were not collected</v>
          </cell>
        </row>
        <row r="5602">
          <cell r="A5602" t="str">
            <v>PeruMemo: Renewables2005</v>
          </cell>
          <cell r="B5602" t="str">
            <v>TJ</v>
          </cell>
          <cell r="C5602" t="str">
            <v>Peru</v>
          </cell>
          <cell r="D5602" t="str">
            <v>MRENEW</v>
          </cell>
          <cell r="E5602" t="str">
            <v>Memo: Renewables</v>
          </cell>
          <cell r="F5602" t="str">
            <v>TES</v>
          </cell>
          <cell r="G5602" t="str">
            <v>Total energy supply</v>
          </cell>
          <cell r="H5602">
            <v>2005</v>
          </cell>
          <cell r="I5602">
            <v>2005</v>
          </cell>
          <cell r="J5602">
            <v>209018</v>
          </cell>
        </row>
        <row r="5603">
          <cell r="A5603" t="str">
            <v>PeruMemo: Renewables2006</v>
          </cell>
          <cell r="B5603" t="str">
            <v>TJ</v>
          </cell>
          <cell r="C5603" t="str">
            <v>Peru</v>
          </cell>
          <cell r="D5603" t="str">
            <v>MRENEW</v>
          </cell>
          <cell r="E5603" t="str">
            <v>Memo: Renewables</v>
          </cell>
          <cell r="F5603" t="str">
            <v>TES</v>
          </cell>
          <cell r="G5603" t="str">
            <v>Total energy supply</v>
          </cell>
          <cell r="H5603">
            <v>2006</v>
          </cell>
          <cell r="I5603">
            <v>2006</v>
          </cell>
          <cell r="J5603">
            <v>214313.4</v>
          </cell>
        </row>
        <row r="5604">
          <cell r="A5604" t="str">
            <v>PeruMemo: Renewables2007</v>
          </cell>
          <cell r="B5604" t="str">
            <v>TJ</v>
          </cell>
          <cell r="C5604" t="str">
            <v>Peru</v>
          </cell>
          <cell r="D5604" t="str">
            <v>MRENEW</v>
          </cell>
          <cell r="E5604" t="str">
            <v>Memo: Renewables</v>
          </cell>
          <cell r="F5604" t="str">
            <v>TES</v>
          </cell>
          <cell r="G5604" t="str">
            <v>Total energy supply</v>
          </cell>
          <cell r="H5604">
            <v>2007</v>
          </cell>
          <cell r="I5604">
            <v>2007</v>
          </cell>
          <cell r="J5604">
            <v>212789</v>
          </cell>
        </row>
        <row r="5605">
          <cell r="A5605" t="str">
            <v>PeruMemo: Renewables2008</v>
          </cell>
          <cell r="B5605" t="str">
            <v>TJ</v>
          </cell>
          <cell r="C5605" t="str">
            <v>Peru</v>
          </cell>
          <cell r="D5605" t="str">
            <v>MRENEW</v>
          </cell>
          <cell r="E5605" t="str">
            <v>Memo: Renewables</v>
          </cell>
          <cell r="F5605" t="str">
            <v>TES</v>
          </cell>
          <cell r="G5605" t="str">
            <v>Total energy supply</v>
          </cell>
          <cell r="H5605">
            <v>2008</v>
          </cell>
          <cell r="I5605">
            <v>2008</v>
          </cell>
          <cell r="J5605">
            <v>217280.6</v>
          </cell>
        </row>
        <row r="5606">
          <cell r="A5606" t="str">
            <v>PeruMemo: Renewables2009</v>
          </cell>
          <cell r="B5606" t="str">
            <v>TJ</v>
          </cell>
          <cell r="C5606" t="str">
            <v>Peru</v>
          </cell>
          <cell r="D5606" t="str">
            <v>MRENEW</v>
          </cell>
          <cell r="E5606" t="str">
            <v>Memo: Renewables</v>
          </cell>
          <cell r="F5606" t="str">
            <v>TES</v>
          </cell>
          <cell r="G5606" t="str">
            <v>Total energy supply</v>
          </cell>
          <cell r="H5606">
            <v>2009</v>
          </cell>
          <cell r="I5606">
            <v>2009</v>
          </cell>
          <cell r="J5606">
            <v>223814.39999999999</v>
          </cell>
        </row>
        <row r="5607">
          <cell r="A5607" t="str">
            <v>PeruMemo: Renewables2010</v>
          </cell>
          <cell r="B5607" t="str">
            <v>TJ</v>
          </cell>
          <cell r="C5607" t="str">
            <v>Peru</v>
          </cell>
          <cell r="D5607" t="str">
            <v>MRENEW</v>
          </cell>
          <cell r="E5607" t="str">
            <v>Memo: Renewables</v>
          </cell>
          <cell r="F5607" t="str">
            <v>TES</v>
          </cell>
          <cell r="G5607" t="str">
            <v>Total energy supply</v>
          </cell>
          <cell r="H5607">
            <v>2010</v>
          </cell>
          <cell r="I5607">
            <v>2010</v>
          </cell>
          <cell r="J5607">
            <v>225817</v>
          </cell>
        </row>
        <row r="5608">
          <cell r="A5608" t="str">
            <v>PeruMemo: Renewables2011</v>
          </cell>
          <cell r="B5608" t="str">
            <v>TJ</v>
          </cell>
          <cell r="C5608" t="str">
            <v>Peru</v>
          </cell>
          <cell r="D5608" t="str">
            <v>MRENEW</v>
          </cell>
          <cell r="E5608" t="str">
            <v>Memo: Renewables</v>
          </cell>
          <cell r="F5608" t="str">
            <v>TES</v>
          </cell>
          <cell r="G5608" t="str">
            <v>Total energy supply</v>
          </cell>
          <cell r="H5608">
            <v>2011</v>
          </cell>
          <cell r="I5608">
            <v>2011</v>
          </cell>
          <cell r="J5608">
            <v>228738.4</v>
          </cell>
        </row>
        <row r="5609">
          <cell r="A5609" t="str">
            <v>PeruMemo: Renewables2012</v>
          </cell>
          <cell r="B5609" t="str">
            <v>TJ</v>
          </cell>
          <cell r="C5609" t="str">
            <v>Peru</v>
          </cell>
          <cell r="D5609" t="str">
            <v>MRENEW</v>
          </cell>
          <cell r="E5609" t="str">
            <v>Memo: Renewables</v>
          </cell>
          <cell r="F5609" t="str">
            <v>TES</v>
          </cell>
          <cell r="G5609" t="str">
            <v>Total energy supply</v>
          </cell>
          <cell r="H5609">
            <v>2012</v>
          </cell>
          <cell r="I5609">
            <v>2012</v>
          </cell>
          <cell r="J5609">
            <v>231660.43</v>
          </cell>
        </row>
        <row r="5610">
          <cell r="A5610" t="str">
            <v>PeruMemo: Renewables2013</v>
          </cell>
          <cell r="B5610" t="str">
            <v>TJ</v>
          </cell>
          <cell r="C5610" t="str">
            <v>Peru</v>
          </cell>
          <cell r="D5610" t="str">
            <v>MRENEW</v>
          </cell>
          <cell r="E5610" t="str">
            <v>Memo: Renewables</v>
          </cell>
          <cell r="F5610" t="str">
            <v>TES</v>
          </cell>
          <cell r="G5610" t="str">
            <v>Total energy supply</v>
          </cell>
          <cell r="H5610">
            <v>2013</v>
          </cell>
          <cell r="I5610">
            <v>2013</v>
          </cell>
          <cell r="J5610">
            <v>234952.41</v>
          </cell>
        </row>
        <row r="5611">
          <cell r="A5611" t="str">
            <v>PeruMemo: Renewables2014</v>
          </cell>
          <cell r="B5611" t="str">
            <v>TJ</v>
          </cell>
          <cell r="C5611" t="str">
            <v>Peru</v>
          </cell>
          <cell r="D5611" t="str">
            <v>MRENEW</v>
          </cell>
          <cell r="E5611" t="str">
            <v>Memo: Renewables</v>
          </cell>
          <cell r="F5611" t="str">
            <v>TES</v>
          </cell>
          <cell r="G5611" t="str">
            <v>Total energy supply</v>
          </cell>
          <cell r="H5611">
            <v>2014</v>
          </cell>
          <cell r="I5611">
            <v>2014</v>
          </cell>
          <cell r="J5611">
            <v>236632.39</v>
          </cell>
        </row>
        <row r="5612">
          <cell r="A5612" t="str">
            <v>PeruMemo: Renewables2015</v>
          </cell>
          <cell r="B5612" t="str">
            <v>TJ</v>
          </cell>
          <cell r="C5612" t="str">
            <v>Peru</v>
          </cell>
          <cell r="D5612" t="str">
            <v>MRENEW</v>
          </cell>
          <cell r="E5612" t="str">
            <v>Memo: Renewables</v>
          </cell>
          <cell r="F5612" t="str">
            <v>TES</v>
          </cell>
          <cell r="G5612" t="str">
            <v>Total energy supply</v>
          </cell>
          <cell r="H5612">
            <v>2015</v>
          </cell>
          <cell r="I5612">
            <v>2015</v>
          </cell>
          <cell r="J5612">
            <v>237819.6</v>
          </cell>
        </row>
        <row r="5613">
          <cell r="A5613" t="str">
            <v>PeruMemo: Renewables2016</v>
          </cell>
          <cell r="B5613" t="str">
            <v>TJ</v>
          </cell>
          <cell r="C5613" t="str">
            <v>Peru</v>
          </cell>
          <cell r="D5613" t="str">
            <v>MRENEW</v>
          </cell>
          <cell r="E5613" t="str">
            <v>Memo: Renewables</v>
          </cell>
          <cell r="F5613" t="str">
            <v>TES</v>
          </cell>
          <cell r="G5613" t="str">
            <v>Total energy supply</v>
          </cell>
          <cell r="H5613">
            <v>2016</v>
          </cell>
          <cell r="I5613">
            <v>2016</v>
          </cell>
          <cell r="J5613">
            <v>241671</v>
          </cell>
        </row>
        <row r="5614">
          <cell r="A5614" t="str">
            <v>PeruMemo: Renewables2017</v>
          </cell>
          <cell r="B5614" t="str">
            <v>TJ</v>
          </cell>
          <cell r="C5614" t="str">
            <v>Peru</v>
          </cell>
          <cell r="D5614" t="str">
            <v>MRENEW</v>
          </cell>
          <cell r="E5614" t="str">
            <v>Memo: Renewables</v>
          </cell>
          <cell r="F5614" t="str">
            <v>TES</v>
          </cell>
          <cell r="G5614" t="str">
            <v>Total energy supply</v>
          </cell>
          <cell r="H5614">
            <v>2017</v>
          </cell>
          <cell r="I5614">
            <v>2017</v>
          </cell>
          <cell r="J5614">
            <v>251113.99</v>
          </cell>
        </row>
        <row r="5615">
          <cell r="A5615" t="str">
            <v>PeruMemo: Renewables2018</v>
          </cell>
          <cell r="B5615" t="str">
            <v>TJ</v>
          </cell>
          <cell r="C5615" t="str">
            <v>Peru</v>
          </cell>
          <cell r="D5615" t="str">
            <v>MRENEW</v>
          </cell>
          <cell r="E5615" t="str">
            <v>Memo: Renewables</v>
          </cell>
          <cell r="F5615" t="str">
            <v>TES</v>
          </cell>
          <cell r="G5615" t="str">
            <v>Total energy supply</v>
          </cell>
          <cell r="H5615">
            <v>2018</v>
          </cell>
          <cell r="I5615">
            <v>2018</v>
          </cell>
          <cell r="J5615">
            <v>262504.05</v>
          </cell>
        </row>
        <row r="5616">
          <cell r="A5616" t="str">
            <v>PeruMemo: Renewables2019</v>
          </cell>
          <cell r="B5616" t="str">
            <v>TJ</v>
          </cell>
          <cell r="C5616" t="str">
            <v>Peru</v>
          </cell>
          <cell r="D5616" t="str">
            <v>MRENEW</v>
          </cell>
          <cell r="E5616" t="str">
            <v>Memo: Renewables</v>
          </cell>
          <cell r="F5616" t="str">
            <v>TES</v>
          </cell>
          <cell r="G5616" t="str">
            <v>Total energy supply</v>
          </cell>
          <cell r="H5616">
            <v>2019</v>
          </cell>
          <cell r="I5616">
            <v>2019</v>
          </cell>
          <cell r="J5616">
            <v>265315.02</v>
          </cell>
        </row>
        <row r="5617">
          <cell r="A5617" t="str">
            <v>PeruMemo: Renewables2020</v>
          </cell>
          <cell r="B5617" t="str">
            <v>TJ</v>
          </cell>
          <cell r="C5617" t="str">
            <v>Peru</v>
          </cell>
          <cell r="D5617" t="str">
            <v>MRENEW</v>
          </cell>
          <cell r="E5617" t="str">
            <v>Memo: Renewables</v>
          </cell>
          <cell r="F5617" t="str">
            <v>TES</v>
          </cell>
          <cell r="G5617" t="str">
            <v>Total energy supply</v>
          </cell>
          <cell r="H5617">
            <v>2020</v>
          </cell>
          <cell r="I5617">
            <v>2020</v>
          </cell>
          <cell r="K5617" t="str">
            <v>L</v>
          </cell>
          <cell r="L5617" t="str">
            <v>Missing value; data exist but were not collected</v>
          </cell>
        </row>
        <row r="5618">
          <cell r="A5618" t="str">
            <v>PhilippinesPrimary solid biofuels2005</v>
          </cell>
          <cell r="B5618" t="str">
            <v>TJ</v>
          </cell>
          <cell r="C5618" t="str">
            <v>Philippines</v>
          </cell>
          <cell r="D5618" t="str">
            <v>PRIMSBIO</v>
          </cell>
          <cell r="E5618" t="str">
            <v>Primary solid biofuels</v>
          </cell>
          <cell r="F5618" t="str">
            <v>TES</v>
          </cell>
          <cell r="G5618" t="str">
            <v>Total energy supply</v>
          </cell>
          <cell r="H5618">
            <v>2005</v>
          </cell>
          <cell r="I5618">
            <v>2005</v>
          </cell>
          <cell r="J5618">
            <v>300484</v>
          </cell>
        </row>
        <row r="5619">
          <cell r="A5619" t="str">
            <v>PhilippinesPrimary solid biofuels2006</v>
          </cell>
          <cell r="B5619" t="str">
            <v>TJ</v>
          </cell>
          <cell r="C5619" t="str">
            <v>Philippines</v>
          </cell>
          <cell r="D5619" t="str">
            <v>PRIMSBIO</v>
          </cell>
          <cell r="E5619" t="str">
            <v>Primary solid biofuels</v>
          </cell>
          <cell r="F5619" t="str">
            <v>TES</v>
          </cell>
          <cell r="G5619" t="str">
            <v>Total energy supply</v>
          </cell>
          <cell r="H5619">
            <v>2006</v>
          </cell>
          <cell r="I5619">
            <v>2006</v>
          </cell>
          <cell r="J5619">
            <v>310983</v>
          </cell>
        </row>
        <row r="5620">
          <cell r="A5620" t="str">
            <v>PhilippinesPrimary solid biofuels2007</v>
          </cell>
          <cell r="B5620" t="str">
            <v>TJ</v>
          </cell>
          <cell r="C5620" t="str">
            <v>Philippines</v>
          </cell>
          <cell r="D5620" t="str">
            <v>PRIMSBIO</v>
          </cell>
          <cell r="E5620" t="str">
            <v>Primary solid biofuels</v>
          </cell>
          <cell r="F5620" t="str">
            <v>TES</v>
          </cell>
          <cell r="G5620" t="str">
            <v>Total energy supply</v>
          </cell>
          <cell r="H5620">
            <v>2007</v>
          </cell>
          <cell r="I5620">
            <v>2007</v>
          </cell>
          <cell r="J5620">
            <v>321612</v>
          </cell>
        </row>
        <row r="5621">
          <cell r="A5621" t="str">
            <v>PhilippinesPrimary solid biofuels2008</v>
          </cell>
          <cell r="B5621" t="str">
            <v>TJ</v>
          </cell>
          <cell r="C5621" t="str">
            <v>Philippines</v>
          </cell>
          <cell r="D5621" t="str">
            <v>PRIMSBIO</v>
          </cell>
          <cell r="E5621" t="str">
            <v>Primary solid biofuels</v>
          </cell>
          <cell r="F5621" t="str">
            <v>TES</v>
          </cell>
          <cell r="G5621" t="str">
            <v>Total energy supply</v>
          </cell>
          <cell r="H5621">
            <v>2008</v>
          </cell>
          <cell r="I5621">
            <v>2008</v>
          </cell>
          <cell r="J5621">
            <v>332224</v>
          </cell>
        </row>
        <row r="5622">
          <cell r="A5622" t="str">
            <v>PhilippinesPrimary solid biofuels2009</v>
          </cell>
          <cell r="B5622" t="str">
            <v>TJ</v>
          </cell>
          <cell r="C5622" t="str">
            <v>Philippines</v>
          </cell>
          <cell r="D5622" t="str">
            <v>PRIMSBIO</v>
          </cell>
          <cell r="E5622" t="str">
            <v>Primary solid biofuels</v>
          </cell>
          <cell r="F5622" t="str">
            <v>TES</v>
          </cell>
          <cell r="G5622" t="str">
            <v>Total energy supply</v>
          </cell>
          <cell r="H5622">
            <v>2009</v>
          </cell>
          <cell r="I5622">
            <v>2009</v>
          </cell>
          <cell r="J5622">
            <v>342968</v>
          </cell>
        </row>
        <row r="5623">
          <cell r="A5623" t="str">
            <v>PhilippinesPrimary solid biofuels2010</v>
          </cell>
          <cell r="B5623" t="str">
            <v>TJ</v>
          </cell>
          <cell r="C5623" t="str">
            <v>Philippines</v>
          </cell>
          <cell r="D5623" t="str">
            <v>PRIMSBIO</v>
          </cell>
          <cell r="E5623" t="str">
            <v>Primary solid biofuels</v>
          </cell>
          <cell r="F5623" t="str">
            <v>TES</v>
          </cell>
          <cell r="G5623" t="str">
            <v>Total energy supply</v>
          </cell>
          <cell r="H5623">
            <v>2010</v>
          </cell>
          <cell r="I5623">
            <v>2010</v>
          </cell>
          <cell r="J5623">
            <v>353936</v>
          </cell>
        </row>
        <row r="5624">
          <cell r="A5624" t="str">
            <v>PhilippinesPrimary solid biofuels2011</v>
          </cell>
          <cell r="B5624" t="str">
            <v>TJ</v>
          </cell>
          <cell r="C5624" t="str">
            <v>Philippines</v>
          </cell>
          <cell r="D5624" t="str">
            <v>PRIMSBIO</v>
          </cell>
          <cell r="E5624" t="str">
            <v>Primary solid biofuels</v>
          </cell>
          <cell r="F5624" t="str">
            <v>TES</v>
          </cell>
          <cell r="G5624" t="str">
            <v>Total energy supply</v>
          </cell>
          <cell r="H5624">
            <v>2011</v>
          </cell>
          <cell r="I5624">
            <v>2011</v>
          </cell>
          <cell r="J5624">
            <v>365093</v>
          </cell>
        </row>
        <row r="5625">
          <cell r="A5625" t="str">
            <v>PhilippinesPrimary solid biofuels2012</v>
          </cell>
          <cell r="B5625" t="str">
            <v>TJ</v>
          </cell>
          <cell r="C5625" t="str">
            <v>Philippines</v>
          </cell>
          <cell r="D5625" t="str">
            <v>PRIMSBIO</v>
          </cell>
          <cell r="E5625" t="str">
            <v>Primary solid biofuels</v>
          </cell>
          <cell r="F5625" t="str">
            <v>TES</v>
          </cell>
          <cell r="G5625" t="str">
            <v>Total energy supply</v>
          </cell>
          <cell r="H5625">
            <v>2012</v>
          </cell>
          <cell r="I5625">
            <v>2012</v>
          </cell>
          <cell r="J5625">
            <v>375726</v>
          </cell>
        </row>
        <row r="5626">
          <cell r="A5626" t="str">
            <v>PhilippinesPrimary solid biofuels2013</v>
          </cell>
          <cell r="B5626" t="str">
            <v>TJ</v>
          </cell>
          <cell r="C5626" t="str">
            <v>Philippines</v>
          </cell>
          <cell r="D5626" t="str">
            <v>PRIMSBIO</v>
          </cell>
          <cell r="E5626" t="str">
            <v>Primary solid biofuels</v>
          </cell>
          <cell r="F5626" t="str">
            <v>TES</v>
          </cell>
          <cell r="G5626" t="str">
            <v>Total energy supply</v>
          </cell>
          <cell r="H5626">
            <v>2013</v>
          </cell>
          <cell r="I5626">
            <v>2013</v>
          </cell>
          <cell r="J5626">
            <v>388246</v>
          </cell>
        </row>
        <row r="5627">
          <cell r="A5627" t="str">
            <v>PhilippinesPrimary solid biofuels2014</v>
          </cell>
          <cell r="B5627" t="str">
            <v>TJ</v>
          </cell>
          <cell r="C5627" t="str">
            <v>Philippines</v>
          </cell>
          <cell r="D5627" t="str">
            <v>PRIMSBIO</v>
          </cell>
          <cell r="E5627" t="str">
            <v>Primary solid biofuels</v>
          </cell>
          <cell r="F5627" t="str">
            <v>TES</v>
          </cell>
          <cell r="G5627" t="str">
            <v>Total energy supply</v>
          </cell>
          <cell r="H5627">
            <v>2014</v>
          </cell>
          <cell r="I5627">
            <v>2014</v>
          </cell>
          <cell r="J5627">
            <v>397179</v>
          </cell>
        </row>
        <row r="5628">
          <cell r="A5628" t="str">
            <v>PhilippinesPrimary solid biofuels2015</v>
          </cell>
          <cell r="B5628" t="str">
            <v>TJ</v>
          </cell>
          <cell r="C5628" t="str">
            <v>Philippines</v>
          </cell>
          <cell r="D5628" t="str">
            <v>PRIMSBIO</v>
          </cell>
          <cell r="E5628" t="str">
            <v>Primary solid biofuels</v>
          </cell>
          <cell r="F5628" t="str">
            <v>TES</v>
          </cell>
          <cell r="G5628" t="str">
            <v>Total energy supply</v>
          </cell>
          <cell r="H5628">
            <v>2015</v>
          </cell>
          <cell r="I5628">
            <v>2015</v>
          </cell>
          <cell r="J5628">
            <v>403050</v>
          </cell>
        </row>
        <row r="5629">
          <cell r="A5629" t="str">
            <v>PhilippinesPrimary solid biofuels2016</v>
          </cell>
          <cell r="B5629" t="str">
            <v>TJ</v>
          </cell>
          <cell r="C5629" t="str">
            <v>Philippines</v>
          </cell>
          <cell r="D5629" t="str">
            <v>PRIMSBIO</v>
          </cell>
          <cell r="E5629" t="str">
            <v>Primary solid biofuels</v>
          </cell>
          <cell r="F5629" t="str">
            <v>TES</v>
          </cell>
          <cell r="G5629" t="str">
            <v>Total energy supply</v>
          </cell>
          <cell r="H5629">
            <v>2016</v>
          </cell>
          <cell r="I5629">
            <v>2016</v>
          </cell>
          <cell r="J5629">
            <v>410495</v>
          </cell>
        </row>
        <row r="5630">
          <cell r="A5630" t="str">
            <v>PhilippinesPrimary solid biofuels2017</v>
          </cell>
          <cell r="B5630" t="str">
            <v>TJ</v>
          </cell>
          <cell r="C5630" t="str">
            <v>Philippines</v>
          </cell>
          <cell r="D5630" t="str">
            <v>PRIMSBIO</v>
          </cell>
          <cell r="E5630" t="str">
            <v>Primary solid biofuels</v>
          </cell>
          <cell r="F5630" t="str">
            <v>TES</v>
          </cell>
          <cell r="G5630" t="str">
            <v>Total energy supply</v>
          </cell>
          <cell r="H5630">
            <v>2017</v>
          </cell>
          <cell r="I5630">
            <v>2017</v>
          </cell>
          <cell r="J5630">
            <v>420473.37</v>
          </cell>
        </row>
        <row r="5631">
          <cell r="A5631" t="str">
            <v>PhilippinesPrimary solid biofuels2018</v>
          </cell>
          <cell r="B5631" t="str">
            <v>TJ</v>
          </cell>
          <cell r="C5631" t="str">
            <v>Philippines</v>
          </cell>
          <cell r="D5631" t="str">
            <v>PRIMSBIO</v>
          </cell>
          <cell r="E5631" t="str">
            <v>Primary solid biofuels</v>
          </cell>
          <cell r="F5631" t="str">
            <v>TES</v>
          </cell>
          <cell r="G5631" t="str">
            <v>Total energy supply</v>
          </cell>
          <cell r="H5631">
            <v>2018</v>
          </cell>
          <cell r="I5631">
            <v>2018</v>
          </cell>
          <cell r="J5631">
            <v>427260.43</v>
          </cell>
        </row>
        <row r="5632">
          <cell r="A5632" t="str">
            <v>PhilippinesPrimary solid biofuels2019</v>
          </cell>
          <cell r="B5632" t="str">
            <v>TJ</v>
          </cell>
          <cell r="C5632" t="str">
            <v>Philippines</v>
          </cell>
          <cell r="D5632" t="str">
            <v>PRIMSBIO</v>
          </cell>
          <cell r="E5632" t="str">
            <v>Primary solid biofuels</v>
          </cell>
          <cell r="F5632" t="str">
            <v>TES</v>
          </cell>
          <cell r="G5632" t="str">
            <v>Total energy supply</v>
          </cell>
          <cell r="H5632">
            <v>2019</v>
          </cell>
          <cell r="I5632">
            <v>2019</v>
          </cell>
          <cell r="J5632">
            <v>431531.47</v>
          </cell>
        </row>
        <row r="5633">
          <cell r="A5633" t="str">
            <v>PhilippinesPrimary solid biofuels2020</v>
          </cell>
          <cell r="B5633" t="str">
            <v>TJ</v>
          </cell>
          <cell r="C5633" t="str">
            <v>Philippines</v>
          </cell>
          <cell r="D5633" t="str">
            <v>PRIMSBIO</v>
          </cell>
          <cell r="E5633" t="str">
            <v>Primary solid biofuels</v>
          </cell>
          <cell r="F5633" t="str">
            <v>TES</v>
          </cell>
          <cell r="G5633" t="str">
            <v>Total energy supply</v>
          </cell>
          <cell r="H5633">
            <v>2020</v>
          </cell>
          <cell r="I5633">
            <v>2020</v>
          </cell>
          <cell r="K5633" t="str">
            <v>L</v>
          </cell>
          <cell r="L5633" t="str">
            <v>Missing value; data exist but were not collected</v>
          </cell>
        </row>
        <row r="5634">
          <cell r="A5634" t="str">
            <v>PhilippinesTotal2005</v>
          </cell>
          <cell r="B5634" t="str">
            <v>TJ</v>
          </cell>
          <cell r="C5634" t="str">
            <v>Philippines</v>
          </cell>
          <cell r="D5634" t="str">
            <v>TOTAL</v>
          </cell>
          <cell r="E5634" t="str">
            <v>Total</v>
          </cell>
          <cell r="F5634" t="str">
            <v>TES</v>
          </cell>
          <cell r="G5634" t="str">
            <v>Total energy supply</v>
          </cell>
          <cell r="H5634">
            <v>2005</v>
          </cell>
          <cell r="I5634">
            <v>2005</v>
          </cell>
          <cell r="J5634">
            <v>1612947.38</v>
          </cell>
        </row>
        <row r="5635">
          <cell r="A5635" t="str">
            <v>PhilippinesTotal2006</v>
          </cell>
          <cell r="B5635" t="str">
            <v>TJ</v>
          </cell>
          <cell r="C5635" t="str">
            <v>Philippines</v>
          </cell>
          <cell r="D5635" t="str">
            <v>TOTAL</v>
          </cell>
          <cell r="E5635" t="str">
            <v>Total</v>
          </cell>
          <cell r="F5635" t="str">
            <v>TES</v>
          </cell>
          <cell r="G5635" t="str">
            <v>Total energy supply</v>
          </cell>
          <cell r="H5635">
            <v>2006</v>
          </cell>
          <cell r="I5635">
            <v>2006</v>
          </cell>
          <cell r="J5635">
            <v>1602563.53</v>
          </cell>
        </row>
        <row r="5636">
          <cell r="A5636" t="str">
            <v>PhilippinesTotal2007</v>
          </cell>
          <cell r="B5636" t="str">
            <v>TJ</v>
          </cell>
          <cell r="C5636" t="str">
            <v>Philippines</v>
          </cell>
          <cell r="D5636" t="str">
            <v>TOTAL</v>
          </cell>
          <cell r="E5636" t="str">
            <v>Total</v>
          </cell>
          <cell r="F5636" t="str">
            <v>TES</v>
          </cell>
          <cell r="G5636" t="str">
            <v>Total energy supply</v>
          </cell>
          <cell r="H5636">
            <v>2007</v>
          </cell>
          <cell r="I5636">
            <v>2007</v>
          </cell>
          <cell r="J5636">
            <v>1629820.98</v>
          </cell>
        </row>
        <row r="5637">
          <cell r="A5637" t="str">
            <v>PhilippinesTotal2008</v>
          </cell>
          <cell r="B5637" t="str">
            <v>TJ</v>
          </cell>
          <cell r="C5637" t="str">
            <v>Philippines</v>
          </cell>
          <cell r="D5637" t="str">
            <v>TOTAL</v>
          </cell>
          <cell r="E5637" t="str">
            <v>Total</v>
          </cell>
          <cell r="F5637" t="str">
            <v>TES</v>
          </cell>
          <cell r="G5637" t="str">
            <v>Total energy supply</v>
          </cell>
          <cell r="H5637">
            <v>2008</v>
          </cell>
          <cell r="I5637">
            <v>2008</v>
          </cell>
          <cell r="J5637">
            <v>1709266.13</v>
          </cell>
        </row>
        <row r="5638">
          <cell r="A5638" t="str">
            <v>PhilippinesTotal2009</v>
          </cell>
          <cell r="B5638" t="str">
            <v>TJ</v>
          </cell>
          <cell r="C5638" t="str">
            <v>Philippines</v>
          </cell>
          <cell r="D5638" t="str">
            <v>TOTAL</v>
          </cell>
          <cell r="E5638" t="str">
            <v>Total</v>
          </cell>
          <cell r="F5638" t="str">
            <v>TES</v>
          </cell>
          <cell r="G5638" t="str">
            <v>Total energy supply</v>
          </cell>
          <cell r="H5638">
            <v>2009</v>
          </cell>
          <cell r="I5638">
            <v>2009</v>
          </cell>
          <cell r="J5638">
            <v>1666650.56</v>
          </cell>
        </row>
        <row r="5639">
          <cell r="A5639" t="str">
            <v>PhilippinesTotal2010</v>
          </cell>
          <cell r="B5639" t="str">
            <v>TJ</v>
          </cell>
          <cell r="C5639" t="str">
            <v>Philippines</v>
          </cell>
          <cell r="D5639" t="str">
            <v>TOTAL</v>
          </cell>
          <cell r="E5639" t="str">
            <v>Total</v>
          </cell>
          <cell r="F5639" t="str">
            <v>TES</v>
          </cell>
          <cell r="G5639" t="str">
            <v>Total energy supply</v>
          </cell>
          <cell r="H5639">
            <v>2010</v>
          </cell>
          <cell r="I5639">
            <v>2010</v>
          </cell>
          <cell r="J5639">
            <v>1745852.64</v>
          </cell>
        </row>
        <row r="5640">
          <cell r="A5640" t="str">
            <v>PhilippinesTotal2011</v>
          </cell>
          <cell r="B5640" t="str">
            <v>TJ</v>
          </cell>
          <cell r="C5640" t="str">
            <v>Philippines</v>
          </cell>
          <cell r="D5640" t="str">
            <v>TOTAL</v>
          </cell>
          <cell r="E5640" t="str">
            <v>Total</v>
          </cell>
          <cell r="F5640" t="str">
            <v>TES</v>
          </cell>
          <cell r="G5640" t="str">
            <v>Total energy supply</v>
          </cell>
          <cell r="H5640">
            <v>2011</v>
          </cell>
          <cell r="I5640">
            <v>2011</v>
          </cell>
          <cell r="J5640">
            <v>1768265.14</v>
          </cell>
        </row>
        <row r="5641">
          <cell r="A5641" t="str">
            <v>PhilippinesTotal2012</v>
          </cell>
          <cell r="B5641" t="str">
            <v>TJ</v>
          </cell>
          <cell r="C5641" t="str">
            <v>Philippines</v>
          </cell>
          <cell r="D5641" t="str">
            <v>TOTAL</v>
          </cell>
          <cell r="E5641" t="str">
            <v>Total</v>
          </cell>
          <cell r="F5641" t="str">
            <v>TES</v>
          </cell>
          <cell r="G5641" t="str">
            <v>Total energy supply</v>
          </cell>
          <cell r="H5641">
            <v>2012</v>
          </cell>
          <cell r="I5641">
            <v>2012</v>
          </cell>
          <cell r="J5641">
            <v>1848187.06</v>
          </cell>
        </row>
        <row r="5642">
          <cell r="A5642" t="str">
            <v>PhilippinesTotal2013</v>
          </cell>
          <cell r="B5642" t="str">
            <v>TJ</v>
          </cell>
          <cell r="C5642" t="str">
            <v>Philippines</v>
          </cell>
          <cell r="D5642" t="str">
            <v>TOTAL</v>
          </cell>
          <cell r="E5642" t="str">
            <v>Total</v>
          </cell>
          <cell r="F5642" t="str">
            <v>TES</v>
          </cell>
          <cell r="G5642" t="str">
            <v>Total energy supply</v>
          </cell>
          <cell r="H5642">
            <v>2013</v>
          </cell>
          <cell r="I5642">
            <v>2013</v>
          </cell>
          <cell r="J5642">
            <v>1906468.34</v>
          </cell>
        </row>
        <row r="5643">
          <cell r="A5643" t="str">
            <v>PhilippinesTotal2014</v>
          </cell>
          <cell r="B5643" t="str">
            <v>TJ</v>
          </cell>
          <cell r="C5643" t="str">
            <v>Philippines</v>
          </cell>
          <cell r="D5643" t="str">
            <v>TOTAL</v>
          </cell>
          <cell r="E5643" t="str">
            <v>Total</v>
          </cell>
          <cell r="F5643" t="str">
            <v>TES</v>
          </cell>
          <cell r="G5643" t="str">
            <v>Total energy supply</v>
          </cell>
          <cell r="H5643">
            <v>2014</v>
          </cell>
          <cell r="I5643">
            <v>2014</v>
          </cell>
          <cell r="J5643">
            <v>2031156.67</v>
          </cell>
        </row>
        <row r="5644">
          <cell r="A5644" t="str">
            <v>PhilippinesTotal2015</v>
          </cell>
          <cell r="B5644" t="str">
            <v>TJ</v>
          </cell>
          <cell r="C5644" t="str">
            <v>Philippines</v>
          </cell>
          <cell r="D5644" t="str">
            <v>TOTAL</v>
          </cell>
          <cell r="E5644" t="str">
            <v>Total</v>
          </cell>
          <cell r="F5644" t="str">
            <v>TES</v>
          </cell>
          <cell r="G5644" t="str">
            <v>Total energy supply</v>
          </cell>
          <cell r="H5644">
            <v>2015</v>
          </cell>
          <cell r="I5644">
            <v>2015</v>
          </cell>
          <cell r="J5644">
            <v>2207717.89</v>
          </cell>
        </row>
        <row r="5645">
          <cell r="A5645" t="str">
            <v>PhilippinesTotal2016</v>
          </cell>
          <cell r="B5645" t="str">
            <v>TJ</v>
          </cell>
          <cell r="C5645" t="str">
            <v>Philippines</v>
          </cell>
          <cell r="D5645" t="str">
            <v>TOTAL</v>
          </cell>
          <cell r="E5645" t="str">
            <v>Total</v>
          </cell>
          <cell r="F5645" t="str">
            <v>TES</v>
          </cell>
          <cell r="G5645" t="str">
            <v>Total energy supply</v>
          </cell>
          <cell r="H5645">
            <v>2016</v>
          </cell>
          <cell r="I5645">
            <v>2016</v>
          </cell>
          <cell r="J5645">
            <v>2340615.5699999998</v>
          </cell>
        </row>
        <row r="5646">
          <cell r="A5646" t="str">
            <v>PhilippinesTotal2017</v>
          </cell>
          <cell r="B5646" t="str">
            <v>TJ</v>
          </cell>
          <cell r="C5646" t="str">
            <v>Philippines</v>
          </cell>
          <cell r="D5646" t="str">
            <v>TOTAL</v>
          </cell>
          <cell r="E5646" t="str">
            <v>Total</v>
          </cell>
          <cell r="F5646" t="str">
            <v>TES</v>
          </cell>
          <cell r="G5646" t="str">
            <v>Total energy supply</v>
          </cell>
          <cell r="H5646">
            <v>2017</v>
          </cell>
          <cell r="I5646">
            <v>2017</v>
          </cell>
          <cell r="J5646">
            <v>2470306.6</v>
          </cell>
        </row>
        <row r="5647">
          <cell r="A5647" t="str">
            <v>PhilippinesTotal2018</v>
          </cell>
          <cell r="B5647" t="str">
            <v>TJ</v>
          </cell>
          <cell r="C5647" t="str">
            <v>Philippines</v>
          </cell>
          <cell r="D5647" t="str">
            <v>TOTAL</v>
          </cell>
          <cell r="E5647" t="str">
            <v>Total</v>
          </cell>
          <cell r="F5647" t="str">
            <v>TES</v>
          </cell>
          <cell r="G5647" t="str">
            <v>Total energy supply</v>
          </cell>
          <cell r="H5647">
            <v>2018</v>
          </cell>
          <cell r="I5647">
            <v>2018</v>
          </cell>
          <cell r="J5647">
            <v>2550941.98</v>
          </cell>
        </row>
        <row r="5648">
          <cell r="A5648" t="str">
            <v>PhilippinesTotal2019</v>
          </cell>
          <cell r="B5648" t="str">
            <v>TJ</v>
          </cell>
          <cell r="C5648" t="str">
            <v>Philippines</v>
          </cell>
          <cell r="D5648" t="str">
            <v>TOTAL</v>
          </cell>
          <cell r="E5648" t="str">
            <v>Total</v>
          </cell>
          <cell r="F5648" t="str">
            <v>TES</v>
          </cell>
          <cell r="G5648" t="str">
            <v>Total energy supply</v>
          </cell>
          <cell r="H5648">
            <v>2019</v>
          </cell>
          <cell r="I5648">
            <v>2019</v>
          </cell>
          <cell r="J5648">
            <v>2579978.2400000002</v>
          </cell>
        </row>
        <row r="5649">
          <cell r="A5649" t="str">
            <v>PhilippinesTotal2020</v>
          </cell>
          <cell r="B5649" t="str">
            <v>TJ</v>
          </cell>
          <cell r="C5649" t="str">
            <v>Philippines</v>
          </cell>
          <cell r="D5649" t="str">
            <v>TOTAL</v>
          </cell>
          <cell r="E5649" t="str">
            <v>Total</v>
          </cell>
          <cell r="F5649" t="str">
            <v>TES</v>
          </cell>
          <cell r="G5649" t="str">
            <v>Total energy supply</v>
          </cell>
          <cell r="H5649">
            <v>2020</v>
          </cell>
          <cell r="I5649">
            <v>2020</v>
          </cell>
          <cell r="K5649" t="str">
            <v>L</v>
          </cell>
          <cell r="L5649" t="str">
            <v>Missing value; data exist but were not collected</v>
          </cell>
        </row>
        <row r="5650">
          <cell r="A5650" t="str">
            <v>PhilippinesMemo: Renewables2005</v>
          </cell>
          <cell r="B5650" t="str">
            <v>TJ</v>
          </cell>
          <cell r="C5650" t="str">
            <v>Philippines</v>
          </cell>
          <cell r="D5650" t="str">
            <v>MRENEW</v>
          </cell>
          <cell r="E5650" t="str">
            <v>Memo: Renewables</v>
          </cell>
          <cell r="F5650" t="str">
            <v>TES</v>
          </cell>
          <cell r="G5650" t="str">
            <v>Total energy supply</v>
          </cell>
          <cell r="H5650">
            <v>2005</v>
          </cell>
          <cell r="I5650">
            <v>2005</v>
          </cell>
          <cell r="J5650">
            <v>687276.91</v>
          </cell>
        </row>
        <row r="5651">
          <cell r="A5651" t="str">
            <v>PhilippinesMemo: Renewables2006</v>
          </cell>
          <cell r="B5651" t="str">
            <v>TJ</v>
          </cell>
          <cell r="C5651" t="str">
            <v>Philippines</v>
          </cell>
          <cell r="D5651" t="str">
            <v>MRENEW</v>
          </cell>
          <cell r="E5651" t="str">
            <v>Memo: Renewables</v>
          </cell>
          <cell r="F5651" t="str">
            <v>TES</v>
          </cell>
          <cell r="G5651" t="str">
            <v>Total energy supply</v>
          </cell>
          <cell r="H5651">
            <v>2006</v>
          </cell>
          <cell r="I5651">
            <v>2006</v>
          </cell>
          <cell r="J5651">
            <v>723796.53</v>
          </cell>
        </row>
        <row r="5652">
          <cell r="A5652" t="str">
            <v>PhilippinesMemo: Renewables2007</v>
          </cell>
          <cell r="B5652" t="str">
            <v>TJ</v>
          </cell>
          <cell r="C5652" t="str">
            <v>Philippines</v>
          </cell>
          <cell r="D5652" t="str">
            <v>MRENEW</v>
          </cell>
          <cell r="E5652" t="str">
            <v>Memo: Renewables</v>
          </cell>
          <cell r="F5652" t="str">
            <v>TES</v>
          </cell>
          <cell r="G5652" t="str">
            <v>Total energy supply</v>
          </cell>
          <cell r="H5652">
            <v>2007</v>
          </cell>
          <cell r="I5652">
            <v>2007</v>
          </cell>
          <cell r="J5652">
            <v>722561.93</v>
          </cell>
        </row>
        <row r="5653">
          <cell r="A5653" t="str">
            <v>PhilippinesMemo: Renewables2008</v>
          </cell>
          <cell r="B5653" t="str">
            <v>TJ</v>
          </cell>
          <cell r="C5653" t="str">
            <v>Philippines</v>
          </cell>
          <cell r="D5653" t="str">
            <v>MRENEW</v>
          </cell>
          <cell r="E5653" t="str">
            <v>Memo: Renewables</v>
          </cell>
          <cell r="F5653" t="str">
            <v>TES</v>
          </cell>
          <cell r="G5653" t="str">
            <v>Total energy supply</v>
          </cell>
          <cell r="H5653">
            <v>2008</v>
          </cell>
          <cell r="I5653">
            <v>2008</v>
          </cell>
          <cell r="J5653">
            <v>757778.37</v>
          </cell>
        </row>
        <row r="5654">
          <cell r="A5654" t="str">
            <v>PhilippinesMemo: Renewables2009</v>
          </cell>
          <cell r="B5654" t="str">
            <v>TJ</v>
          </cell>
          <cell r="C5654" t="str">
            <v>Philippines</v>
          </cell>
          <cell r="D5654" t="str">
            <v>MRENEW</v>
          </cell>
          <cell r="E5654" t="str">
            <v>Memo: Renewables</v>
          </cell>
          <cell r="F5654" t="str">
            <v>TES</v>
          </cell>
          <cell r="G5654" t="str">
            <v>Total energy supply</v>
          </cell>
          <cell r="H5654">
            <v>2009</v>
          </cell>
          <cell r="I5654">
            <v>2009</v>
          </cell>
          <cell r="J5654">
            <v>756815.48</v>
          </cell>
        </row>
        <row r="5655">
          <cell r="A5655" t="str">
            <v>PhilippinesMemo: Renewables2010</v>
          </cell>
          <cell r="B5655" t="str">
            <v>TJ</v>
          </cell>
          <cell r="C5655" t="str">
            <v>Philippines</v>
          </cell>
          <cell r="D5655" t="str">
            <v>MRENEW</v>
          </cell>
          <cell r="E5655" t="str">
            <v>Memo: Renewables</v>
          </cell>
          <cell r="F5655" t="str">
            <v>TES</v>
          </cell>
          <cell r="G5655" t="str">
            <v>Total energy supply</v>
          </cell>
          <cell r="H5655">
            <v>2010</v>
          </cell>
          <cell r="I5655">
            <v>2010</v>
          </cell>
          <cell r="J5655">
            <v>748727.02</v>
          </cell>
        </row>
        <row r="5656">
          <cell r="A5656" t="str">
            <v>PhilippinesMemo: Renewables2011</v>
          </cell>
          <cell r="B5656" t="str">
            <v>TJ</v>
          </cell>
          <cell r="C5656" t="str">
            <v>Philippines</v>
          </cell>
          <cell r="D5656" t="str">
            <v>MRENEW</v>
          </cell>
          <cell r="E5656" t="str">
            <v>Memo: Renewables</v>
          </cell>
          <cell r="F5656" t="str">
            <v>TES</v>
          </cell>
          <cell r="G5656" t="str">
            <v>Total energy supply</v>
          </cell>
          <cell r="H5656">
            <v>2011</v>
          </cell>
          <cell r="I5656">
            <v>2011</v>
          </cell>
          <cell r="J5656">
            <v>767890.45</v>
          </cell>
        </row>
        <row r="5657">
          <cell r="A5657" t="str">
            <v>PhilippinesMemo: Renewables2012</v>
          </cell>
          <cell r="B5657" t="str">
            <v>TJ</v>
          </cell>
          <cell r="C5657" t="str">
            <v>Philippines</v>
          </cell>
          <cell r="D5657" t="str">
            <v>MRENEW</v>
          </cell>
          <cell r="E5657" t="str">
            <v>Memo: Renewables</v>
          </cell>
          <cell r="F5657" t="str">
            <v>TES</v>
          </cell>
          <cell r="G5657" t="str">
            <v>Total energy supply</v>
          </cell>
          <cell r="H5657">
            <v>2012</v>
          </cell>
          <cell r="I5657">
            <v>2012</v>
          </cell>
          <cell r="J5657">
            <v>794393.87</v>
          </cell>
        </row>
        <row r="5658">
          <cell r="A5658" t="str">
            <v>PhilippinesMemo: Renewables2013</v>
          </cell>
          <cell r="B5658" t="str">
            <v>TJ</v>
          </cell>
          <cell r="C5658" t="str">
            <v>Philippines</v>
          </cell>
          <cell r="D5658" t="str">
            <v>MRENEW</v>
          </cell>
          <cell r="E5658" t="str">
            <v>Memo: Renewables</v>
          </cell>
          <cell r="F5658" t="str">
            <v>TES</v>
          </cell>
          <cell r="G5658" t="str">
            <v>Total energy supply</v>
          </cell>
          <cell r="H5658">
            <v>2013</v>
          </cell>
          <cell r="I5658">
            <v>2013</v>
          </cell>
          <cell r="J5658">
            <v>785412.22</v>
          </cell>
        </row>
        <row r="5659">
          <cell r="A5659" t="str">
            <v>PhilippinesMemo: Renewables2014</v>
          </cell>
          <cell r="B5659" t="str">
            <v>TJ</v>
          </cell>
          <cell r="C5659" t="str">
            <v>Philippines</v>
          </cell>
          <cell r="D5659" t="str">
            <v>MRENEW</v>
          </cell>
          <cell r="E5659" t="str">
            <v>Memo: Renewables</v>
          </cell>
          <cell r="F5659" t="str">
            <v>TES</v>
          </cell>
          <cell r="G5659" t="str">
            <v>Total energy supply</v>
          </cell>
          <cell r="H5659">
            <v>2014</v>
          </cell>
          <cell r="I5659">
            <v>2014</v>
          </cell>
          <cell r="J5659">
            <v>818173.21</v>
          </cell>
        </row>
        <row r="5660">
          <cell r="A5660" t="str">
            <v>PhilippinesMemo: Renewables2015</v>
          </cell>
          <cell r="B5660" t="str">
            <v>TJ</v>
          </cell>
          <cell r="C5660" t="str">
            <v>Philippines</v>
          </cell>
          <cell r="D5660" t="str">
            <v>MRENEW</v>
          </cell>
          <cell r="E5660" t="str">
            <v>Memo: Renewables</v>
          </cell>
          <cell r="F5660" t="str">
            <v>TES</v>
          </cell>
          <cell r="G5660" t="str">
            <v>Total energy supply</v>
          </cell>
          <cell r="H5660">
            <v>2015</v>
          </cell>
          <cell r="I5660">
            <v>2015</v>
          </cell>
          <cell r="J5660">
            <v>853402.99</v>
          </cell>
        </row>
        <row r="5661">
          <cell r="A5661" t="str">
            <v>PhilippinesMemo: Renewables2016</v>
          </cell>
          <cell r="B5661" t="str">
            <v>TJ</v>
          </cell>
          <cell r="C5661" t="str">
            <v>Philippines</v>
          </cell>
          <cell r="D5661" t="str">
            <v>MRENEW</v>
          </cell>
          <cell r="E5661" t="str">
            <v>Memo: Renewables</v>
          </cell>
          <cell r="F5661" t="str">
            <v>TES</v>
          </cell>
          <cell r="G5661" t="str">
            <v>Total energy supply</v>
          </cell>
          <cell r="H5661">
            <v>2016</v>
          </cell>
          <cell r="I5661">
            <v>2016</v>
          </cell>
          <cell r="J5661">
            <v>865729.67</v>
          </cell>
        </row>
        <row r="5662">
          <cell r="A5662" t="str">
            <v>PhilippinesMemo: Renewables2017</v>
          </cell>
          <cell r="B5662" t="str">
            <v>TJ</v>
          </cell>
          <cell r="C5662" t="str">
            <v>Philippines</v>
          </cell>
          <cell r="D5662" t="str">
            <v>MRENEW</v>
          </cell>
          <cell r="E5662" t="str">
            <v>Memo: Renewables</v>
          </cell>
          <cell r="F5662" t="str">
            <v>TES</v>
          </cell>
          <cell r="G5662" t="str">
            <v>Total energy supply</v>
          </cell>
          <cell r="H5662">
            <v>2017</v>
          </cell>
          <cell r="I5662">
            <v>2017</v>
          </cell>
          <cell r="J5662">
            <v>854829.7</v>
          </cell>
        </row>
        <row r="5663">
          <cell r="A5663" t="str">
            <v>PhilippinesMemo: Renewables2018</v>
          </cell>
          <cell r="B5663" t="str">
            <v>TJ</v>
          </cell>
          <cell r="C5663" t="str">
            <v>Philippines</v>
          </cell>
          <cell r="D5663" t="str">
            <v>MRENEW</v>
          </cell>
          <cell r="E5663" t="str">
            <v>Memo: Renewables</v>
          </cell>
          <cell r="F5663" t="str">
            <v>TES</v>
          </cell>
          <cell r="G5663" t="str">
            <v>Total energy supply</v>
          </cell>
          <cell r="H5663">
            <v>2018</v>
          </cell>
          <cell r="I5663">
            <v>2018</v>
          </cell>
          <cell r="J5663">
            <v>867771.78</v>
          </cell>
        </row>
        <row r="5664">
          <cell r="A5664" t="str">
            <v>PhilippinesMemo: Renewables2019</v>
          </cell>
          <cell r="B5664" t="str">
            <v>TJ</v>
          </cell>
          <cell r="C5664" t="str">
            <v>Philippines</v>
          </cell>
          <cell r="D5664" t="str">
            <v>MRENEW</v>
          </cell>
          <cell r="E5664" t="str">
            <v>Memo: Renewables</v>
          </cell>
          <cell r="F5664" t="str">
            <v>TES</v>
          </cell>
          <cell r="G5664" t="str">
            <v>Total energy supply</v>
          </cell>
          <cell r="H5664">
            <v>2019</v>
          </cell>
          <cell r="I5664">
            <v>2019</v>
          </cell>
          <cell r="J5664">
            <v>877428.28</v>
          </cell>
        </row>
        <row r="5665">
          <cell r="A5665" t="str">
            <v>PhilippinesMemo: Renewables2020</v>
          </cell>
          <cell r="B5665" t="str">
            <v>TJ</v>
          </cell>
          <cell r="C5665" t="str">
            <v>Philippines</v>
          </cell>
          <cell r="D5665" t="str">
            <v>MRENEW</v>
          </cell>
          <cell r="E5665" t="str">
            <v>Memo: Renewables</v>
          </cell>
          <cell r="F5665" t="str">
            <v>TES</v>
          </cell>
          <cell r="G5665" t="str">
            <v>Total energy supply</v>
          </cell>
          <cell r="H5665">
            <v>2020</v>
          </cell>
          <cell r="I5665">
            <v>2020</v>
          </cell>
          <cell r="K5665" t="str">
            <v>L</v>
          </cell>
          <cell r="L5665" t="str">
            <v>Missing value; data exist but were not collected</v>
          </cell>
        </row>
        <row r="5666">
          <cell r="A5666" t="str">
            <v>PolandPrimary solid biofuels2005</v>
          </cell>
          <cell r="B5666" t="str">
            <v>TJ</v>
          </cell>
          <cell r="C5666" t="str">
            <v>Poland</v>
          </cell>
          <cell r="D5666" t="str">
            <v>PRIMSBIO</v>
          </cell>
          <cell r="E5666" t="str">
            <v>Primary solid biofuels</v>
          </cell>
          <cell r="F5666" t="str">
            <v>TES</v>
          </cell>
          <cell r="G5666" t="str">
            <v>Total energy supply</v>
          </cell>
          <cell r="H5666">
            <v>2005</v>
          </cell>
          <cell r="I5666">
            <v>2005</v>
          </cell>
          <cell r="J5666">
            <v>174431</v>
          </cell>
        </row>
        <row r="5667">
          <cell r="A5667" t="str">
            <v>PolandPrimary solid biofuels2006</v>
          </cell>
          <cell r="B5667" t="str">
            <v>TJ</v>
          </cell>
          <cell r="C5667" t="str">
            <v>Poland</v>
          </cell>
          <cell r="D5667" t="str">
            <v>PRIMSBIO</v>
          </cell>
          <cell r="E5667" t="str">
            <v>Primary solid biofuels</v>
          </cell>
          <cell r="F5667" t="str">
            <v>TES</v>
          </cell>
          <cell r="G5667" t="str">
            <v>Total energy supply</v>
          </cell>
          <cell r="H5667">
            <v>2006</v>
          </cell>
          <cell r="I5667">
            <v>2006</v>
          </cell>
          <cell r="J5667">
            <v>181034</v>
          </cell>
        </row>
        <row r="5668">
          <cell r="A5668" t="str">
            <v>PolandPrimary solid biofuels2007</v>
          </cell>
          <cell r="B5668" t="str">
            <v>TJ</v>
          </cell>
          <cell r="C5668" t="str">
            <v>Poland</v>
          </cell>
          <cell r="D5668" t="str">
            <v>PRIMSBIO</v>
          </cell>
          <cell r="E5668" t="str">
            <v>Primary solid biofuels</v>
          </cell>
          <cell r="F5668" t="str">
            <v>TES</v>
          </cell>
          <cell r="G5668" t="str">
            <v>Total energy supply</v>
          </cell>
          <cell r="H5668">
            <v>2007</v>
          </cell>
          <cell r="I5668">
            <v>2007</v>
          </cell>
          <cell r="J5668">
            <v>183993</v>
          </cell>
        </row>
        <row r="5669">
          <cell r="A5669" t="str">
            <v>PolandPrimary solid biofuels2008</v>
          </cell>
          <cell r="B5669" t="str">
            <v>TJ</v>
          </cell>
          <cell r="C5669" t="str">
            <v>Poland</v>
          </cell>
          <cell r="D5669" t="str">
            <v>PRIMSBIO</v>
          </cell>
          <cell r="E5669" t="str">
            <v>Primary solid biofuels</v>
          </cell>
          <cell r="F5669" t="str">
            <v>TES</v>
          </cell>
          <cell r="G5669" t="str">
            <v>Total energy supply</v>
          </cell>
          <cell r="H5669">
            <v>2008</v>
          </cell>
          <cell r="I5669">
            <v>2008</v>
          </cell>
          <cell r="J5669">
            <v>198901</v>
          </cell>
        </row>
        <row r="5670">
          <cell r="A5670" t="str">
            <v>PolandPrimary solid biofuels2009</v>
          </cell>
          <cell r="B5670" t="str">
            <v>TJ</v>
          </cell>
          <cell r="C5670" t="str">
            <v>Poland</v>
          </cell>
          <cell r="D5670" t="str">
            <v>PRIMSBIO</v>
          </cell>
          <cell r="E5670" t="str">
            <v>Primary solid biofuels</v>
          </cell>
          <cell r="F5670" t="str">
            <v>TES</v>
          </cell>
          <cell r="G5670" t="str">
            <v>Total energy supply</v>
          </cell>
          <cell r="H5670">
            <v>2009</v>
          </cell>
          <cell r="I5670">
            <v>2009</v>
          </cell>
          <cell r="J5670">
            <v>217302</v>
          </cell>
        </row>
        <row r="5671">
          <cell r="A5671" t="str">
            <v>PolandPrimary solid biofuels2010</v>
          </cell>
          <cell r="B5671" t="str">
            <v>TJ</v>
          </cell>
          <cell r="C5671" t="str">
            <v>Poland</v>
          </cell>
          <cell r="D5671" t="str">
            <v>PRIMSBIO</v>
          </cell>
          <cell r="E5671" t="str">
            <v>Primary solid biofuels</v>
          </cell>
          <cell r="F5671" t="str">
            <v>TES</v>
          </cell>
          <cell r="G5671" t="str">
            <v>Total energy supply</v>
          </cell>
          <cell r="H5671">
            <v>2010</v>
          </cell>
          <cell r="I5671">
            <v>2010</v>
          </cell>
          <cell r="J5671">
            <v>245606</v>
          </cell>
        </row>
        <row r="5672">
          <cell r="A5672" t="str">
            <v>PolandPrimary solid biofuels2011</v>
          </cell>
          <cell r="B5672" t="str">
            <v>TJ</v>
          </cell>
          <cell r="C5672" t="str">
            <v>Poland</v>
          </cell>
          <cell r="D5672" t="str">
            <v>PRIMSBIO</v>
          </cell>
          <cell r="E5672" t="str">
            <v>Primary solid biofuels</v>
          </cell>
          <cell r="F5672" t="str">
            <v>TES</v>
          </cell>
          <cell r="G5672" t="str">
            <v>Total energy supply</v>
          </cell>
          <cell r="H5672">
            <v>2011</v>
          </cell>
          <cell r="I5672">
            <v>2011</v>
          </cell>
          <cell r="J5672">
            <v>265888</v>
          </cell>
        </row>
        <row r="5673">
          <cell r="A5673" t="str">
            <v>PolandPrimary solid biofuels2012</v>
          </cell>
          <cell r="B5673" t="str">
            <v>TJ</v>
          </cell>
          <cell r="C5673" t="str">
            <v>Poland</v>
          </cell>
          <cell r="D5673" t="str">
            <v>PRIMSBIO</v>
          </cell>
          <cell r="E5673" t="str">
            <v>Primary solid biofuels</v>
          </cell>
          <cell r="F5673" t="str">
            <v>TES</v>
          </cell>
          <cell r="G5673" t="str">
            <v>Total energy supply</v>
          </cell>
          <cell r="H5673">
            <v>2012</v>
          </cell>
          <cell r="I5673">
            <v>2012</v>
          </cell>
          <cell r="J5673">
            <v>292562</v>
          </cell>
        </row>
        <row r="5674">
          <cell r="A5674" t="str">
            <v>PolandPrimary solid biofuels2013</v>
          </cell>
          <cell r="B5674" t="str">
            <v>TJ</v>
          </cell>
          <cell r="C5674" t="str">
            <v>Poland</v>
          </cell>
          <cell r="D5674" t="str">
            <v>PRIMSBIO</v>
          </cell>
          <cell r="E5674" t="str">
            <v>Primary solid biofuels</v>
          </cell>
          <cell r="F5674" t="str">
            <v>TES</v>
          </cell>
          <cell r="G5674" t="str">
            <v>Total energy supply</v>
          </cell>
          <cell r="H5674">
            <v>2013</v>
          </cell>
          <cell r="I5674">
            <v>2013</v>
          </cell>
          <cell r="J5674">
            <v>286243</v>
          </cell>
        </row>
        <row r="5675">
          <cell r="A5675" t="str">
            <v>PolandPrimary solid biofuels2014</v>
          </cell>
          <cell r="B5675" t="str">
            <v>TJ</v>
          </cell>
          <cell r="C5675" t="str">
            <v>Poland</v>
          </cell>
          <cell r="D5675" t="str">
            <v>PRIMSBIO</v>
          </cell>
          <cell r="E5675" t="str">
            <v>Primary solid biofuels</v>
          </cell>
          <cell r="F5675" t="str">
            <v>TES</v>
          </cell>
          <cell r="G5675" t="str">
            <v>Total energy supply</v>
          </cell>
          <cell r="H5675">
            <v>2014</v>
          </cell>
          <cell r="I5675">
            <v>2014</v>
          </cell>
          <cell r="J5675">
            <v>282835</v>
          </cell>
        </row>
        <row r="5676">
          <cell r="A5676" t="str">
            <v>PolandPrimary solid biofuels2015</v>
          </cell>
          <cell r="B5676" t="str">
            <v>TJ</v>
          </cell>
          <cell r="C5676" t="str">
            <v>Poland</v>
          </cell>
          <cell r="D5676" t="str">
            <v>PRIMSBIO</v>
          </cell>
          <cell r="E5676" t="str">
            <v>Primary solid biofuels</v>
          </cell>
          <cell r="F5676" t="str">
            <v>TES</v>
          </cell>
          <cell r="G5676" t="str">
            <v>Total energy supply</v>
          </cell>
          <cell r="H5676">
            <v>2015</v>
          </cell>
          <cell r="I5676">
            <v>2015</v>
          </cell>
          <cell r="J5676">
            <v>288204</v>
          </cell>
        </row>
        <row r="5677">
          <cell r="A5677" t="str">
            <v>PolandPrimary solid biofuels2016</v>
          </cell>
          <cell r="B5677" t="str">
            <v>TJ</v>
          </cell>
          <cell r="C5677" t="str">
            <v>Poland</v>
          </cell>
          <cell r="D5677" t="str">
            <v>PRIMSBIO</v>
          </cell>
          <cell r="E5677" t="str">
            <v>Primary solid biofuels</v>
          </cell>
          <cell r="F5677" t="str">
            <v>TES</v>
          </cell>
          <cell r="G5677" t="str">
            <v>Total energy supply</v>
          </cell>
          <cell r="H5677">
            <v>2016</v>
          </cell>
          <cell r="I5677">
            <v>2016</v>
          </cell>
          <cell r="J5677">
            <v>277173</v>
          </cell>
        </row>
        <row r="5678">
          <cell r="A5678" t="str">
            <v>PolandPrimary solid biofuels2017</v>
          </cell>
          <cell r="B5678" t="str">
            <v>TJ</v>
          </cell>
          <cell r="C5678" t="str">
            <v>Poland</v>
          </cell>
          <cell r="D5678" t="str">
            <v>PRIMSBIO</v>
          </cell>
          <cell r="E5678" t="str">
            <v>Primary solid biofuels</v>
          </cell>
          <cell r="F5678" t="str">
            <v>TES</v>
          </cell>
          <cell r="G5678" t="str">
            <v>Total energy supply</v>
          </cell>
          <cell r="H5678">
            <v>2017</v>
          </cell>
          <cell r="I5678">
            <v>2017</v>
          </cell>
          <cell r="J5678">
            <v>263382.3</v>
          </cell>
        </row>
        <row r="5679">
          <cell r="A5679" t="str">
            <v>PolandPrimary solid biofuels2018</v>
          </cell>
          <cell r="B5679" t="str">
            <v>TJ</v>
          </cell>
          <cell r="C5679" t="str">
            <v>Poland</v>
          </cell>
          <cell r="D5679" t="str">
            <v>PRIMSBIO</v>
          </cell>
          <cell r="E5679" t="str">
            <v>Primary solid biofuels</v>
          </cell>
          <cell r="F5679" t="str">
            <v>TES</v>
          </cell>
          <cell r="G5679" t="str">
            <v>Total energy supply</v>
          </cell>
          <cell r="H5679">
            <v>2018</v>
          </cell>
          <cell r="I5679">
            <v>2018</v>
          </cell>
          <cell r="J5679">
            <v>263646</v>
          </cell>
        </row>
        <row r="5680">
          <cell r="A5680" t="str">
            <v>PolandPrimary solid biofuels2019</v>
          </cell>
          <cell r="B5680" t="str">
            <v>TJ</v>
          </cell>
          <cell r="C5680" t="str">
            <v>Poland</v>
          </cell>
          <cell r="D5680" t="str">
            <v>PRIMSBIO</v>
          </cell>
          <cell r="E5680" t="str">
            <v>Primary solid biofuels</v>
          </cell>
          <cell r="F5680" t="str">
            <v>TES</v>
          </cell>
          <cell r="G5680" t="str">
            <v>Total energy supply</v>
          </cell>
          <cell r="H5680">
            <v>2019</v>
          </cell>
          <cell r="I5680">
            <v>2019</v>
          </cell>
          <cell r="J5680">
            <v>276175.86</v>
          </cell>
        </row>
        <row r="5681">
          <cell r="A5681" t="str">
            <v>PolandPrimary solid biofuels2020</v>
          </cell>
          <cell r="B5681" t="str">
            <v>TJ</v>
          </cell>
          <cell r="C5681" t="str">
            <v>Poland</v>
          </cell>
          <cell r="D5681" t="str">
            <v>PRIMSBIO</v>
          </cell>
          <cell r="E5681" t="str">
            <v>Primary solid biofuels</v>
          </cell>
          <cell r="F5681" t="str">
            <v>TES</v>
          </cell>
          <cell r="G5681" t="str">
            <v>Total energy supply</v>
          </cell>
          <cell r="H5681">
            <v>2020</v>
          </cell>
          <cell r="I5681">
            <v>2020</v>
          </cell>
          <cell r="J5681">
            <v>277261.03000000003</v>
          </cell>
        </row>
        <row r="5682">
          <cell r="A5682" t="str">
            <v>PolandTotal2005</v>
          </cell>
          <cell r="B5682" t="str">
            <v>TJ</v>
          </cell>
          <cell r="C5682" t="str">
            <v>Poland</v>
          </cell>
          <cell r="D5682" t="str">
            <v>TOTAL</v>
          </cell>
          <cell r="E5682" t="str">
            <v>Total</v>
          </cell>
          <cell r="F5682" t="str">
            <v>TES</v>
          </cell>
          <cell r="G5682" t="str">
            <v>Total energy supply</v>
          </cell>
          <cell r="H5682">
            <v>2005</v>
          </cell>
          <cell r="I5682">
            <v>2005</v>
          </cell>
          <cell r="J5682">
            <v>3857808.38</v>
          </cell>
        </row>
        <row r="5683">
          <cell r="A5683" t="str">
            <v>PolandTotal2006</v>
          </cell>
          <cell r="B5683" t="str">
            <v>TJ</v>
          </cell>
          <cell r="C5683" t="str">
            <v>Poland</v>
          </cell>
          <cell r="D5683" t="str">
            <v>TOTAL</v>
          </cell>
          <cell r="E5683" t="str">
            <v>Total</v>
          </cell>
          <cell r="F5683" t="str">
            <v>TES</v>
          </cell>
          <cell r="G5683" t="str">
            <v>Total energy supply</v>
          </cell>
          <cell r="H5683">
            <v>2006</v>
          </cell>
          <cell r="I5683">
            <v>2006</v>
          </cell>
          <cell r="J5683">
            <v>4054144.54</v>
          </cell>
        </row>
        <row r="5684">
          <cell r="A5684" t="str">
            <v>PolandTotal2007</v>
          </cell>
          <cell r="B5684" t="str">
            <v>TJ</v>
          </cell>
          <cell r="C5684" t="str">
            <v>Poland</v>
          </cell>
          <cell r="D5684" t="str">
            <v>TOTAL</v>
          </cell>
          <cell r="E5684" t="str">
            <v>Total</v>
          </cell>
          <cell r="F5684" t="str">
            <v>TES</v>
          </cell>
          <cell r="G5684" t="str">
            <v>Total energy supply</v>
          </cell>
          <cell r="H5684">
            <v>2007</v>
          </cell>
          <cell r="I5684">
            <v>2007</v>
          </cell>
          <cell r="J5684">
            <v>4037352.8</v>
          </cell>
        </row>
        <row r="5685">
          <cell r="A5685" t="str">
            <v>PolandTotal2008</v>
          </cell>
          <cell r="B5685" t="str">
            <v>TJ</v>
          </cell>
          <cell r="C5685" t="str">
            <v>Poland</v>
          </cell>
          <cell r="D5685" t="str">
            <v>TOTAL</v>
          </cell>
          <cell r="E5685" t="str">
            <v>Total</v>
          </cell>
          <cell r="F5685" t="str">
            <v>TES</v>
          </cell>
          <cell r="G5685" t="str">
            <v>Total energy supply</v>
          </cell>
          <cell r="H5685">
            <v>2008</v>
          </cell>
          <cell r="I5685">
            <v>2008</v>
          </cell>
          <cell r="J5685">
            <v>4092121.11</v>
          </cell>
        </row>
        <row r="5686">
          <cell r="A5686" t="str">
            <v>PolandTotal2009</v>
          </cell>
          <cell r="B5686" t="str">
            <v>TJ</v>
          </cell>
          <cell r="C5686" t="str">
            <v>Poland</v>
          </cell>
          <cell r="D5686" t="str">
            <v>TOTAL</v>
          </cell>
          <cell r="E5686" t="str">
            <v>Total</v>
          </cell>
          <cell r="F5686" t="str">
            <v>TES</v>
          </cell>
          <cell r="G5686" t="str">
            <v>Total energy supply</v>
          </cell>
          <cell r="H5686">
            <v>2009</v>
          </cell>
          <cell r="I5686">
            <v>2009</v>
          </cell>
          <cell r="J5686">
            <v>3934659.73</v>
          </cell>
        </row>
        <row r="5687">
          <cell r="A5687" t="str">
            <v>PolandTotal2010</v>
          </cell>
          <cell r="B5687" t="str">
            <v>TJ</v>
          </cell>
          <cell r="C5687" t="str">
            <v>Poland</v>
          </cell>
          <cell r="D5687" t="str">
            <v>TOTAL</v>
          </cell>
          <cell r="E5687" t="str">
            <v>Total</v>
          </cell>
          <cell r="F5687" t="str">
            <v>TES</v>
          </cell>
          <cell r="G5687" t="str">
            <v>Total energy supply</v>
          </cell>
          <cell r="H5687">
            <v>2010</v>
          </cell>
          <cell r="I5687">
            <v>2010</v>
          </cell>
          <cell r="J5687">
            <v>4208223.2</v>
          </cell>
        </row>
        <row r="5688">
          <cell r="A5688" t="str">
            <v>PolandTotal2011</v>
          </cell>
          <cell r="B5688" t="str">
            <v>TJ</v>
          </cell>
          <cell r="C5688" t="str">
            <v>Poland</v>
          </cell>
          <cell r="D5688" t="str">
            <v>TOTAL</v>
          </cell>
          <cell r="E5688" t="str">
            <v>Total</v>
          </cell>
          <cell r="F5688" t="str">
            <v>TES</v>
          </cell>
          <cell r="G5688" t="str">
            <v>Total energy supply</v>
          </cell>
          <cell r="H5688">
            <v>2011</v>
          </cell>
          <cell r="I5688">
            <v>2011</v>
          </cell>
          <cell r="J5688">
            <v>4227892.42</v>
          </cell>
        </row>
        <row r="5689">
          <cell r="A5689" t="str">
            <v>PolandTotal2012</v>
          </cell>
          <cell r="B5689" t="str">
            <v>TJ</v>
          </cell>
          <cell r="C5689" t="str">
            <v>Poland</v>
          </cell>
          <cell r="D5689" t="str">
            <v>TOTAL</v>
          </cell>
          <cell r="E5689" t="str">
            <v>Total</v>
          </cell>
          <cell r="F5689" t="str">
            <v>TES</v>
          </cell>
          <cell r="G5689" t="str">
            <v>Total energy supply</v>
          </cell>
          <cell r="H5689">
            <v>2012</v>
          </cell>
          <cell r="I5689">
            <v>2012</v>
          </cell>
          <cell r="J5689">
            <v>4085571.84</v>
          </cell>
        </row>
        <row r="5690">
          <cell r="A5690" t="str">
            <v>PolandTotal2013</v>
          </cell>
          <cell r="B5690" t="str">
            <v>TJ</v>
          </cell>
          <cell r="C5690" t="str">
            <v>Poland</v>
          </cell>
          <cell r="D5690" t="str">
            <v>TOTAL</v>
          </cell>
          <cell r="E5690" t="str">
            <v>Total</v>
          </cell>
          <cell r="F5690" t="str">
            <v>TES</v>
          </cell>
          <cell r="G5690" t="str">
            <v>Total energy supply</v>
          </cell>
          <cell r="H5690">
            <v>2013</v>
          </cell>
          <cell r="I5690">
            <v>2013</v>
          </cell>
          <cell r="J5690">
            <v>4088666.57</v>
          </cell>
        </row>
        <row r="5691">
          <cell r="A5691" t="str">
            <v>PolandTotal2014</v>
          </cell>
          <cell r="B5691" t="str">
            <v>TJ</v>
          </cell>
          <cell r="C5691" t="str">
            <v>Poland</v>
          </cell>
          <cell r="D5691" t="str">
            <v>TOTAL</v>
          </cell>
          <cell r="E5691" t="str">
            <v>Total</v>
          </cell>
          <cell r="F5691" t="str">
            <v>TES</v>
          </cell>
          <cell r="G5691" t="str">
            <v>Total energy supply</v>
          </cell>
          <cell r="H5691">
            <v>2014</v>
          </cell>
          <cell r="I5691">
            <v>2014</v>
          </cell>
          <cell r="J5691">
            <v>3936987.67</v>
          </cell>
        </row>
        <row r="5692">
          <cell r="A5692" t="str">
            <v>PolandTotal2015</v>
          </cell>
          <cell r="B5692" t="str">
            <v>TJ</v>
          </cell>
          <cell r="C5692" t="str">
            <v>Poland</v>
          </cell>
          <cell r="D5692" t="str">
            <v>TOTAL</v>
          </cell>
          <cell r="E5692" t="str">
            <v>Total</v>
          </cell>
          <cell r="F5692" t="str">
            <v>TES</v>
          </cell>
          <cell r="G5692" t="str">
            <v>Total energy supply</v>
          </cell>
          <cell r="H5692">
            <v>2015</v>
          </cell>
          <cell r="I5692">
            <v>2015</v>
          </cell>
          <cell r="J5692">
            <v>3974088.03</v>
          </cell>
        </row>
        <row r="5693">
          <cell r="A5693" t="str">
            <v>PolandTotal2016</v>
          </cell>
          <cell r="B5693" t="str">
            <v>TJ</v>
          </cell>
          <cell r="C5693" t="str">
            <v>Poland</v>
          </cell>
          <cell r="D5693" t="str">
            <v>TOTAL</v>
          </cell>
          <cell r="E5693" t="str">
            <v>Total</v>
          </cell>
          <cell r="F5693" t="str">
            <v>TES</v>
          </cell>
          <cell r="G5693" t="str">
            <v>Total energy supply</v>
          </cell>
          <cell r="H5693">
            <v>2016</v>
          </cell>
          <cell r="I5693">
            <v>2016</v>
          </cell>
          <cell r="J5693">
            <v>4157108.86</v>
          </cell>
        </row>
        <row r="5694">
          <cell r="A5694" t="str">
            <v>PolandTotal2017</v>
          </cell>
          <cell r="B5694" t="str">
            <v>TJ</v>
          </cell>
          <cell r="C5694" t="str">
            <v>Poland</v>
          </cell>
          <cell r="D5694" t="str">
            <v>TOTAL</v>
          </cell>
          <cell r="E5694" t="str">
            <v>Total</v>
          </cell>
          <cell r="F5694" t="str">
            <v>TES</v>
          </cell>
          <cell r="G5694" t="str">
            <v>Total energy supply</v>
          </cell>
          <cell r="H5694">
            <v>2017</v>
          </cell>
          <cell r="I5694">
            <v>2017</v>
          </cell>
          <cell r="J5694">
            <v>4347556.49</v>
          </cell>
        </row>
        <row r="5695">
          <cell r="A5695" t="str">
            <v>PolandTotal2018</v>
          </cell>
          <cell r="B5695" t="str">
            <v>TJ</v>
          </cell>
          <cell r="C5695" t="str">
            <v>Poland</v>
          </cell>
          <cell r="D5695" t="str">
            <v>TOTAL</v>
          </cell>
          <cell r="E5695" t="str">
            <v>Total</v>
          </cell>
          <cell r="F5695" t="str">
            <v>TES</v>
          </cell>
          <cell r="G5695" t="str">
            <v>Total energy supply</v>
          </cell>
          <cell r="H5695">
            <v>2018</v>
          </cell>
          <cell r="I5695">
            <v>2018</v>
          </cell>
          <cell r="J5695">
            <v>4426326.46</v>
          </cell>
        </row>
        <row r="5696">
          <cell r="A5696" t="str">
            <v>PolandTotal2019</v>
          </cell>
          <cell r="B5696" t="str">
            <v>TJ</v>
          </cell>
          <cell r="C5696" t="str">
            <v>Poland</v>
          </cell>
          <cell r="D5696" t="str">
            <v>TOTAL</v>
          </cell>
          <cell r="E5696" t="str">
            <v>Total</v>
          </cell>
          <cell r="F5696" t="str">
            <v>TES</v>
          </cell>
          <cell r="G5696" t="str">
            <v>Total energy supply</v>
          </cell>
          <cell r="H5696">
            <v>2019</v>
          </cell>
          <cell r="I5696">
            <v>2019</v>
          </cell>
          <cell r="J5696">
            <v>4300877.45</v>
          </cell>
        </row>
        <row r="5697">
          <cell r="A5697" t="str">
            <v>PolandTotal2020</v>
          </cell>
          <cell r="B5697" t="str">
            <v>TJ</v>
          </cell>
          <cell r="C5697" t="str">
            <v>Poland</v>
          </cell>
          <cell r="D5697" t="str">
            <v>TOTAL</v>
          </cell>
          <cell r="E5697" t="str">
            <v>Total</v>
          </cell>
          <cell r="F5697" t="str">
            <v>TES</v>
          </cell>
          <cell r="G5697" t="str">
            <v>Total energy supply</v>
          </cell>
          <cell r="H5697">
            <v>2020</v>
          </cell>
          <cell r="I5697">
            <v>2020</v>
          </cell>
          <cell r="J5697">
            <v>4101964.23</v>
          </cell>
        </row>
        <row r="5698">
          <cell r="A5698" t="str">
            <v>PolandMemo: Renewables2005</v>
          </cell>
          <cell r="B5698" t="str">
            <v>TJ</v>
          </cell>
          <cell r="C5698" t="str">
            <v>Poland</v>
          </cell>
          <cell r="D5698" t="str">
            <v>MRENEW</v>
          </cell>
          <cell r="E5698" t="str">
            <v>Memo: Renewables</v>
          </cell>
          <cell r="F5698" t="str">
            <v>TES</v>
          </cell>
          <cell r="G5698" t="str">
            <v>Total energy supply</v>
          </cell>
          <cell r="H5698">
            <v>2005</v>
          </cell>
          <cell r="I5698">
            <v>2005</v>
          </cell>
          <cell r="J5698">
            <v>187840.1</v>
          </cell>
        </row>
        <row r="5699">
          <cell r="A5699" t="str">
            <v>PolandMemo: Renewables2006</v>
          </cell>
          <cell r="B5699" t="str">
            <v>TJ</v>
          </cell>
          <cell r="C5699" t="str">
            <v>Poland</v>
          </cell>
          <cell r="D5699" t="str">
            <v>MRENEW</v>
          </cell>
          <cell r="E5699" t="str">
            <v>Memo: Renewables</v>
          </cell>
          <cell r="F5699" t="str">
            <v>TES</v>
          </cell>
          <cell r="G5699" t="str">
            <v>Total energy supply</v>
          </cell>
          <cell r="H5699">
            <v>2006</v>
          </cell>
          <cell r="I5699">
            <v>2006</v>
          </cell>
          <cell r="J5699">
            <v>196567.33</v>
          </cell>
        </row>
        <row r="5700">
          <cell r="A5700" t="str">
            <v>PolandMemo: Renewables2007</v>
          </cell>
          <cell r="B5700" t="str">
            <v>TJ</v>
          </cell>
          <cell r="C5700" t="str">
            <v>Poland</v>
          </cell>
          <cell r="D5700" t="str">
            <v>MRENEW</v>
          </cell>
          <cell r="E5700" t="str">
            <v>Memo: Renewables</v>
          </cell>
          <cell r="F5700" t="str">
            <v>TES</v>
          </cell>
          <cell r="G5700" t="str">
            <v>Total energy supply</v>
          </cell>
          <cell r="H5700">
            <v>2007</v>
          </cell>
          <cell r="I5700">
            <v>2007</v>
          </cell>
          <cell r="J5700">
            <v>201961.57</v>
          </cell>
        </row>
        <row r="5701">
          <cell r="A5701" t="str">
            <v>PolandMemo: Renewables2008</v>
          </cell>
          <cell r="B5701" t="str">
            <v>TJ</v>
          </cell>
          <cell r="C5701" t="str">
            <v>Poland</v>
          </cell>
          <cell r="D5701" t="str">
            <v>MRENEW</v>
          </cell>
          <cell r="E5701" t="str">
            <v>Memo: Renewables</v>
          </cell>
          <cell r="F5701" t="str">
            <v>TES</v>
          </cell>
          <cell r="G5701" t="str">
            <v>Total energy supply</v>
          </cell>
          <cell r="H5701">
            <v>2008</v>
          </cell>
          <cell r="I5701">
            <v>2008</v>
          </cell>
          <cell r="J5701">
            <v>232761.65</v>
          </cell>
        </row>
        <row r="5702">
          <cell r="A5702" t="str">
            <v>PolandMemo: Renewables2009</v>
          </cell>
          <cell r="B5702" t="str">
            <v>TJ</v>
          </cell>
          <cell r="C5702" t="str">
            <v>Poland</v>
          </cell>
          <cell r="D5702" t="str">
            <v>MRENEW</v>
          </cell>
          <cell r="E5702" t="str">
            <v>Memo: Renewables</v>
          </cell>
          <cell r="F5702" t="str">
            <v>TES</v>
          </cell>
          <cell r="G5702" t="str">
            <v>Total energy supply</v>
          </cell>
          <cell r="H5702">
            <v>2009</v>
          </cell>
          <cell r="I5702">
            <v>2009</v>
          </cell>
          <cell r="J5702">
            <v>261452.24</v>
          </cell>
        </row>
        <row r="5703">
          <cell r="A5703" t="str">
            <v>PolandMemo: Renewables2010</v>
          </cell>
          <cell r="B5703" t="str">
            <v>TJ</v>
          </cell>
          <cell r="C5703" t="str">
            <v>Poland</v>
          </cell>
          <cell r="D5703" t="str">
            <v>MRENEW</v>
          </cell>
          <cell r="E5703" t="str">
            <v>Memo: Renewables</v>
          </cell>
          <cell r="F5703" t="str">
            <v>TES</v>
          </cell>
          <cell r="G5703" t="str">
            <v>Total energy supply</v>
          </cell>
          <cell r="H5703">
            <v>2010</v>
          </cell>
          <cell r="I5703">
            <v>2010</v>
          </cell>
          <cell r="J5703">
            <v>304337.95</v>
          </cell>
        </row>
        <row r="5704">
          <cell r="A5704" t="str">
            <v>PolandMemo: Renewables2011</v>
          </cell>
          <cell r="B5704" t="str">
            <v>TJ</v>
          </cell>
          <cell r="C5704" t="str">
            <v>Poland</v>
          </cell>
          <cell r="D5704" t="str">
            <v>MRENEW</v>
          </cell>
          <cell r="E5704" t="str">
            <v>Memo: Renewables</v>
          </cell>
          <cell r="F5704" t="str">
            <v>TES</v>
          </cell>
          <cell r="G5704" t="str">
            <v>Total energy supply</v>
          </cell>
          <cell r="H5704">
            <v>2011</v>
          </cell>
          <cell r="I5704">
            <v>2011</v>
          </cell>
          <cell r="J5704">
            <v>332295.21000000002</v>
          </cell>
        </row>
        <row r="5705">
          <cell r="A5705" t="str">
            <v>PolandMemo: Renewables2012</v>
          </cell>
          <cell r="B5705" t="str">
            <v>TJ</v>
          </cell>
          <cell r="C5705" t="str">
            <v>Poland</v>
          </cell>
          <cell r="D5705" t="str">
            <v>MRENEW</v>
          </cell>
          <cell r="E5705" t="str">
            <v>Memo: Renewables</v>
          </cell>
          <cell r="F5705" t="str">
            <v>TES</v>
          </cell>
          <cell r="G5705" t="str">
            <v>Total energy supply</v>
          </cell>
          <cell r="H5705">
            <v>2012</v>
          </cell>
          <cell r="I5705">
            <v>2012</v>
          </cell>
          <cell r="J5705">
            <v>360466.81</v>
          </cell>
        </row>
        <row r="5706">
          <cell r="A5706" t="str">
            <v>PolandMemo: Renewables2013</v>
          </cell>
          <cell r="B5706" t="str">
            <v>TJ</v>
          </cell>
          <cell r="C5706" t="str">
            <v>Poland</v>
          </cell>
          <cell r="D5706" t="str">
            <v>MRENEW</v>
          </cell>
          <cell r="E5706" t="str">
            <v>Memo: Renewables</v>
          </cell>
          <cell r="F5706" t="str">
            <v>TES</v>
          </cell>
          <cell r="G5706" t="str">
            <v>Total energy supply</v>
          </cell>
          <cell r="H5706">
            <v>2013</v>
          </cell>
          <cell r="I5706">
            <v>2013</v>
          </cell>
          <cell r="J5706">
            <v>358743.26</v>
          </cell>
        </row>
        <row r="5707">
          <cell r="A5707" t="str">
            <v>PolandMemo: Renewables2014</v>
          </cell>
          <cell r="B5707" t="str">
            <v>TJ</v>
          </cell>
          <cell r="C5707" t="str">
            <v>Poland</v>
          </cell>
          <cell r="D5707" t="str">
            <v>MRENEW</v>
          </cell>
          <cell r="E5707" t="str">
            <v>Memo: Renewables</v>
          </cell>
          <cell r="F5707" t="str">
            <v>TES</v>
          </cell>
          <cell r="G5707" t="str">
            <v>Total energy supply</v>
          </cell>
          <cell r="H5707">
            <v>2014</v>
          </cell>
          <cell r="I5707">
            <v>2014</v>
          </cell>
          <cell r="J5707">
            <v>360419.79</v>
          </cell>
        </row>
        <row r="5708">
          <cell r="A5708" t="str">
            <v>PolandMemo: Renewables2015</v>
          </cell>
          <cell r="B5708" t="str">
            <v>TJ</v>
          </cell>
          <cell r="C5708" t="str">
            <v>Poland</v>
          </cell>
          <cell r="D5708" t="str">
            <v>MRENEW</v>
          </cell>
          <cell r="E5708" t="str">
            <v>Memo: Renewables</v>
          </cell>
          <cell r="F5708" t="str">
            <v>TES</v>
          </cell>
          <cell r="G5708" t="str">
            <v>Total energy supply</v>
          </cell>
          <cell r="H5708">
            <v>2015</v>
          </cell>
          <cell r="I5708">
            <v>2015</v>
          </cell>
          <cell r="J5708">
            <v>375562.57</v>
          </cell>
        </row>
        <row r="5709">
          <cell r="A5709" t="str">
            <v>PolandMemo: Renewables2016</v>
          </cell>
          <cell r="B5709" t="str">
            <v>TJ</v>
          </cell>
          <cell r="C5709" t="str">
            <v>Poland</v>
          </cell>
          <cell r="D5709" t="str">
            <v>MRENEW</v>
          </cell>
          <cell r="E5709" t="str">
            <v>Memo: Renewables</v>
          </cell>
          <cell r="F5709" t="str">
            <v>TES</v>
          </cell>
          <cell r="G5709" t="str">
            <v>Total energy supply</v>
          </cell>
          <cell r="H5709">
            <v>2016</v>
          </cell>
          <cell r="I5709">
            <v>2016</v>
          </cell>
          <cell r="J5709">
            <v>366471.44</v>
          </cell>
        </row>
        <row r="5710">
          <cell r="A5710" t="str">
            <v>PolandMemo: Renewables2017</v>
          </cell>
          <cell r="B5710" t="str">
            <v>TJ</v>
          </cell>
          <cell r="C5710" t="str">
            <v>Poland</v>
          </cell>
          <cell r="D5710" t="str">
            <v>MRENEW</v>
          </cell>
          <cell r="E5710" t="str">
            <v>Memo: Renewables</v>
          </cell>
          <cell r="F5710" t="str">
            <v>TES</v>
          </cell>
          <cell r="G5710" t="str">
            <v>Total energy supply</v>
          </cell>
          <cell r="H5710">
            <v>2017</v>
          </cell>
          <cell r="I5710">
            <v>2017</v>
          </cell>
          <cell r="J5710">
            <v>371113.38</v>
          </cell>
        </row>
        <row r="5711">
          <cell r="A5711" t="str">
            <v>PolandMemo: Renewables2018</v>
          </cell>
          <cell r="B5711" t="str">
            <v>TJ</v>
          </cell>
          <cell r="C5711" t="str">
            <v>Poland</v>
          </cell>
          <cell r="D5711" t="str">
            <v>MRENEW</v>
          </cell>
          <cell r="E5711" t="str">
            <v>Memo: Renewables</v>
          </cell>
          <cell r="F5711" t="str">
            <v>TES</v>
          </cell>
          <cell r="G5711" t="str">
            <v>Total energy supply</v>
          </cell>
          <cell r="H5711">
            <v>2018</v>
          </cell>
          <cell r="I5711">
            <v>2018</v>
          </cell>
          <cell r="J5711">
            <v>375740.33</v>
          </cell>
        </row>
        <row r="5712">
          <cell r="A5712" t="str">
            <v>PolandMemo: Renewables2019</v>
          </cell>
          <cell r="B5712" t="str">
            <v>TJ</v>
          </cell>
          <cell r="C5712" t="str">
            <v>Poland</v>
          </cell>
          <cell r="D5712" t="str">
            <v>MRENEW</v>
          </cell>
          <cell r="E5712" t="str">
            <v>Memo: Renewables</v>
          </cell>
          <cell r="F5712" t="str">
            <v>TES</v>
          </cell>
          <cell r="G5712" t="str">
            <v>Total energy supply</v>
          </cell>
          <cell r="H5712">
            <v>2019</v>
          </cell>
          <cell r="I5712">
            <v>2019</v>
          </cell>
          <cell r="J5712">
            <v>404000.69</v>
          </cell>
        </row>
        <row r="5713">
          <cell r="A5713" t="str">
            <v>PolandMemo: Renewables2020</v>
          </cell>
          <cell r="B5713" t="str">
            <v>TJ</v>
          </cell>
          <cell r="C5713" t="str">
            <v>Poland</v>
          </cell>
          <cell r="D5713" t="str">
            <v>MRENEW</v>
          </cell>
          <cell r="E5713" t="str">
            <v>Memo: Renewables</v>
          </cell>
          <cell r="F5713" t="str">
            <v>TES</v>
          </cell>
          <cell r="G5713" t="str">
            <v>Total energy supply</v>
          </cell>
          <cell r="H5713">
            <v>2020</v>
          </cell>
          <cell r="I5713">
            <v>2020</v>
          </cell>
          <cell r="J5713">
            <v>415348.56</v>
          </cell>
        </row>
        <row r="5714">
          <cell r="A5714" t="str">
            <v>PortugalPrimary solid biofuels2005</v>
          </cell>
          <cell r="B5714" t="str">
            <v>TJ</v>
          </cell>
          <cell r="C5714" t="str">
            <v>Portugal</v>
          </cell>
          <cell r="D5714" t="str">
            <v>PRIMSBIO</v>
          </cell>
          <cell r="E5714" t="str">
            <v>Primary solid biofuels</v>
          </cell>
          <cell r="F5714" t="str">
            <v>TES</v>
          </cell>
          <cell r="G5714" t="str">
            <v>Total energy supply</v>
          </cell>
          <cell r="H5714">
            <v>2005</v>
          </cell>
          <cell r="I5714">
            <v>2005</v>
          </cell>
          <cell r="J5714">
            <v>113601</v>
          </cell>
        </row>
        <row r="5715">
          <cell r="A5715" t="str">
            <v>PortugalPrimary solid biofuels2006</v>
          </cell>
          <cell r="B5715" t="str">
            <v>TJ</v>
          </cell>
          <cell r="C5715" t="str">
            <v>Portugal</v>
          </cell>
          <cell r="D5715" t="str">
            <v>PRIMSBIO</v>
          </cell>
          <cell r="E5715" t="str">
            <v>Primary solid biofuels</v>
          </cell>
          <cell r="F5715" t="str">
            <v>TES</v>
          </cell>
          <cell r="G5715" t="str">
            <v>Total energy supply</v>
          </cell>
          <cell r="H5715">
            <v>2006</v>
          </cell>
          <cell r="I5715">
            <v>2006</v>
          </cell>
          <cell r="J5715">
            <v>114353</v>
          </cell>
        </row>
        <row r="5716">
          <cell r="A5716" t="str">
            <v>PortugalPrimary solid biofuels2007</v>
          </cell>
          <cell r="B5716" t="str">
            <v>TJ</v>
          </cell>
          <cell r="C5716" t="str">
            <v>Portugal</v>
          </cell>
          <cell r="D5716" t="str">
            <v>PRIMSBIO</v>
          </cell>
          <cell r="E5716" t="str">
            <v>Primary solid biofuels</v>
          </cell>
          <cell r="F5716" t="str">
            <v>TES</v>
          </cell>
          <cell r="G5716" t="str">
            <v>Total energy supply</v>
          </cell>
          <cell r="H5716">
            <v>2007</v>
          </cell>
          <cell r="I5716">
            <v>2007</v>
          </cell>
          <cell r="J5716">
            <v>117559</v>
          </cell>
        </row>
        <row r="5717">
          <cell r="A5717" t="str">
            <v>PortugalPrimary solid biofuels2008</v>
          </cell>
          <cell r="B5717" t="str">
            <v>TJ</v>
          </cell>
          <cell r="C5717" t="str">
            <v>Portugal</v>
          </cell>
          <cell r="D5717" t="str">
            <v>PRIMSBIO</v>
          </cell>
          <cell r="E5717" t="str">
            <v>Primary solid biofuels</v>
          </cell>
          <cell r="F5717" t="str">
            <v>TES</v>
          </cell>
          <cell r="G5717" t="str">
            <v>Total energy supply</v>
          </cell>
          <cell r="H5717">
            <v>2008</v>
          </cell>
          <cell r="I5717">
            <v>2008</v>
          </cell>
          <cell r="J5717">
            <v>116737</v>
          </cell>
        </row>
        <row r="5718">
          <cell r="A5718" t="str">
            <v>PortugalPrimary solid biofuels2009</v>
          </cell>
          <cell r="B5718" t="str">
            <v>TJ</v>
          </cell>
          <cell r="C5718" t="str">
            <v>Portugal</v>
          </cell>
          <cell r="D5718" t="str">
            <v>PRIMSBIO</v>
          </cell>
          <cell r="E5718" t="str">
            <v>Primary solid biofuels</v>
          </cell>
          <cell r="F5718" t="str">
            <v>TES</v>
          </cell>
          <cell r="G5718" t="str">
            <v>Total energy supply</v>
          </cell>
          <cell r="H5718">
            <v>2009</v>
          </cell>
          <cell r="I5718">
            <v>2009</v>
          </cell>
          <cell r="J5718">
            <v>119589</v>
          </cell>
        </row>
        <row r="5719">
          <cell r="A5719" t="str">
            <v>PortugalPrimary solid biofuels2010</v>
          </cell>
          <cell r="B5719" t="str">
            <v>TJ</v>
          </cell>
          <cell r="C5719" t="str">
            <v>Portugal</v>
          </cell>
          <cell r="D5719" t="str">
            <v>PRIMSBIO</v>
          </cell>
          <cell r="E5719" t="str">
            <v>Primary solid biofuels</v>
          </cell>
          <cell r="F5719" t="str">
            <v>TES</v>
          </cell>
          <cell r="G5719" t="str">
            <v>Total energy supply</v>
          </cell>
          <cell r="H5719">
            <v>2010</v>
          </cell>
          <cell r="I5719">
            <v>2010</v>
          </cell>
          <cell r="J5719">
            <v>108113</v>
          </cell>
        </row>
        <row r="5720">
          <cell r="A5720" t="str">
            <v>PortugalPrimary solid biofuels2011</v>
          </cell>
          <cell r="B5720" t="str">
            <v>TJ</v>
          </cell>
          <cell r="C5720" t="str">
            <v>Portugal</v>
          </cell>
          <cell r="D5720" t="str">
            <v>PRIMSBIO</v>
          </cell>
          <cell r="E5720" t="str">
            <v>Primary solid biofuels</v>
          </cell>
          <cell r="F5720" t="str">
            <v>TES</v>
          </cell>
          <cell r="G5720" t="str">
            <v>Total energy supply</v>
          </cell>
          <cell r="H5720">
            <v>2011</v>
          </cell>
          <cell r="I5720">
            <v>2011</v>
          </cell>
          <cell r="J5720">
            <v>110120</v>
          </cell>
        </row>
        <row r="5721">
          <cell r="A5721" t="str">
            <v>PortugalPrimary solid biofuels2012</v>
          </cell>
          <cell r="B5721" t="str">
            <v>TJ</v>
          </cell>
          <cell r="C5721" t="str">
            <v>Portugal</v>
          </cell>
          <cell r="D5721" t="str">
            <v>PRIMSBIO</v>
          </cell>
          <cell r="E5721" t="str">
            <v>Primary solid biofuels</v>
          </cell>
          <cell r="F5721" t="str">
            <v>TES</v>
          </cell>
          <cell r="G5721" t="str">
            <v>Total energy supply</v>
          </cell>
          <cell r="H5721">
            <v>2012</v>
          </cell>
          <cell r="I5721">
            <v>2012</v>
          </cell>
          <cell r="J5721">
            <v>95990</v>
          </cell>
        </row>
        <row r="5722">
          <cell r="A5722" t="str">
            <v>PortugalPrimary solid biofuels2013</v>
          </cell>
          <cell r="B5722" t="str">
            <v>TJ</v>
          </cell>
          <cell r="C5722" t="str">
            <v>Portugal</v>
          </cell>
          <cell r="D5722" t="str">
            <v>PRIMSBIO</v>
          </cell>
          <cell r="E5722" t="str">
            <v>Primary solid biofuels</v>
          </cell>
          <cell r="F5722" t="str">
            <v>TES</v>
          </cell>
          <cell r="G5722" t="str">
            <v>Total energy supply</v>
          </cell>
          <cell r="H5722">
            <v>2013</v>
          </cell>
          <cell r="I5722">
            <v>2013</v>
          </cell>
          <cell r="J5722">
            <v>97645</v>
          </cell>
        </row>
        <row r="5723">
          <cell r="A5723" t="str">
            <v>PortugalPrimary solid biofuels2014</v>
          </cell>
          <cell r="B5723" t="str">
            <v>TJ</v>
          </cell>
          <cell r="C5723" t="str">
            <v>Portugal</v>
          </cell>
          <cell r="D5723" t="str">
            <v>PRIMSBIO</v>
          </cell>
          <cell r="E5723" t="str">
            <v>Primary solid biofuels</v>
          </cell>
          <cell r="F5723" t="str">
            <v>TES</v>
          </cell>
          <cell r="G5723" t="str">
            <v>Total energy supply</v>
          </cell>
          <cell r="H5723">
            <v>2014</v>
          </cell>
          <cell r="I5723">
            <v>2014</v>
          </cell>
          <cell r="J5723">
            <v>98375</v>
          </cell>
        </row>
        <row r="5724">
          <cell r="A5724" t="str">
            <v>PortugalPrimary solid biofuels2015</v>
          </cell>
          <cell r="B5724" t="str">
            <v>TJ</v>
          </cell>
          <cell r="C5724" t="str">
            <v>Portugal</v>
          </cell>
          <cell r="D5724" t="str">
            <v>PRIMSBIO</v>
          </cell>
          <cell r="E5724" t="str">
            <v>Primary solid biofuels</v>
          </cell>
          <cell r="F5724" t="str">
            <v>TES</v>
          </cell>
          <cell r="G5724" t="str">
            <v>Total energy supply</v>
          </cell>
          <cell r="H5724">
            <v>2015</v>
          </cell>
          <cell r="I5724">
            <v>2015</v>
          </cell>
          <cell r="J5724">
            <v>97913</v>
          </cell>
        </row>
        <row r="5725">
          <cell r="A5725" t="str">
            <v>PortugalPrimary solid biofuels2016</v>
          </cell>
          <cell r="B5725" t="str">
            <v>TJ</v>
          </cell>
          <cell r="C5725" t="str">
            <v>Portugal</v>
          </cell>
          <cell r="D5725" t="str">
            <v>PRIMSBIO</v>
          </cell>
          <cell r="E5725" t="str">
            <v>Primary solid biofuels</v>
          </cell>
          <cell r="F5725" t="str">
            <v>TES</v>
          </cell>
          <cell r="G5725" t="str">
            <v>Total energy supply</v>
          </cell>
          <cell r="H5725">
            <v>2016</v>
          </cell>
          <cell r="I5725">
            <v>2016</v>
          </cell>
          <cell r="J5725">
            <v>100569</v>
          </cell>
        </row>
        <row r="5726">
          <cell r="A5726" t="str">
            <v>PortugalPrimary solid biofuels2017</v>
          </cell>
          <cell r="B5726" t="str">
            <v>TJ</v>
          </cell>
          <cell r="C5726" t="str">
            <v>Portugal</v>
          </cell>
          <cell r="D5726" t="str">
            <v>PRIMSBIO</v>
          </cell>
          <cell r="E5726" t="str">
            <v>Primary solid biofuels</v>
          </cell>
          <cell r="F5726" t="str">
            <v>TES</v>
          </cell>
          <cell r="G5726" t="str">
            <v>Total energy supply</v>
          </cell>
          <cell r="H5726">
            <v>2017</v>
          </cell>
          <cell r="I5726">
            <v>2017</v>
          </cell>
          <cell r="J5726">
            <v>101343.66</v>
          </cell>
        </row>
        <row r="5727">
          <cell r="A5727" t="str">
            <v>PortugalPrimary solid biofuels2018</v>
          </cell>
          <cell r="B5727" t="str">
            <v>TJ</v>
          </cell>
          <cell r="C5727" t="str">
            <v>Portugal</v>
          </cell>
          <cell r="D5727" t="str">
            <v>PRIMSBIO</v>
          </cell>
          <cell r="E5727" t="str">
            <v>Primary solid biofuels</v>
          </cell>
          <cell r="F5727" t="str">
            <v>TES</v>
          </cell>
          <cell r="G5727" t="str">
            <v>Total energy supply</v>
          </cell>
          <cell r="H5727">
            <v>2018</v>
          </cell>
          <cell r="I5727">
            <v>2018</v>
          </cell>
          <cell r="J5727">
            <v>101712.86</v>
          </cell>
        </row>
        <row r="5728">
          <cell r="A5728" t="str">
            <v>PortugalPrimary solid biofuels2019</v>
          </cell>
          <cell r="B5728" t="str">
            <v>TJ</v>
          </cell>
          <cell r="C5728" t="str">
            <v>Portugal</v>
          </cell>
          <cell r="D5728" t="str">
            <v>PRIMSBIO</v>
          </cell>
          <cell r="E5728" t="str">
            <v>Primary solid biofuels</v>
          </cell>
          <cell r="F5728" t="str">
            <v>TES</v>
          </cell>
          <cell r="G5728" t="str">
            <v>Total energy supply</v>
          </cell>
          <cell r="H5728">
            <v>2019</v>
          </cell>
          <cell r="I5728">
            <v>2019</v>
          </cell>
          <cell r="J5728">
            <v>106234.95</v>
          </cell>
        </row>
        <row r="5729">
          <cell r="A5729" t="str">
            <v>PortugalPrimary solid biofuels2020</v>
          </cell>
          <cell r="B5729" t="str">
            <v>TJ</v>
          </cell>
          <cell r="C5729" t="str">
            <v>Portugal</v>
          </cell>
          <cell r="D5729" t="str">
            <v>PRIMSBIO</v>
          </cell>
          <cell r="E5729" t="str">
            <v>Primary solid biofuels</v>
          </cell>
          <cell r="F5729" t="str">
            <v>TES</v>
          </cell>
          <cell r="G5729" t="str">
            <v>Total energy supply</v>
          </cell>
          <cell r="H5729">
            <v>2020</v>
          </cell>
          <cell r="I5729">
            <v>2020</v>
          </cell>
          <cell r="J5729">
            <v>111314.72</v>
          </cell>
        </row>
        <row r="5730">
          <cell r="A5730" t="str">
            <v>PortugalTotal2005</v>
          </cell>
          <cell r="B5730" t="str">
            <v>TJ</v>
          </cell>
          <cell r="C5730" t="str">
            <v>Portugal</v>
          </cell>
          <cell r="D5730" t="str">
            <v>TOTAL</v>
          </cell>
          <cell r="E5730" t="str">
            <v>Total</v>
          </cell>
          <cell r="F5730" t="str">
            <v>TES</v>
          </cell>
          <cell r="G5730" t="str">
            <v>Total energy supply</v>
          </cell>
          <cell r="H5730">
            <v>2005</v>
          </cell>
          <cell r="I5730">
            <v>2005</v>
          </cell>
          <cell r="J5730">
            <v>1107800.51</v>
          </cell>
        </row>
        <row r="5731">
          <cell r="A5731" t="str">
            <v>PortugalTotal2006</v>
          </cell>
          <cell r="B5731" t="str">
            <v>TJ</v>
          </cell>
          <cell r="C5731" t="str">
            <v>Portugal</v>
          </cell>
          <cell r="D5731" t="str">
            <v>TOTAL</v>
          </cell>
          <cell r="E5731" t="str">
            <v>Total</v>
          </cell>
          <cell r="F5731" t="str">
            <v>TES</v>
          </cell>
          <cell r="G5731" t="str">
            <v>Total energy supply</v>
          </cell>
          <cell r="H5731">
            <v>2006</v>
          </cell>
          <cell r="I5731">
            <v>2006</v>
          </cell>
          <cell r="J5731">
            <v>1053112.98</v>
          </cell>
        </row>
        <row r="5732">
          <cell r="A5732" t="str">
            <v>PortugalTotal2007</v>
          </cell>
          <cell r="B5732" t="str">
            <v>TJ</v>
          </cell>
          <cell r="C5732" t="str">
            <v>Portugal</v>
          </cell>
          <cell r="D5732" t="str">
            <v>TOTAL</v>
          </cell>
          <cell r="E5732" t="str">
            <v>Total</v>
          </cell>
          <cell r="F5732" t="str">
            <v>TES</v>
          </cell>
          <cell r="G5732" t="str">
            <v>Total energy supply</v>
          </cell>
          <cell r="H5732">
            <v>2007</v>
          </cell>
          <cell r="I5732">
            <v>2007</v>
          </cell>
          <cell r="J5732">
            <v>1060499.43</v>
          </cell>
        </row>
        <row r="5733">
          <cell r="A5733" t="str">
            <v>PortugalTotal2008</v>
          </cell>
          <cell r="B5733" t="str">
            <v>TJ</v>
          </cell>
          <cell r="C5733" t="str">
            <v>Portugal</v>
          </cell>
          <cell r="D5733" t="str">
            <v>TOTAL</v>
          </cell>
          <cell r="E5733" t="str">
            <v>Total</v>
          </cell>
          <cell r="F5733" t="str">
            <v>TES</v>
          </cell>
          <cell r="G5733" t="str">
            <v>Total energy supply</v>
          </cell>
          <cell r="H5733">
            <v>2008</v>
          </cell>
          <cell r="I5733">
            <v>2008</v>
          </cell>
          <cell r="J5733">
            <v>1033288.36</v>
          </cell>
        </row>
        <row r="5734">
          <cell r="A5734" t="str">
            <v>PortugalTotal2009</v>
          </cell>
          <cell r="B5734" t="str">
            <v>TJ</v>
          </cell>
          <cell r="C5734" t="str">
            <v>Portugal</v>
          </cell>
          <cell r="D5734" t="str">
            <v>TOTAL</v>
          </cell>
          <cell r="E5734" t="str">
            <v>Total</v>
          </cell>
          <cell r="F5734" t="str">
            <v>TES</v>
          </cell>
          <cell r="G5734" t="str">
            <v>Total energy supply</v>
          </cell>
          <cell r="H5734">
            <v>2009</v>
          </cell>
          <cell r="I5734">
            <v>2009</v>
          </cell>
          <cell r="J5734">
            <v>1019533.79</v>
          </cell>
        </row>
        <row r="5735">
          <cell r="A5735" t="str">
            <v>PortugalTotal2010</v>
          </cell>
          <cell r="B5735" t="str">
            <v>TJ</v>
          </cell>
          <cell r="C5735" t="str">
            <v>Portugal</v>
          </cell>
          <cell r="D5735" t="str">
            <v>TOTAL</v>
          </cell>
          <cell r="E5735" t="str">
            <v>Total</v>
          </cell>
          <cell r="F5735" t="str">
            <v>TES</v>
          </cell>
          <cell r="G5735" t="str">
            <v>Total energy supply</v>
          </cell>
          <cell r="H5735">
            <v>2010</v>
          </cell>
          <cell r="I5735">
            <v>2010</v>
          </cell>
          <cell r="J5735">
            <v>983901.74</v>
          </cell>
        </row>
        <row r="5736">
          <cell r="A5736" t="str">
            <v>PortugalTotal2011</v>
          </cell>
          <cell r="B5736" t="str">
            <v>TJ</v>
          </cell>
          <cell r="C5736" t="str">
            <v>Portugal</v>
          </cell>
          <cell r="D5736" t="str">
            <v>TOTAL</v>
          </cell>
          <cell r="E5736" t="str">
            <v>Total</v>
          </cell>
          <cell r="F5736" t="str">
            <v>TES</v>
          </cell>
          <cell r="G5736" t="str">
            <v>Total energy supply</v>
          </cell>
          <cell r="H5736">
            <v>2011</v>
          </cell>
          <cell r="I5736">
            <v>2011</v>
          </cell>
          <cell r="J5736">
            <v>956554.73</v>
          </cell>
        </row>
        <row r="5737">
          <cell r="A5737" t="str">
            <v>PortugalTotal2012</v>
          </cell>
          <cell r="B5737" t="str">
            <v>TJ</v>
          </cell>
          <cell r="C5737" t="str">
            <v>Portugal</v>
          </cell>
          <cell r="D5737" t="str">
            <v>TOTAL</v>
          </cell>
          <cell r="E5737" t="str">
            <v>Total</v>
          </cell>
          <cell r="F5737" t="str">
            <v>TES</v>
          </cell>
          <cell r="G5737" t="str">
            <v>Total energy supply</v>
          </cell>
          <cell r="H5737">
            <v>2012</v>
          </cell>
          <cell r="I5737">
            <v>2012</v>
          </cell>
          <cell r="J5737">
            <v>897715.48</v>
          </cell>
        </row>
        <row r="5738">
          <cell r="A5738" t="str">
            <v>PortugalTotal2013</v>
          </cell>
          <cell r="B5738" t="str">
            <v>TJ</v>
          </cell>
          <cell r="C5738" t="str">
            <v>Portugal</v>
          </cell>
          <cell r="D5738" t="str">
            <v>TOTAL</v>
          </cell>
          <cell r="E5738" t="str">
            <v>Total</v>
          </cell>
          <cell r="F5738" t="str">
            <v>TES</v>
          </cell>
          <cell r="G5738" t="str">
            <v>Total energy supply</v>
          </cell>
          <cell r="H5738">
            <v>2013</v>
          </cell>
          <cell r="I5738">
            <v>2013</v>
          </cell>
          <cell r="J5738">
            <v>899990.08</v>
          </cell>
        </row>
        <row r="5739">
          <cell r="A5739" t="str">
            <v>PortugalTotal2014</v>
          </cell>
          <cell r="B5739" t="str">
            <v>TJ</v>
          </cell>
          <cell r="C5739" t="str">
            <v>Portugal</v>
          </cell>
          <cell r="D5739" t="str">
            <v>TOTAL</v>
          </cell>
          <cell r="E5739" t="str">
            <v>Total</v>
          </cell>
          <cell r="F5739" t="str">
            <v>TES</v>
          </cell>
          <cell r="G5739" t="str">
            <v>Total energy supply</v>
          </cell>
          <cell r="H5739">
            <v>2014</v>
          </cell>
          <cell r="I5739">
            <v>2014</v>
          </cell>
          <cell r="J5739">
            <v>886364.75</v>
          </cell>
        </row>
        <row r="5740">
          <cell r="A5740" t="str">
            <v>PortugalTotal2015</v>
          </cell>
          <cell r="B5740" t="str">
            <v>TJ</v>
          </cell>
          <cell r="C5740" t="str">
            <v>Portugal</v>
          </cell>
          <cell r="D5740" t="str">
            <v>TOTAL</v>
          </cell>
          <cell r="E5740" t="str">
            <v>Total</v>
          </cell>
          <cell r="F5740" t="str">
            <v>TES</v>
          </cell>
          <cell r="G5740" t="str">
            <v>Total energy supply</v>
          </cell>
          <cell r="H5740">
            <v>2015</v>
          </cell>
          <cell r="I5740">
            <v>2015</v>
          </cell>
          <cell r="J5740">
            <v>919856.54</v>
          </cell>
        </row>
        <row r="5741">
          <cell r="A5741" t="str">
            <v>PortugalTotal2016</v>
          </cell>
          <cell r="B5741" t="str">
            <v>TJ</v>
          </cell>
          <cell r="C5741" t="str">
            <v>Portugal</v>
          </cell>
          <cell r="D5741" t="str">
            <v>TOTAL</v>
          </cell>
          <cell r="E5741" t="str">
            <v>Total</v>
          </cell>
          <cell r="F5741" t="str">
            <v>TES</v>
          </cell>
          <cell r="G5741" t="str">
            <v>Total energy supply</v>
          </cell>
          <cell r="H5741">
            <v>2016</v>
          </cell>
          <cell r="I5741">
            <v>2016</v>
          </cell>
          <cell r="J5741">
            <v>913075.59</v>
          </cell>
        </row>
        <row r="5742">
          <cell r="A5742" t="str">
            <v>PortugalTotal2017</v>
          </cell>
          <cell r="B5742" t="str">
            <v>TJ</v>
          </cell>
          <cell r="C5742" t="str">
            <v>Portugal</v>
          </cell>
          <cell r="D5742" t="str">
            <v>TOTAL</v>
          </cell>
          <cell r="E5742" t="str">
            <v>Total</v>
          </cell>
          <cell r="F5742" t="str">
            <v>TES</v>
          </cell>
          <cell r="G5742" t="str">
            <v>Total energy supply</v>
          </cell>
          <cell r="H5742">
            <v>2017</v>
          </cell>
          <cell r="I5742">
            <v>2017</v>
          </cell>
          <cell r="J5742">
            <v>953507.29</v>
          </cell>
        </row>
        <row r="5743">
          <cell r="A5743" t="str">
            <v>PortugalTotal2018</v>
          </cell>
          <cell r="B5743" t="str">
            <v>TJ</v>
          </cell>
          <cell r="C5743" t="str">
            <v>Portugal</v>
          </cell>
          <cell r="D5743" t="str">
            <v>TOTAL</v>
          </cell>
          <cell r="E5743" t="str">
            <v>Total</v>
          </cell>
          <cell r="F5743" t="str">
            <v>TES</v>
          </cell>
          <cell r="G5743" t="str">
            <v>Total energy supply</v>
          </cell>
          <cell r="H5743">
            <v>2018</v>
          </cell>
          <cell r="I5743">
            <v>2018</v>
          </cell>
          <cell r="J5743">
            <v>921440.94</v>
          </cell>
        </row>
        <row r="5744">
          <cell r="A5744" t="str">
            <v>PortugalTotal2019</v>
          </cell>
          <cell r="B5744" t="str">
            <v>TJ</v>
          </cell>
          <cell r="C5744" t="str">
            <v>Portugal</v>
          </cell>
          <cell r="D5744" t="str">
            <v>TOTAL</v>
          </cell>
          <cell r="E5744" t="str">
            <v>Total</v>
          </cell>
          <cell r="F5744" t="str">
            <v>TES</v>
          </cell>
          <cell r="G5744" t="str">
            <v>Total energy supply</v>
          </cell>
          <cell r="H5744">
            <v>2019</v>
          </cell>
          <cell r="I5744">
            <v>2019</v>
          </cell>
          <cell r="J5744">
            <v>911454.11</v>
          </cell>
        </row>
        <row r="5745">
          <cell r="A5745" t="str">
            <v>PortugalTotal2020</v>
          </cell>
          <cell r="B5745" t="str">
            <v>TJ</v>
          </cell>
          <cell r="C5745" t="str">
            <v>Portugal</v>
          </cell>
          <cell r="D5745" t="str">
            <v>TOTAL</v>
          </cell>
          <cell r="E5745" t="str">
            <v>Total</v>
          </cell>
          <cell r="F5745" t="str">
            <v>TES</v>
          </cell>
          <cell r="G5745" t="str">
            <v>Total energy supply</v>
          </cell>
          <cell r="H5745">
            <v>2020</v>
          </cell>
          <cell r="I5745">
            <v>2020</v>
          </cell>
          <cell r="J5745">
            <v>842272.29</v>
          </cell>
        </row>
        <row r="5746">
          <cell r="A5746" t="str">
            <v>PortugalMemo: Renewables2005</v>
          </cell>
          <cell r="B5746" t="str">
            <v>TJ</v>
          </cell>
          <cell r="C5746" t="str">
            <v>Portugal</v>
          </cell>
          <cell r="D5746" t="str">
            <v>MRENEW</v>
          </cell>
          <cell r="E5746" t="str">
            <v>Memo: Renewables</v>
          </cell>
          <cell r="F5746" t="str">
            <v>TES</v>
          </cell>
          <cell r="G5746" t="str">
            <v>Total energy supply</v>
          </cell>
          <cell r="H5746">
            <v>2005</v>
          </cell>
          <cell r="I5746">
            <v>2005</v>
          </cell>
          <cell r="J5746">
            <v>145469.99</v>
          </cell>
        </row>
        <row r="5747">
          <cell r="A5747" t="str">
            <v>PortugalMemo: Renewables2006</v>
          </cell>
          <cell r="B5747" t="str">
            <v>TJ</v>
          </cell>
          <cell r="C5747" t="str">
            <v>Portugal</v>
          </cell>
          <cell r="D5747" t="str">
            <v>MRENEW</v>
          </cell>
          <cell r="E5747" t="str">
            <v>Memo: Renewables</v>
          </cell>
          <cell r="F5747" t="str">
            <v>TES</v>
          </cell>
          <cell r="G5747" t="str">
            <v>Total energy supply</v>
          </cell>
          <cell r="H5747">
            <v>2006</v>
          </cell>
          <cell r="I5747">
            <v>2006</v>
          </cell>
          <cell r="J5747">
            <v>176368.68</v>
          </cell>
        </row>
        <row r="5748">
          <cell r="A5748" t="str">
            <v>PortugalMemo: Renewables2007</v>
          </cell>
          <cell r="B5748" t="str">
            <v>TJ</v>
          </cell>
          <cell r="C5748" t="str">
            <v>Portugal</v>
          </cell>
          <cell r="D5748" t="str">
            <v>MRENEW</v>
          </cell>
          <cell r="E5748" t="str">
            <v>Memo: Renewables</v>
          </cell>
          <cell r="F5748" t="str">
            <v>TES</v>
          </cell>
          <cell r="G5748" t="str">
            <v>Total energy supply</v>
          </cell>
          <cell r="H5748">
            <v>2007</v>
          </cell>
          <cell r="I5748">
            <v>2007</v>
          </cell>
          <cell r="J5748">
            <v>187596.72</v>
          </cell>
        </row>
        <row r="5749">
          <cell r="A5749" t="str">
            <v>PortugalMemo: Renewables2008</v>
          </cell>
          <cell r="B5749" t="str">
            <v>TJ</v>
          </cell>
          <cell r="C5749" t="str">
            <v>Portugal</v>
          </cell>
          <cell r="D5749" t="str">
            <v>MRENEW</v>
          </cell>
          <cell r="E5749" t="str">
            <v>Memo: Renewables</v>
          </cell>
          <cell r="F5749" t="str">
            <v>TES</v>
          </cell>
          <cell r="G5749" t="str">
            <v>Total energy supply</v>
          </cell>
          <cell r="H5749">
            <v>2008</v>
          </cell>
          <cell r="I5749">
            <v>2008</v>
          </cell>
          <cell r="J5749">
            <v>181260.74</v>
          </cell>
        </row>
        <row r="5750">
          <cell r="A5750" t="str">
            <v>PortugalMemo: Renewables2009</v>
          </cell>
          <cell r="B5750" t="str">
            <v>TJ</v>
          </cell>
          <cell r="C5750" t="str">
            <v>Portugal</v>
          </cell>
          <cell r="D5750" t="str">
            <v>MRENEW</v>
          </cell>
          <cell r="E5750" t="str">
            <v>Memo: Renewables</v>
          </cell>
          <cell r="F5750" t="str">
            <v>TES</v>
          </cell>
          <cell r="G5750" t="str">
            <v>Total energy supply</v>
          </cell>
          <cell r="H5750">
            <v>2009</v>
          </cell>
          <cell r="I5750">
            <v>2009</v>
          </cell>
          <cell r="J5750">
            <v>200364.89</v>
          </cell>
        </row>
        <row r="5751">
          <cell r="A5751" t="str">
            <v>PortugalMemo: Renewables2010</v>
          </cell>
          <cell r="B5751" t="str">
            <v>TJ</v>
          </cell>
          <cell r="C5751" t="str">
            <v>Portugal</v>
          </cell>
          <cell r="D5751" t="str">
            <v>MRENEW</v>
          </cell>
          <cell r="E5751" t="str">
            <v>Memo: Renewables</v>
          </cell>
          <cell r="F5751" t="str">
            <v>TES</v>
          </cell>
          <cell r="G5751" t="str">
            <v>Total energy supply</v>
          </cell>
          <cell r="H5751">
            <v>2010</v>
          </cell>
          <cell r="I5751">
            <v>2010</v>
          </cell>
          <cell r="J5751">
            <v>228565.48</v>
          </cell>
        </row>
        <row r="5752">
          <cell r="A5752" t="str">
            <v>PortugalMemo: Renewables2011</v>
          </cell>
          <cell r="B5752" t="str">
            <v>TJ</v>
          </cell>
          <cell r="C5752" t="str">
            <v>Portugal</v>
          </cell>
          <cell r="D5752" t="str">
            <v>MRENEW</v>
          </cell>
          <cell r="E5752" t="str">
            <v>Memo: Renewables</v>
          </cell>
          <cell r="F5752" t="str">
            <v>TES</v>
          </cell>
          <cell r="G5752" t="str">
            <v>Total energy supply</v>
          </cell>
          <cell r="H5752">
            <v>2011</v>
          </cell>
          <cell r="I5752">
            <v>2011</v>
          </cell>
          <cell r="J5752">
            <v>215111.69</v>
          </cell>
        </row>
        <row r="5753">
          <cell r="A5753" t="str">
            <v>PortugalMemo: Renewables2012</v>
          </cell>
          <cell r="B5753" t="str">
            <v>TJ</v>
          </cell>
          <cell r="C5753" t="str">
            <v>Portugal</v>
          </cell>
          <cell r="D5753" t="str">
            <v>MRENEW</v>
          </cell>
          <cell r="E5753" t="str">
            <v>Memo: Renewables</v>
          </cell>
          <cell r="F5753" t="str">
            <v>TES</v>
          </cell>
          <cell r="G5753" t="str">
            <v>Total energy supply</v>
          </cell>
          <cell r="H5753">
            <v>2012</v>
          </cell>
          <cell r="I5753">
            <v>2012</v>
          </cell>
          <cell r="J5753">
            <v>182312.79</v>
          </cell>
        </row>
        <row r="5754">
          <cell r="A5754" t="str">
            <v>PortugalMemo: Renewables2013</v>
          </cell>
          <cell r="B5754" t="str">
            <v>TJ</v>
          </cell>
          <cell r="C5754" t="str">
            <v>Portugal</v>
          </cell>
          <cell r="D5754" t="str">
            <v>MRENEW</v>
          </cell>
          <cell r="E5754" t="str">
            <v>Memo: Renewables</v>
          </cell>
          <cell r="F5754" t="str">
            <v>TES</v>
          </cell>
          <cell r="G5754" t="str">
            <v>Total energy supply</v>
          </cell>
          <cell r="H5754">
            <v>2013</v>
          </cell>
          <cell r="I5754">
            <v>2013</v>
          </cell>
          <cell r="J5754">
            <v>221938.25</v>
          </cell>
        </row>
        <row r="5755">
          <cell r="A5755" t="str">
            <v>PortugalMemo: Renewables2014</v>
          </cell>
          <cell r="B5755" t="str">
            <v>TJ</v>
          </cell>
          <cell r="C5755" t="str">
            <v>Portugal</v>
          </cell>
          <cell r="D5755" t="str">
            <v>MRENEW</v>
          </cell>
          <cell r="E5755" t="str">
            <v>Memo: Renewables</v>
          </cell>
          <cell r="F5755" t="str">
            <v>TES</v>
          </cell>
          <cell r="G5755" t="str">
            <v>Total energy supply</v>
          </cell>
          <cell r="H5755">
            <v>2014</v>
          </cell>
          <cell r="I5755">
            <v>2014</v>
          </cell>
          <cell r="J5755">
            <v>230803.06</v>
          </cell>
        </row>
        <row r="5756">
          <cell r="A5756" t="str">
            <v>PortugalMemo: Renewables2015</v>
          </cell>
          <cell r="B5756" t="str">
            <v>TJ</v>
          </cell>
          <cell r="C5756" t="str">
            <v>Portugal</v>
          </cell>
          <cell r="D5756" t="str">
            <v>MRENEW</v>
          </cell>
          <cell r="E5756" t="str">
            <v>Memo: Renewables</v>
          </cell>
          <cell r="F5756" t="str">
            <v>TES</v>
          </cell>
          <cell r="G5756" t="str">
            <v>Total energy supply</v>
          </cell>
          <cell r="H5756">
            <v>2015</v>
          </cell>
          <cell r="I5756">
            <v>2015</v>
          </cell>
          <cell r="J5756">
            <v>207899</v>
          </cell>
        </row>
        <row r="5757">
          <cell r="A5757" t="str">
            <v>PortugalMemo: Renewables2016</v>
          </cell>
          <cell r="B5757" t="str">
            <v>TJ</v>
          </cell>
          <cell r="C5757" t="str">
            <v>Portugal</v>
          </cell>
          <cell r="D5757" t="str">
            <v>MRENEW</v>
          </cell>
          <cell r="E5757" t="str">
            <v>Memo: Renewables</v>
          </cell>
          <cell r="F5757" t="str">
            <v>TES</v>
          </cell>
          <cell r="G5757" t="str">
            <v>Total energy supply</v>
          </cell>
          <cell r="H5757">
            <v>2016</v>
          </cell>
          <cell r="I5757">
            <v>2016</v>
          </cell>
          <cell r="J5757">
            <v>235522.23</v>
          </cell>
        </row>
        <row r="5758">
          <cell r="A5758" t="str">
            <v>PortugalMemo: Renewables2017</v>
          </cell>
          <cell r="B5758" t="str">
            <v>TJ</v>
          </cell>
          <cell r="C5758" t="str">
            <v>Portugal</v>
          </cell>
          <cell r="D5758" t="str">
            <v>MRENEW</v>
          </cell>
          <cell r="E5758" t="str">
            <v>Memo: Renewables</v>
          </cell>
          <cell r="F5758" t="str">
            <v>TES</v>
          </cell>
          <cell r="G5758" t="str">
            <v>Total energy supply</v>
          </cell>
          <cell r="H5758">
            <v>2017</v>
          </cell>
          <cell r="I5758">
            <v>2017</v>
          </cell>
          <cell r="J5758">
            <v>202302.07999999999</v>
          </cell>
        </row>
        <row r="5759">
          <cell r="A5759" t="str">
            <v>PortugalMemo: Renewables2018</v>
          </cell>
          <cell r="B5759" t="str">
            <v>TJ</v>
          </cell>
          <cell r="C5759" t="str">
            <v>Portugal</v>
          </cell>
          <cell r="D5759" t="str">
            <v>MRENEW</v>
          </cell>
          <cell r="E5759" t="str">
            <v>Memo: Renewables</v>
          </cell>
          <cell r="F5759" t="str">
            <v>TES</v>
          </cell>
          <cell r="G5759" t="str">
            <v>Total energy supply</v>
          </cell>
          <cell r="H5759">
            <v>2018</v>
          </cell>
          <cell r="I5759">
            <v>2018</v>
          </cell>
          <cell r="J5759">
            <v>228566.51</v>
          </cell>
        </row>
        <row r="5760">
          <cell r="A5760" t="str">
            <v>PortugalMemo: Renewables2019</v>
          </cell>
          <cell r="B5760" t="str">
            <v>TJ</v>
          </cell>
          <cell r="C5760" t="str">
            <v>Portugal</v>
          </cell>
          <cell r="D5760" t="str">
            <v>MRENEW</v>
          </cell>
          <cell r="E5760" t="str">
            <v>Memo: Renewables</v>
          </cell>
          <cell r="F5760" t="str">
            <v>TES</v>
          </cell>
          <cell r="G5760" t="str">
            <v>Total energy supply</v>
          </cell>
          <cell r="H5760">
            <v>2019</v>
          </cell>
          <cell r="I5760">
            <v>2019</v>
          </cell>
          <cell r="J5760">
            <v>225203.36</v>
          </cell>
        </row>
        <row r="5761">
          <cell r="A5761" t="str">
            <v>PortugalMemo: Renewables2020</v>
          </cell>
          <cell r="B5761" t="str">
            <v>TJ</v>
          </cell>
          <cell r="C5761" t="str">
            <v>Portugal</v>
          </cell>
          <cell r="D5761" t="str">
            <v>MRENEW</v>
          </cell>
          <cell r="E5761" t="str">
            <v>Memo: Renewables</v>
          </cell>
          <cell r="F5761" t="str">
            <v>TES</v>
          </cell>
          <cell r="G5761" t="str">
            <v>Total energy supply</v>
          </cell>
          <cell r="H5761">
            <v>2020</v>
          </cell>
          <cell r="I5761">
            <v>2020</v>
          </cell>
          <cell r="J5761">
            <v>237883.79</v>
          </cell>
        </row>
        <row r="5762">
          <cell r="A5762" t="str">
            <v>QatarPrimary solid biofuels2005</v>
          </cell>
          <cell r="B5762" t="str">
            <v>TJ</v>
          </cell>
          <cell r="C5762" t="str">
            <v>Qatar</v>
          </cell>
          <cell r="D5762" t="str">
            <v>PRIMSBIO</v>
          </cell>
          <cell r="E5762" t="str">
            <v>Primary solid biofuels</v>
          </cell>
          <cell r="F5762" t="str">
            <v>TES</v>
          </cell>
          <cell r="G5762" t="str">
            <v>Total energy supply</v>
          </cell>
          <cell r="H5762">
            <v>2005</v>
          </cell>
          <cell r="I5762">
            <v>2005</v>
          </cell>
          <cell r="J5762">
            <v>127</v>
          </cell>
        </row>
        <row r="5763">
          <cell r="A5763" t="str">
            <v>QatarPrimary solid biofuels2006</v>
          </cell>
          <cell r="B5763" t="str">
            <v>TJ</v>
          </cell>
          <cell r="C5763" t="str">
            <v>Qatar</v>
          </cell>
          <cell r="D5763" t="str">
            <v>PRIMSBIO</v>
          </cell>
          <cell r="E5763" t="str">
            <v>Primary solid biofuels</v>
          </cell>
          <cell r="F5763" t="str">
            <v>TES</v>
          </cell>
          <cell r="G5763" t="str">
            <v>Total energy supply</v>
          </cell>
          <cell r="H5763">
            <v>2006</v>
          </cell>
          <cell r="I5763">
            <v>2006</v>
          </cell>
          <cell r="J5763">
            <v>220</v>
          </cell>
        </row>
        <row r="5764">
          <cell r="A5764" t="str">
            <v>QatarPrimary solid biofuels2007</v>
          </cell>
          <cell r="B5764" t="str">
            <v>TJ</v>
          </cell>
          <cell r="C5764" t="str">
            <v>Qatar</v>
          </cell>
          <cell r="D5764" t="str">
            <v>PRIMSBIO</v>
          </cell>
          <cell r="E5764" t="str">
            <v>Primary solid biofuels</v>
          </cell>
          <cell r="F5764" t="str">
            <v>TES</v>
          </cell>
          <cell r="G5764" t="str">
            <v>Total energy supply</v>
          </cell>
          <cell r="H5764">
            <v>2007</v>
          </cell>
          <cell r="I5764">
            <v>2007</v>
          </cell>
          <cell r="J5764">
            <v>70</v>
          </cell>
        </row>
        <row r="5765">
          <cell r="A5765" t="str">
            <v>QatarPrimary solid biofuels2008</v>
          </cell>
          <cell r="B5765" t="str">
            <v>TJ</v>
          </cell>
          <cell r="C5765" t="str">
            <v>Qatar</v>
          </cell>
          <cell r="D5765" t="str">
            <v>PRIMSBIO</v>
          </cell>
          <cell r="E5765" t="str">
            <v>Primary solid biofuels</v>
          </cell>
          <cell r="F5765" t="str">
            <v>TES</v>
          </cell>
          <cell r="G5765" t="str">
            <v>Total energy supply</v>
          </cell>
          <cell r="H5765">
            <v>2008</v>
          </cell>
          <cell r="I5765">
            <v>2008</v>
          </cell>
          <cell r="J5765">
            <v>80</v>
          </cell>
        </row>
        <row r="5766">
          <cell r="A5766" t="str">
            <v>QatarPrimary solid biofuels2009</v>
          </cell>
          <cell r="B5766" t="str">
            <v>TJ</v>
          </cell>
          <cell r="C5766" t="str">
            <v>Qatar</v>
          </cell>
          <cell r="D5766" t="str">
            <v>PRIMSBIO</v>
          </cell>
          <cell r="E5766" t="str">
            <v>Primary solid biofuels</v>
          </cell>
          <cell r="F5766" t="str">
            <v>TES</v>
          </cell>
          <cell r="G5766" t="str">
            <v>Total energy supply</v>
          </cell>
          <cell r="H5766">
            <v>2009</v>
          </cell>
          <cell r="I5766">
            <v>2009</v>
          </cell>
          <cell r="J5766">
            <v>81</v>
          </cell>
        </row>
        <row r="5767">
          <cell r="A5767" t="str">
            <v>QatarPrimary solid biofuels2010</v>
          </cell>
          <cell r="B5767" t="str">
            <v>TJ</v>
          </cell>
          <cell r="C5767" t="str">
            <v>Qatar</v>
          </cell>
          <cell r="D5767" t="str">
            <v>PRIMSBIO</v>
          </cell>
          <cell r="E5767" t="str">
            <v>Primary solid biofuels</v>
          </cell>
          <cell r="F5767" t="str">
            <v>TES</v>
          </cell>
          <cell r="G5767" t="str">
            <v>Total energy supply</v>
          </cell>
          <cell r="H5767">
            <v>2010</v>
          </cell>
          <cell r="I5767">
            <v>2010</v>
          </cell>
          <cell r="J5767">
            <v>79</v>
          </cell>
        </row>
        <row r="5768">
          <cell r="A5768" t="str">
            <v>QatarPrimary solid biofuels2011</v>
          </cell>
          <cell r="B5768" t="str">
            <v>TJ</v>
          </cell>
          <cell r="C5768" t="str">
            <v>Qatar</v>
          </cell>
          <cell r="D5768" t="str">
            <v>PRIMSBIO</v>
          </cell>
          <cell r="E5768" t="str">
            <v>Primary solid biofuels</v>
          </cell>
          <cell r="F5768" t="str">
            <v>TES</v>
          </cell>
          <cell r="G5768" t="str">
            <v>Total energy supply</v>
          </cell>
          <cell r="H5768">
            <v>2011</v>
          </cell>
          <cell r="I5768">
            <v>2011</v>
          </cell>
          <cell r="J5768">
            <v>73</v>
          </cell>
        </row>
        <row r="5769">
          <cell r="A5769" t="str">
            <v>QatarPrimary solid biofuels2012</v>
          </cell>
          <cell r="B5769" t="str">
            <v>TJ</v>
          </cell>
          <cell r="C5769" t="str">
            <v>Qatar</v>
          </cell>
          <cell r="D5769" t="str">
            <v>PRIMSBIO</v>
          </cell>
          <cell r="E5769" t="str">
            <v>Primary solid biofuels</v>
          </cell>
          <cell r="F5769" t="str">
            <v>TES</v>
          </cell>
          <cell r="G5769" t="str">
            <v>Total energy supply</v>
          </cell>
          <cell r="H5769">
            <v>2012</v>
          </cell>
          <cell r="I5769">
            <v>2012</v>
          </cell>
          <cell r="J5769">
            <v>129</v>
          </cell>
        </row>
        <row r="5770">
          <cell r="A5770" t="str">
            <v>QatarPrimary solid biofuels2013</v>
          </cell>
          <cell r="B5770" t="str">
            <v>TJ</v>
          </cell>
          <cell r="C5770" t="str">
            <v>Qatar</v>
          </cell>
          <cell r="D5770" t="str">
            <v>PRIMSBIO</v>
          </cell>
          <cell r="E5770" t="str">
            <v>Primary solid biofuels</v>
          </cell>
          <cell r="F5770" t="str">
            <v>TES</v>
          </cell>
          <cell r="G5770" t="str">
            <v>Total energy supply</v>
          </cell>
          <cell r="H5770">
            <v>2013</v>
          </cell>
          <cell r="I5770">
            <v>2013</v>
          </cell>
          <cell r="J5770">
            <v>82</v>
          </cell>
        </row>
        <row r="5771">
          <cell r="A5771" t="str">
            <v>QatarPrimary solid biofuels2014</v>
          </cell>
          <cell r="B5771" t="str">
            <v>TJ</v>
          </cell>
          <cell r="C5771" t="str">
            <v>Qatar</v>
          </cell>
          <cell r="D5771" t="str">
            <v>PRIMSBIO</v>
          </cell>
          <cell r="E5771" t="str">
            <v>Primary solid biofuels</v>
          </cell>
          <cell r="F5771" t="str">
            <v>TES</v>
          </cell>
          <cell r="G5771" t="str">
            <v>Total energy supply</v>
          </cell>
          <cell r="H5771">
            <v>2014</v>
          </cell>
          <cell r="I5771">
            <v>2014</v>
          </cell>
          <cell r="J5771">
            <v>125</v>
          </cell>
        </row>
        <row r="5772">
          <cell r="A5772" t="str">
            <v>QatarPrimary solid biofuels2015</v>
          </cell>
          <cell r="B5772" t="str">
            <v>TJ</v>
          </cell>
          <cell r="C5772" t="str">
            <v>Qatar</v>
          </cell>
          <cell r="D5772" t="str">
            <v>PRIMSBIO</v>
          </cell>
          <cell r="E5772" t="str">
            <v>Primary solid biofuels</v>
          </cell>
          <cell r="F5772" t="str">
            <v>TES</v>
          </cell>
          <cell r="G5772" t="str">
            <v>Total energy supply</v>
          </cell>
          <cell r="H5772">
            <v>2015</v>
          </cell>
          <cell r="I5772">
            <v>2015</v>
          </cell>
          <cell r="J5772">
            <v>160</v>
          </cell>
        </row>
        <row r="5773">
          <cell r="A5773" t="str">
            <v>QatarPrimary solid biofuels2016</v>
          </cell>
          <cell r="B5773" t="str">
            <v>TJ</v>
          </cell>
          <cell r="C5773" t="str">
            <v>Qatar</v>
          </cell>
          <cell r="D5773" t="str">
            <v>PRIMSBIO</v>
          </cell>
          <cell r="E5773" t="str">
            <v>Primary solid biofuels</v>
          </cell>
          <cell r="F5773" t="str">
            <v>TES</v>
          </cell>
          <cell r="G5773" t="str">
            <v>Total energy supply</v>
          </cell>
          <cell r="H5773">
            <v>2016</v>
          </cell>
          <cell r="I5773">
            <v>2016</v>
          </cell>
          <cell r="J5773">
            <v>153</v>
          </cell>
        </row>
        <row r="5774">
          <cell r="A5774" t="str">
            <v>QatarPrimary solid biofuels2017</v>
          </cell>
          <cell r="B5774" t="str">
            <v>TJ</v>
          </cell>
          <cell r="C5774" t="str">
            <v>Qatar</v>
          </cell>
          <cell r="D5774" t="str">
            <v>PRIMSBIO</v>
          </cell>
          <cell r="E5774" t="str">
            <v>Primary solid biofuels</v>
          </cell>
          <cell r="F5774" t="str">
            <v>TES</v>
          </cell>
          <cell r="G5774" t="str">
            <v>Total energy supply</v>
          </cell>
          <cell r="H5774">
            <v>2017</v>
          </cell>
          <cell r="I5774">
            <v>2017</v>
          </cell>
          <cell r="J5774">
            <v>160.4</v>
          </cell>
        </row>
        <row r="5775">
          <cell r="A5775" t="str">
            <v>QatarPrimary solid biofuels2018</v>
          </cell>
          <cell r="B5775" t="str">
            <v>TJ</v>
          </cell>
          <cell r="C5775" t="str">
            <v>Qatar</v>
          </cell>
          <cell r="D5775" t="str">
            <v>PRIMSBIO</v>
          </cell>
          <cell r="E5775" t="str">
            <v>Primary solid biofuels</v>
          </cell>
          <cell r="F5775" t="str">
            <v>TES</v>
          </cell>
          <cell r="G5775" t="str">
            <v>Total energy supply</v>
          </cell>
          <cell r="H5775">
            <v>2018</v>
          </cell>
          <cell r="I5775">
            <v>2018</v>
          </cell>
          <cell r="J5775">
            <v>151.55000000000001</v>
          </cell>
        </row>
        <row r="5776">
          <cell r="A5776" t="str">
            <v>QatarPrimary solid biofuels2019</v>
          </cell>
          <cell r="B5776" t="str">
            <v>TJ</v>
          </cell>
          <cell r="C5776" t="str">
            <v>Qatar</v>
          </cell>
          <cell r="D5776" t="str">
            <v>PRIMSBIO</v>
          </cell>
          <cell r="E5776" t="str">
            <v>Primary solid biofuels</v>
          </cell>
          <cell r="F5776" t="str">
            <v>TES</v>
          </cell>
          <cell r="G5776" t="str">
            <v>Total energy supply</v>
          </cell>
          <cell r="H5776">
            <v>2019</v>
          </cell>
          <cell r="I5776">
            <v>2019</v>
          </cell>
          <cell r="J5776">
            <v>151.55000000000001</v>
          </cell>
        </row>
        <row r="5777">
          <cell r="A5777" t="str">
            <v>QatarPrimary solid biofuels2020</v>
          </cell>
          <cell r="B5777" t="str">
            <v>TJ</v>
          </cell>
          <cell r="C5777" t="str">
            <v>Qatar</v>
          </cell>
          <cell r="D5777" t="str">
            <v>PRIMSBIO</v>
          </cell>
          <cell r="E5777" t="str">
            <v>Primary solid biofuels</v>
          </cell>
          <cell r="F5777" t="str">
            <v>TES</v>
          </cell>
          <cell r="G5777" t="str">
            <v>Total energy supply</v>
          </cell>
          <cell r="H5777">
            <v>2020</v>
          </cell>
          <cell r="I5777">
            <v>2020</v>
          </cell>
          <cell r="K5777" t="str">
            <v>L</v>
          </cell>
          <cell r="L5777" t="str">
            <v>Missing value; data exist but were not collected</v>
          </cell>
        </row>
        <row r="5778">
          <cell r="A5778" t="str">
            <v>QatarTotal2005</v>
          </cell>
          <cell r="B5778" t="str">
            <v>TJ</v>
          </cell>
          <cell r="C5778" t="str">
            <v>Qatar</v>
          </cell>
          <cell r="D5778" t="str">
            <v>TOTAL</v>
          </cell>
          <cell r="E5778" t="str">
            <v>Total</v>
          </cell>
          <cell r="F5778" t="str">
            <v>TES</v>
          </cell>
          <cell r="G5778" t="str">
            <v>Total energy supply</v>
          </cell>
          <cell r="H5778">
            <v>2005</v>
          </cell>
          <cell r="I5778">
            <v>2005</v>
          </cell>
          <cell r="J5778">
            <v>698012.49</v>
          </cell>
        </row>
        <row r="5779">
          <cell r="A5779" t="str">
            <v>QatarTotal2006</v>
          </cell>
          <cell r="B5779" t="str">
            <v>TJ</v>
          </cell>
          <cell r="C5779" t="str">
            <v>Qatar</v>
          </cell>
          <cell r="D5779" t="str">
            <v>TOTAL</v>
          </cell>
          <cell r="E5779" t="str">
            <v>Total</v>
          </cell>
          <cell r="F5779" t="str">
            <v>TES</v>
          </cell>
          <cell r="G5779" t="str">
            <v>Total energy supply</v>
          </cell>
          <cell r="H5779">
            <v>2006</v>
          </cell>
          <cell r="I5779">
            <v>2006</v>
          </cell>
          <cell r="J5779">
            <v>820326.57</v>
          </cell>
        </row>
        <row r="5780">
          <cell r="A5780" t="str">
            <v>QatarTotal2007</v>
          </cell>
          <cell r="B5780" t="str">
            <v>TJ</v>
          </cell>
          <cell r="C5780" t="str">
            <v>Qatar</v>
          </cell>
          <cell r="D5780" t="str">
            <v>TOTAL</v>
          </cell>
          <cell r="E5780" t="str">
            <v>Total</v>
          </cell>
          <cell r="F5780" t="str">
            <v>TES</v>
          </cell>
          <cell r="G5780" t="str">
            <v>Total energy supply</v>
          </cell>
          <cell r="H5780">
            <v>2007</v>
          </cell>
          <cell r="I5780">
            <v>2007</v>
          </cell>
          <cell r="J5780">
            <v>927188.36</v>
          </cell>
        </row>
        <row r="5781">
          <cell r="A5781" t="str">
            <v>QatarTotal2008</v>
          </cell>
          <cell r="B5781" t="str">
            <v>TJ</v>
          </cell>
          <cell r="C5781" t="str">
            <v>Qatar</v>
          </cell>
          <cell r="D5781" t="str">
            <v>TOTAL</v>
          </cell>
          <cell r="E5781" t="str">
            <v>Total</v>
          </cell>
          <cell r="F5781" t="str">
            <v>TES</v>
          </cell>
          <cell r="G5781" t="str">
            <v>Total energy supply</v>
          </cell>
          <cell r="H5781">
            <v>2008</v>
          </cell>
          <cell r="I5781">
            <v>2008</v>
          </cell>
          <cell r="J5781">
            <v>952706</v>
          </cell>
        </row>
        <row r="5782">
          <cell r="A5782" t="str">
            <v>QatarTotal2009</v>
          </cell>
          <cell r="B5782" t="str">
            <v>TJ</v>
          </cell>
          <cell r="C5782" t="str">
            <v>Qatar</v>
          </cell>
          <cell r="D5782" t="str">
            <v>TOTAL</v>
          </cell>
          <cell r="E5782" t="str">
            <v>Total</v>
          </cell>
          <cell r="F5782" t="str">
            <v>TES</v>
          </cell>
          <cell r="G5782" t="str">
            <v>Total energy supply</v>
          </cell>
          <cell r="H5782">
            <v>2009</v>
          </cell>
          <cell r="I5782">
            <v>2009</v>
          </cell>
          <cell r="J5782">
            <v>1014685.15</v>
          </cell>
        </row>
        <row r="5783">
          <cell r="A5783" t="str">
            <v>QatarTotal2010</v>
          </cell>
          <cell r="B5783" t="str">
            <v>TJ</v>
          </cell>
          <cell r="C5783" t="str">
            <v>Qatar</v>
          </cell>
          <cell r="D5783" t="str">
            <v>TOTAL</v>
          </cell>
          <cell r="E5783" t="str">
            <v>Total</v>
          </cell>
          <cell r="F5783" t="str">
            <v>TES</v>
          </cell>
          <cell r="G5783" t="str">
            <v>Total energy supply</v>
          </cell>
          <cell r="H5783">
            <v>2010</v>
          </cell>
          <cell r="I5783">
            <v>2010</v>
          </cell>
          <cell r="J5783">
            <v>1135939.54</v>
          </cell>
        </row>
        <row r="5784">
          <cell r="A5784" t="str">
            <v>QatarTotal2011</v>
          </cell>
          <cell r="B5784" t="str">
            <v>TJ</v>
          </cell>
          <cell r="C5784" t="str">
            <v>Qatar</v>
          </cell>
          <cell r="D5784" t="str">
            <v>TOTAL</v>
          </cell>
          <cell r="E5784" t="str">
            <v>Total</v>
          </cell>
          <cell r="F5784" t="str">
            <v>TES</v>
          </cell>
          <cell r="G5784" t="str">
            <v>Total energy supply</v>
          </cell>
          <cell r="H5784">
            <v>2011</v>
          </cell>
          <cell r="I5784">
            <v>2011</v>
          </cell>
          <cell r="J5784">
            <v>1069817.32</v>
          </cell>
        </row>
        <row r="5785">
          <cell r="A5785" t="str">
            <v>QatarTotal2012</v>
          </cell>
          <cell r="B5785" t="str">
            <v>TJ</v>
          </cell>
          <cell r="C5785" t="str">
            <v>Qatar</v>
          </cell>
          <cell r="D5785" t="str">
            <v>TOTAL</v>
          </cell>
          <cell r="E5785" t="str">
            <v>Total</v>
          </cell>
          <cell r="F5785" t="str">
            <v>TES</v>
          </cell>
          <cell r="G5785" t="str">
            <v>Total energy supply</v>
          </cell>
          <cell r="H5785">
            <v>2012</v>
          </cell>
          <cell r="I5785">
            <v>2012</v>
          </cell>
          <cell r="J5785">
            <v>1474378.5</v>
          </cell>
        </row>
        <row r="5786">
          <cell r="A5786" t="str">
            <v>QatarTotal2013</v>
          </cell>
          <cell r="B5786" t="str">
            <v>TJ</v>
          </cell>
          <cell r="C5786" t="str">
            <v>Qatar</v>
          </cell>
          <cell r="D5786" t="str">
            <v>TOTAL</v>
          </cell>
          <cell r="E5786" t="str">
            <v>Total</v>
          </cell>
          <cell r="F5786" t="str">
            <v>TES</v>
          </cell>
          <cell r="G5786" t="str">
            <v>Total energy supply</v>
          </cell>
          <cell r="H5786">
            <v>2013</v>
          </cell>
          <cell r="I5786">
            <v>2013</v>
          </cell>
          <cell r="J5786">
            <v>1572180.9</v>
          </cell>
        </row>
        <row r="5787">
          <cell r="A5787" t="str">
            <v>QatarTotal2014</v>
          </cell>
          <cell r="B5787" t="str">
            <v>TJ</v>
          </cell>
          <cell r="C5787" t="str">
            <v>Qatar</v>
          </cell>
          <cell r="D5787" t="str">
            <v>TOTAL</v>
          </cell>
          <cell r="E5787" t="str">
            <v>Total</v>
          </cell>
          <cell r="F5787" t="str">
            <v>TES</v>
          </cell>
          <cell r="G5787" t="str">
            <v>Total energy supply</v>
          </cell>
          <cell r="H5787">
            <v>2014</v>
          </cell>
          <cell r="I5787">
            <v>2014</v>
          </cell>
          <cell r="J5787">
            <v>1550788.36</v>
          </cell>
        </row>
        <row r="5788">
          <cell r="A5788" t="str">
            <v>QatarTotal2015</v>
          </cell>
          <cell r="B5788" t="str">
            <v>TJ</v>
          </cell>
          <cell r="C5788" t="str">
            <v>Qatar</v>
          </cell>
          <cell r="D5788" t="str">
            <v>TOTAL</v>
          </cell>
          <cell r="E5788" t="str">
            <v>Total</v>
          </cell>
          <cell r="F5788" t="str">
            <v>TES</v>
          </cell>
          <cell r="G5788" t="str">
            <v>Total energy supply</v>
          </cell>
          <cell r="H5788">
            <v>2015</v>
          </cell>
          <cell r="I5788">
            <v>2015</v>
          </cell>
          <cell r="J5788">
            <v>1554930.12</v>
          </cell>
        </row>
        <row r="5789">
          <cell r="A5789" t="str">
            <v>QatarTotal2016</v>
          </cell>
          <cell r="B5789" t="str">
            <v>TJ</v>
          </cell>
          <cell r="C5789" t="str">
            <v>Qatar</v>
          </cell>
          <cell r="D5789" t="str">
            <v>TOTAL</v>
          </cell>
          <cell r="E5789" t="str">
            <v>Total</v>
          </cell>
          <cell r="F5789" t="str">
            <v>TES</v>
          </cell>
          <cell r="G5789" t="str">
            <v>Total energy supply</v>
          </cell>
          <cell r="H5789">
            <v>2016</v>
          </cell>
          <cell r="I5789">
            <v>2016</v>
          </cell>
          <cell r="J5789">
            <v>1493146.43</v>
          </cell>
        </row>
        <row r="5790">
          <cell r="A5790" t="str">
            <v>QatarTotal2017</v>
          </cell>
          <cell r="B5790" t="str">
            <v>TJ</v>
          </cell>
          <cell r="C5790" t="str">
            <v>Qatar</v>
          </cell>
          <cell r="D5790" t="str">
            <v>TOTAL</v>
          </cell>
          <cell r="E5790" t="str">
            <v>Total</v>
          </cell>
          <cell r="F5790" t="str">
            <v>TES</v>
          </cell>
          <cell r="G5790" t="str">
            <v>Total energy supply</v>
          </cell>
          <cell r="H5790">
            <v>2017</v>
          </cell>
          <cell r="I5790">
            <v>2017</v>
          </cell>
          <cell r="J5790">
            <v>1700723.92</v>
          </cell>
        </row>
        <row r="5791">
          <cell r="A5791" t="str">
            <v>QatarTotal2018</v>
          </cell>
          <cell r="B5791" t="str">
            <v>TJ</v>
          </cell>
          <cell r="C5791" t="str">
            <v>Qatar</v>
          </cell>
          <cell r="D5791" t="str">
            <v>TOTAL</v>
          </cell>
          <cell r="E5791" t="str">
            <v>Total</v>
          </cell>
          <cell r="F5791" t="str">
            <v>TES</v>
          </cell>
          <cell r="G5791" t="str">
            <v>Total energy supply</v>
          </cell>
          <cell r="H5791">
            <v>2018</v>
          </cell>
          <cell r="I5791">
            <v>2018</v>
          </cell>
          <cell r="J5791">
            <v>1635785.05</v>
          </cell>
        </row>
        <row r="5792">
          <cell r="A5792" t="str">
            <v>QatarTotal2019</v>
          </cell>
          <cell r="B5792" t="str">
            <v>TJ</v>
          </cell>
          <cell r="C5792" t="str">
            <v>Qatar</v>
          </cell>
          <cell r="D5792" t="str">
            <v>TOTAL</v>
          </cell>
          <cell r="E5792" t="str">
            <v>Total</v>
          </cell>
          <cell r="F5792" t="str">
            <v>TES</v>
          </cell>
          <cell r="G5792" t="str">
            <v>Total energy supply</v>
          </cell>
          <cell r="H5792">
            <v>2019</v>
          </cell>
          <cell r="I5792">
            <v>2019</v>
          </cell>
          <cell r="J5792">
            <v>1731163.46</v>
          </cell>
        </row>
        <row r="5793">
          <cell r="A5793" t="str">
            <v>QatarTotal2020</v>
          </cell>
          <cell r="B5793" t="str">
            <v>TJ</v>
          </cell>
          <cell r="C5793" t="str">
            <v>Qatar</v>
          </cell>
          <cell r="D5793" t="str">
            <v>TOTAL</v>
          </cell>
          <cell r="E5793" t="str">
            <v>Total</v>
          </cell>
          <cell r="F5793" t="str">
            <v>TES</v>
          </cell>
          <cell r="G5793" t="str">
            <v>Total energy supply</v>
          </cell>
          <cell r="H5793">
            <v>2020</v>
          </cell>
          <cell r="I5793">
            <v>2020</v>
          </cell>
          <cell r="K5793" t="str">
            <v>L</v>
          </cell>
          <cell r="L5793" t="str">
            <v>Missing value; data exist but were not collected</v>
          </cell>
        </row>
        <row r="5794">
          <cell r="A5794" t="str">
            <v>QatarMemo: Renewables2005</v>
          </cell>
          <cell r="B5794" t="str">
            <v>TJ</v>
          </cell>
          <cell r="C5794" t="str">
            <v>Qatar</v>
          </cell>
          <cell r="D5794" t="str">
            <v>MRENEW</v>
          </cell>
          <cell r="E5794" t="str">
            <v>Memo: Renewables</v>
          </cell>
          <cell r="F5794" t="str">
            <v>TES</v>
          </cell>
          <cell r="G5794" t="str">
            <v>Total energy supply</v>
          </cell>
          <cell r="H5794">
            <v>2005</v>
          </cell>
          <cell r="I5794">
            <v>2005</v>
          </cell>
          <cell r="J5794">
            <v>127</v>
          </cell>
        </row>
        <row r="5795">
          <cell r="A5795" t="str">
            <v>QatarMemo: Renewables2006</v>
          </cell>
          <cell r="B5795" t="str">
            <v>TJ</v>
          </cell>
          <cell r="C5795" t="str">
            <v>Qatar</v>
          </cell>
          <cell r="D5795" t="str">
            <v>MRENEW</v>
          </cell>
          <cell r="E5795" t="str">
            <v>Memo: Renewables</v>
          </cell>
          <cell r="F5795" t="str">
            <v>TES</v>
          </cell>
          <cell r="G5795" t="str">
            <v>Total energy supply</v>
          </cell>
          <cell r="H5795">
            <v>2006</v>
          </cell>
          <cell r="I5795">
            <v>2006</v>
          </cell>
          <cell r="J5795">
            <v>343.2</v>
          </cell>
        </row>
        <row r="5796">
          <cell r="A5796" t="str">
            <v>QatarMemo: Renewables2007</v>
          </cell>
          <cell r="B5796" t="str">
            <v>TJ</v>
          </cell>
          <cell r="C5796" t="str">
            <v>Qatar</v>
          </cell>
          <cell r="D5796" t="str">
            <v>MRENEW</v>
          </cell>
          <cell r="E5796" t="str">
            <v>Memo: Renewables</v>
          </cell>
          <cell r="F5796" t="str">
            <v>TES</v>
          </cell>
          <cell r="G5796" t="str">
            <v>Total energy supply</v>
          </cell>
          <cell r="H5796">
            <v>2007</v>
          </cell>
          <cell r="I5796">
            <v>2007</v>
          </cell>
          <cell r="J5796">
            <v>100.8</v>
          </cell>
        </row>
        <row r="5797">
          <cell r="A5797" t="str">
            <v>QatarMemo: Renewables2008</v>
          </cell>
          <cell r="B5797" t="str">
            <v>TJ</v>
          </cell>
          <cell r="C5797" t="str">
            <v>Qatar</v>
          </cell>
          <cell r="D5797" t="str">
            <v>MRENEW</v>
          </cell>
          <cell r="E5797" t="str">
            <v>Memo: Renewables</v>
          </cell>
          <cell r="F5797" t="str">
            <v>TES</v>
          </cell>
          <cell r="G5797" t="str">
            <v>Total energy supply</v>
          </cell>
          <cell r="H5797">
            <v>2008</v>
          </cell>
          <cell r="I5797">
            <v>2008</v>
          </cell>
          <cell r="J5797">
            <v>264.8</v>
          </cell>
        </row>
        <row r="5798">
          <cell r="A5798" t="str">
            <v>QatarMemo: Renewables2009</v>
          </cell>
          <cell r="B5798" t="str">
            <v>TJ</v>
          </cell>
          <cell r="C5798" t="str">
            <v>Qatar</v>
          </cell>
          <cell r="D5798" t="str">
            <v>MRENEW</v>
          </cell>
          <cell r="E5798" t="str">
            <v>Memo: Renewables</v>
          </cell>
          <cell r="F5798" t="str">
            <v>TES</v>
          </cell>
          <cell r="G5798" t="str">
            <v>Total energy supply</v>
          </cell>
          <cell r="H5798">
            <v>2009</v>
          </cell>
          <cell r="I5798">
            <v>2009</v>
          </cell>
          <cell r="J5798">
            <v>111.8</v>
          </cell>
        </row>
        <row r="5799">
          <cell r="A5799" t="str">
            <v>QatarMemo: Renewables2010</v>
          </cell>
          <cell r="B5799" t="str">
            <v>TJ</v>
          </cell>
          <cell r="C5799" t="str">
            <v>Qatar</v>
          </cell>
          <cell r="D5799" t="str">
            <v>MRENEW</v>
          </cell>
          <cell r="E5799" t="str">
            <v>Memo: Renewables</v>
          </cell>
          <cell r="F5799" t="str">
            <v>TES</v>
          </cell>
          <cell r="G5799" t="str">
            <v>Total energy supply</v>
          </cell>
          <cell r="H5799">
            <v>2010</v>
          </cell>
          <cell r="I5799">
            <v>2010</v>
          </cell>
          <cell r="J5799">
            <v>325.39999999999998</v>
          </cell>
        </row>
        <row r="5800">
          <cell r="A5800" t="str">
            <v>QatarMemo: Renewables2011</v>
          </cell>
          <cell r="B5800" t="str">
            <v>TJ</v>
          </cell>
          <cell r="C5800" t="str">
            <v>Qatar</v>
          </cell>
          <cell r="D5800" t="str">
            <v>MRENEW</v>
          </cell>
          <cell r="E5800" t="str">
            <v>Memo: Renewables</v>
          </cell>
          <cell r="F5800" t="str">
            <v>TES</v>
          </cell>
          <cell r="G5800" t="str">
            <v>Total energy supply</v>
          </cell>
          <cell r="H5800">
            <v>2011</v>
          </cell>
          <cell r="I5800">
            <v>2011</v>
          </cell>
          <cell r="J5800">
            <v>350.2</v>
          </cell>
        </row>
        <row r="5801">
          <cell r="A5801" t="str">
            <v>QatarMemo: Renewables2012</v>
          </cell>
          <cell r="B5801" t="str">
            <v>TJ</v>
          </cell>
          <cell r="C5801" t="str">
            <v>Qatar</v>
          </cell>
          <cell r="D5801" t="str">
            <v>MRENEW</v>
          </cell>
          <cell r="E5801" t="str">
            <v>Memo: Renewables</v>
          </cell>
          <cell r="F5801" t="str">
            <v>TES</v>
          </cell>
          <cell r="G5801" t="str">
            <v>Total energy supply</v>
          </cell>
          <cell r="H5801">
            <v>2012</v>
          </cell>
          <cell r="I5801">
            <v>2012</v>
          </cell>
          <cell r="J5801">
            <v>252.2</v>
          </cell>
        </row>
        <row r="5802">
          <cell r="A5802" t="str">
            <v>QatarMemo: Renewables2013</v>
          </cell>
          <cell r="B5802" t="str">
            <v>TJ</v>
          </cell>
          <cell r="C5802" t="str">
            <v>Qatar</v>
          </cell>
          <cell r="D5802" t="str">
            <v>MRENEW</v>
          </cell>
          <cell r="E5802" t="str">
            <v>Memo: Renewables</v>
          </cell>
          <cell r="F5802" t="str">
            <v>TES</v>
          </cell>
          <cell r="G5802" t="str">
            <v>Total energy supply</v>
          </cell>
          <cell r="H5802">
            <v>2013</v>
          </cell>
          <cell r="I5802">
            <v>2013</v>
          </cell>
          <cell r="J5802">
            <v>205.2</v>
          </cell>
        </row>
        <row r="5803">
          <cell r="A5803" t="str">
            <v>QatarMemo: Renewables2014</v>
          </cell>
          <cell r="B5803" t="str">
            <v>TJ</v>
          </cell>
          <cell r="C5803" t="str">
            <v>Qatar</v>
          </cell>
          <cell r="D5803" t="str">
            <v>MRENEW</v>
          </cell>
          <cell r="E5803" t="str">
            <v>Memo: Renewables</v>
          </cell>
          <cell r="F5803" t="str">
            <v>TES</v>
          </cell>
          <cell r="G5803" t="str">
            <v>Total energy supply</v>
          </cell>
          <cell r="H5803">
            <v>2014</v>
          </cell>
          <cell r="I5803">
            <v>2014</v>
          </cell>
          <cell r="J5803">
            <v>340.6</v>
          </cell>
        </row>
        <row r="5804">
          <cell r="A5804" t="str">
            <v>QatarMemo: Renewables2015</v>
          </cell>
          <cell r="B5804" t="str">
            <v>TJ</v>
          </cell>
          <cell r="C5804" t="str">
            <v>Qatar</v>
          </cell>
          <cell r="D5804" t="str">
            <v>MRENEW</v>
          </cell>
          <cell r="E5804" t="str">
            <v>Memo: Renewables</v>
          </cell>
          <cell r="F5804" t="str">
            <v>TES</v>
          </cell>
          <cell r="G5804" t="str">
            <v>Total energy supply</v>
          </cell>
          <cell r="H5804">
            <v>2015</v>
          </cell>
          <cell r="I5804">
            <v>2015</v>
          </cell>
          <cell r="J5804">
            <v>344.8</v>
          </cell>
        </row>
        <row r="5805">
          <cell r="A5805" t="str">
            <v>QatarMemo: Renewables2016</v>
          </cell>
          <cell r="B5805" t="str">
            <v>TJ</v>
          </cell>
          <cell r="C5805" t="str">
            <v>Qatar</v>
          </cell>
          <cell r="D5805" t="str">
            <v>MRENEW</v>
          </cell>
          <cell r="E5805" t="str">
            <v>Memo: Renewables</v>
          </cell>
          <cell r="F5805" t="str">
            <v>TES</v>
          </cell>
          <cell r="G5805" t="str">
            <v>Total energy supply</v>
          </cell>
          <cell r="H5805">
            <v>2016</v>
          </cell>
          <cell r="I5805">
            <v>2016</v>
          </cell>
          <cell r="J5805">
            <v>430.2</v>
          </cell>
        </row>
        <row r="5806">
          <cell r="A5806" t="str">
            <v>QatarMemo: Renewables2017</v>
          </cell>
          <cell r="B5806" t="str">
            <v>TJ</v>
          </cell>
          <cell r="C5806" t="str">
            <v>Qatar</v>
          </cell>
          <cell r="D5806" t="str">
            <v>MRENEW</v>
          </cell>
          <cell r="E5806" t="str">
            <v>Memo: Renewables</v>
          </cell>
          <cell r="F5806" t="str">
            <v>TES</v>
          </cell>
          <cell r="G5806" t="str">
            <v>Total energy supply</v>
          </cell>
          <cell r="H5806">
            <v>2017</v>
          </cell>
          <cell r="I5806">
            <v>2017</v>
          </cell>
          <cell r="J5806">
            <v>460.46</v>
          </cell>
        </row>
        <row r="5807">
          <cell r="A5807" t="str">
            <v>QatarMemo: Renewables2018</v>
          </cell>
          <cell r="B5807" t="str">
            <v>TJ</v>
          </cell>
          <cell r="C5807" t="str">
            <v>Qatar</v>
          </cell>
          <cell r="D5807" t="str">
            <v>MRENEW</v>
          </cell>
          <cell r="E5807" t="str">
            <v>Memo: Renewables</v>
          </cell>
          <cell r="F5807" t="str">
            <v>TES</v>
          </cell>
          <cell r="G5807" t="str">
            <v>Total energy supply</v>
          </cell>
          <cell r="H5807">
            <v>2018</v>
          </cell>
          <cell r="I5807">
            <v>2018</v>
          </cell>
          <cell r="J5807">
            <v>332.93</v>
          </cell>
        </row>
        <row r="5808">
          <cell r="A5808" t="str">
            <v>QatarMemo: Renewables2019</v>
          </cell>
          <cell r="B5808" t="str">
            <v>TJ</v>
          </cell>
          <cell r="C5808" t="str">
            <v>Qatar</v>
          </cell>
          <cell r="D5808" t="str">
            <v>MRENEW</v>
          </cell>
          <cell r="E5808" t="str">
            <v>Memo: Renewables</v>
          </cell>
          <cell r="F5808" t="str">
            <v>TES</v>
          </cell>
          <cell r="G5808" t="str">
            <v>Total energy supply</v>
          </cell>
          <cell r="H5808">
            <v>2019</v>
          </cell>
          <cell r="I5808">
            <v>2019</v>
          </cell>
          <cell r="J5808">
            <v>332.93</v>
          </cell>
        </row>
        <row r="5809">
          <cell r="A5809" t="str">
            <v>QatarMemo: Renewables2020</v>
          </cell>
          <cell r="B5809" t="str">
            <v>TJ</v>
          </cell>
          <cell r="C5809" t="str">
            <v>Qatar</v>
          </cell>
          <cell r="D5809" t="str">
            <v>MRENEW</v>
          </cell>
          <cell r="E5809" t="str">
            <v>Memo: Renewables</v>
          </cell>
          <cell r="F5809" t="str">
            <v>TES</v>
          </cell>
          <cell r="G5809" t="str">
            <v>Total energy supply</v>
          </cell>
          <cell r="H5809">
            <v>2020</v>
          </cell>
          <cell r="I5809">
            <v>2020</v>
          </cell>
          <cell r="K5809" t="str">
            <v>L</v>
          </cell>
          <cell r="L5809" t="str">
            <v>Missing value; data exist but were not collected</v>
          </cell>
        </row>
        <row r="5810">
          <cell r="A5810" t="str">
            <v>RomaniaPrimary solid biofuels2005</v>
          </cell>
          <cell r="B5810" t="str">
            <v>TJ</v>
          </cell>
          <cell r="C5810" t="str">
            <v>Romania</v>
          </cell>
          <cell r="D5810" t="str">
            <v>PRIMSBIO</v>
          </cell>
          <cell r="E5810" t="str">
            <v>Primary solid biofuels</v>
          </cell>
          <cell r="F5810" t="str">
            <v>TES</v>
          </cell>
          <cell r="G5810" t="str">
            <v>Total energy supply</v>
          </cell>
          <cell r="H5810">
            <v>2005</v>
          </cell>
          <cell r="I5810">
            <v>2005</v>
          </cell>
          <cell r="J5810">
            <v>133348</v>
          </cell>
        </row>
        <row r="5811">
          <cell r="A5811" t="str">
            <v>RomaniaPrimary solid biofuels2006</v>
          </cell>
          <cell r="B5811" t="str">
            <v>TJ</v>
          </cell>
          <cell r="C5811" t="str">
            <v>Romania</v>
          </cell>
          <cell r="D5811" t="str">
            <v>PRIMSBIO</v>
          </cell>
          <cell r="E5811" t="str">
            <v>Primary solid biofuels</v>
          </cell>
          <cell r="F5811" t="str">
            <v>TES</v>
          </cell>
          <cell r="G5811" t="str">
            <v>Total energy supply</v>
          </cell>
          <cell r="H5811">
            <v>2006</v>
          </cell>
          <cell r="I5811">
            <v>2006</v>
          </cell>
          <cell r="J5811">
            <v>133338</v>
          </cell>
        </row>
        <row r="5812">
          <cell r="A5812" t="str">
            <v>RomaniaPrimary solid biofuels2007</v>
          </cell>
          <cell r="B5812" t="str">
            <v>TJ</v>
          </cell>
          <cell r="C5812" t="str">
            <v>Romania</v>
          </cell>
          <cell r="D5812" t="str">
            <v>PRIMSBIO</v>
          </cell>
          <cell r="E5812" t="str">
            <v>Primary solid biofuels</v>
          </cell>
          <cell r="F5812" t="str">
            <v>TES</v>
          </cell>
          <cell r="G5812" t="str">
            <v>Total energy supply</v>
          </cell>
          <cell r="H5812">
            <v>2007</v>
          </cell>
          <cell r="I5812">
            <v>2007</v>
          </cell>
          <cell r="J5812">
            <v>137136</v>
          </cell>
        </row>
        <row r="5813">
          <cell r="A5813" t="str">
            <v>RomaniaPrimary solid biofuels2008</v>
          </cell>
          <cell r="B5813" t="str">
            <v>TJ</v>
          </cell>
          <cell r="C5813" t="str">
            <v>Romania</v>
          </cell>
          <cell r="D5813" t="str">
            <v>PRIMSBIO</v>
          </cell>
          <cell r="E5813" t="str">
            <v>Primary solid biofuels</v>
          </cell>
          <cell r="F5813" t="str">
            <v>TES</v>
          </cell>
          <cell r="G5813" t="str">
            <v>Total energy supply</v>
          </cell>
          <cell r="H5813">
            <v>2008</v>
          </cell>
          <cell r="I5813">
            <v>2008</v>
          </cell>
          <cell r="J5813">
            <v>155350</v>
          </cell>
        </row>
        <row r="5814">
          <cell r="A5814" t="str">
            <v>RomaniaPrimary solid biofuels2009</v>
          </cell>
          <cell r="B5814" t="str">
            <v>TJ</v>
          </cell>
          <cell r="C5814" t="str">
            <v>Romania</v>
          </cell>
          <cell r="D5814" t="str">
            <v>PRIMSBIO</v>
          </cell>
          <cell r="E5814" t="str">
            <v>Primary solid biofuels</v>
          </cell>
          <cell r="F5814" t="str">
            <v>TES</v>
          </cell>
          <cell r="G5814" t="str">
            <v>Total energy supply</v>
          </cell>
          <cell r="H5814">
            <v>2009</v>
          </cell>
          <cell r="I5814">
            <v>2009</v>
          </cell>
          <cell r="J5814">
            <v>156687</v>
          </cell>
        </row>
        <row r="5815">
          <cell r="A5815" t="str">
            <v>RomaniaPrimary solid biofuels2010</v>
          </cell>
          <cell r="B5815" t="str">
            <v>TJ</v>
          </cell>
          <cell r="C5815" t="str">
            <v>Romania</v>
          </cell>
          <cell r="D5815" t="str">
            <v>PRIMSBIO</v>
          </cell>
          <cell r="E5815" t="str">
            <v>Primary solid biofuels</v>
          </cell>
          <cell r="F5815" t="str">
            <v>TES</v>
          </cell>
          <cell r="G5815" t="str">
            <v>Total energy supply</v>
          </cell>
          <cell r="H5815">
            <v>2010</v>
          </cell>
          <cell r="I5815">
            <v>2010</v>
          </cell>
          <cell r="J5815">
            <v>166728</v>
          </cell>
        </row>
        <row r="5816">
          <cell r="A5816" t="str">
            <v>RomaniaPrimary solid biofuels2011</v>
          </cell>
          <cell r="B5816" t="str">
            <v>TJ</v>
          </cell>
          <cell r="C5816" t="str">
            <v>Romania</v>
          </cell>
          <cell r="D5816" t="str">
            <v>PRIMSBIO</v>
          </cell>
          <cell r="E5816" t="str">
            <v>Primary solid biofuels</v>
          </cell>
          <cell r="F5816" t="str">
            <v>TES</v>
          </cell>
          <cell r="G5816" t="str">
            <v>Total energy supply</v>
          </cell>
          <cell r="H5816">
            <v>2011</v>
          </cell>
          <cell r="I5816">
            <v>2011</v>
          </cell>
          <cell r="J5816">
            <v>144809</v>
          </cell>
        </row>
        <row r="5817">
          <cell r="A5817" t="str">
            <v>RomaniaPrimary solid biofuels2012</v>
          </cell>
          <cell r="B5817" t="str">
            <v>TJ</v>
          </cell>
          <cell r="C5817" t="str">
            <v>Romania</v>
          </cell>
          <cell r="D5817" t="str">
            <v>PRIMSBIO</v>
          </cell>
          <cell r="E5817" t="str">
            <v>Primary solid biofuels</v>
          </cell>
          <cell r="F5817" t="str">
            <v>TES</v>
          </cell>
          <cell r="G5817" t="str">
            <v>Total energy supply</v>
          </cell>
          <cell r="H5817">
            <v>2012</v>
          </cell>
          <cell r="I5817">
            <v>2012</v>
          </cell>
          <cell r="J5817">
            <v>153009</v>
          </cell>
        </row>
        <row r="5818">
          <cell r="A5818" t="str">
            <v>RomaniaPrimary solid biofuels2013</v>
          </cell>
          <cell r="B5818" t="str">
            <v>TJ</v>
          </cell>
          <cell r="C5818" t="str">
            <v>Romania</v>
          </cell>
          <cell r="D5818" t="str">
            <v>PRIMSBIO</v>
          </cell>
          <cell r="E5818" t="str">
            <v>Primary solid biofuels</v>
          </cell>
          <cell r="F5818" t="str">
            <v>TES</v>
          </cell>
          <cell r="G5818" t="str">
            <v>Total energy supply</v>
          </cell>
          <cell r="H5818">
            <v>2013</v>
          </cell>
          <cell r="I5818">
            <v>2013</v>
          </cell>
          <cell r="J5818">
            <v>150335</v>
          </cell>
        </row>
        <row r="5819">
          <cell r="A5819" t="str">
            <v>RomaniaPrimary solid biofuels2014</v>
          </cell>
          <cell r="B5819" t="str">
            <v>TJ</v>
          </cell>
          <cell r="C5819" t="str">
            <v>Romania</v>
          </cell>
          <cell r="D5819" t="str">
            <v>PRIMSBIO</v>
          </cell>
          <cell r="E5819" t="str">
            <v>Primary solid biofuels</v>
          </cell>
          <cell r="F5819" t="str">
            <v>TES</v>
          </cell>
          <cell r="G5819" t="str">
            <v>Total energy supply</v>
          </cell>
          <cell r="H5819">
            <v>2014</v>
          </cell>
          <cell r="I5819">
            <v>2014</v>
          </cell>
          <cell r="J5819">
            <v>151473</v>
          </cell>
        </row>
        <row r="5820">
          <cell r="A5820" t="str">
            <v>RomaniaPrimary solid biofuels2015</v>
          </cell>
          <cell r="B5820" t="str">
            <v>TJ</v>
          </cell>
          <cell r="C5820" t="str">
            <v>Romania</v>
          </cell>
          <cell r="D5820" t="str">
            <v>PRIMSBIO</v>
          </cell>
          <cell r="E5820" t="str">
            <v>Primary solid biofuels</v>
          </cell>
          <cell r="F5820" t="str">
            <v>TES</v>
          </cell>
          <cell r="G5820" t="str">
            <v>Total energy supply</v>
          </cell>
          <cell r="H5820">
            <v>2015</v>
          </cell>
          <cell r="I5820">
            <v>2015</v>
          </cell>
          <cell r="J5820">
            <v>147113</v>
          </cell>
        </row>
        <row r="5821">
          <cell r="A5821" t="str">
            <v>RomaniaPrimary solid biofuels2016</v>
          </cell>
          <cell r="B5821" t="str">
            <v>TJ</v>
          </cell>
          <cell r="C5821" t="str">
            <v>Romania</v>
          </cell>
          <cell r="D5821" t="str">
            <v>PRIMSBIO</v>
          </cell>
          <cell r="E5821" t="str">
            <v>Primary solid biofuels</v>
          </cell>
          <cell r="F5821" t="str">
            <v>TES</v>
          </cell>
          <cell r="G5821" t="str">
            <v>Total energy supply</v>
          </cell>
          <cell r="H5821">
            <v>2016</v>
          </cell>
          <cell r="I5821">
            <v>2016</v>
          </cell>
          <cell r="J5821">
            <v>150997</v>
          </cell>
        </row>
        <row r="5822">
          <cell r="A5822" t="str">
            <v>RomaniaPrimary solid biofuels2017</v>
          </cell>
          <cell r="B5822" t="str">
            <v>TJ</v>
          </cell>
          <cell r="C5822" t="str">
            <v>Romania</v>
          </cell>
          <cell r="D5822" t="str">
            <v>PRIMSBIO</v>
          </cell>
          <cell r="E5822" t="str">
            <v>Primary solid biofuels</v>
          </cell>
          <cell r="F5822" t="str">
            <v>TES</v>
          </cell>
          <cell r="G5822" t="str">
            <v>Total energy supply</v>
          </cell>
          <cell r="H5822">
            <v>2017</v>
          </cell>
          <cell r="I5822">
            <v>2017</v>
          </cell>
          <cell r="J5822">
            <v>152371.6</v>
          </cell>
        </row>
        <row r="5823">
          <cell r="A5823" t="str">
            <v>RomaniaPrimary solid biofuels2018</v>
          </cell>
          <cell r="B5823" t="str">
            <v>TJ</v>
          </cell>
          <cell r="C5823" t="str">
            <v>Romania</v>
          </cell>
          <cell r="D5823" t="str">
            <v>PRIMSBIO</v>
          </cell>
          <cell r="E5823" t="str">
            <v>Primary solid biofuels</v>
          </cell>
          <cell r="F5823" t="str">
            <v>TES</v>
          </cell>
          <cell r="G5823" t="str">
            <v>Total energy supply</v>
          </cell>
          <cell r="H5823">
            <v>2018</v>
          </cell>
          <cell r="I5823">
            <v>2018</v>
          </cell>
          <cell r="J5823">
            <v>144971.89000000001</v>
          </cell>
        </row>
        <row r="5824">
          <cell r="A5824" t="str">
            <v>RomaniaPrimary solid biofuels2019</v>
          </cell>
          <cell r="B5824" t="str">
            <v>TJ</v>
          </cell>
          <cell r="C5824" t="str">
            <v>Romania</v>
          </cell>
          <cell r="D5824" t="str">
            <v>PRIMSBIO</v>
          </cell>
          <cell r="E5824" t="str">
            <v>Primary solid biofuels</v>
          </cell>
          <cell r="F5824" t="str">
            <v>TES</v>
          </cell>
          <cell r="G5824" t="str">
            <v>Total energy supply</v>
          </cell>
          <cell r="H5824">
            <v>2019</v>
          </cell>
          <cell r="I5824">
            <v>2019</v>
          </cell>
          <cell r="J5824">
            <v>144798.78</v>
          </cell>
        </row>
        <row r="5825">
          <cell r="A5825" t="str">
            <v>RomaniaPrimary solid biofuels2020</v>
          </cell>
          <cell r="B5825" t="str">
            <v>TJ</v>
          </cell>
          <cell r="C5825" t="str">
            <v>Romania</v>
          </cell>
          <cell r="D5825" t="str">
            <v>PRIMSBIO</v>
          </cell>
          <cell r="E5825" t="str">
            <v>Primary solid biofuels</v>
          </cell>
          <cell r="F5825" t="str">
            <v>TES</v>
          </cell>
          <cell r="G5825" t="str">
            <v>Total energy supply</v>
          </cell>
          <cell r="H5825">
            <v>2020</v>
          </cell>
          <cell r="I5825">
            <v>2020</v>
          </cell>
          <cell r="J5825">
            <v>127662.11</v>
          </cell>
        </row>
        <row r="5826">
          <cell r="A5826" t="str">
            <v>RomaniaTotal2005</v>
          </cell>
          <cell r="B5826" t="str">
            <v>TJ</v>
          </cell>
          <cell r="C5826" t="str">
            <v>Romania</v>
          </cell>
          <cell r="D5826" t="str">
            <v>TOTAL</v>
          </cell>
          <cell r="E5826" t="str">
            <v>Total</v>
          </cell>
          <cell r="F5826" t="str">
            <v>TES</v>
          </cell>
          <cell r="G5826" t="str">
            <v>Total energy supply</v>
          </cell>
          <cell r="H5826">
            <v>2005</v>
          </cell>
          <cell r="I5826">
            <v>2005</v>
          </cell>
          <cell r="J5826">
            <v>1614011.54</v>
          </cell>
        </row>
        <row r="5827">
          <cell r="A5827" t="str">
            <v>RomaniaTotal2006</v>
          </cell>
          <cell r="B5827" t="str">
            <v>TJ</v>
          </cell>
          <cell r="C5827" t="str">
            <v>Romania</v>
          </cell>
          <cell r="D5827" t="str">
            <v>TOTAL</v>
          </cell>
          <cell r="E5827" t="str">
            <v>Total</v>
          </cell>
          <cell r="F5827" t="str">
            <v>TES</v>
          </cell>
          <cell r="G5827" t="str">
            <v>Total energy supply</v>
          </cell>
          <cell r="H5827">
            <v>2006</v>
          </cell>
          <cell r="I5827">
            <v>2006</v>
          </cell>
          <cell r="J5827">
            <v>1669724.12</v>
          </cell>
        </row>
        <row r="5828">
          <cell r="A5828" t="str">
            <v>RomaniaTotal2007</v>
          </cell>
          <cell r="B5828" t="str">
            <v>TJ</v>
          </cell>
          <cell r="C5828" t="str">
            <v>Romania</v>
          </cell>
          <cell r="D5828" t="str">
            <v>TOTAL</v>
          </cell>
          <cell r="E5828" t="str">
            <v>Total</v>
          </cell>
          <cell r="F5828" t="str">
            <v>TES</v>
          </cell>
          <cell r="G5828" t="str">
            <v>Total energy supply</v>
          </cell>
          <cell r="H5828">
            <v>2007</v>
          </cell>
          <cell r="I5828">
            <v>2007</v>
          </cell>
          <cell r="J5828">
            <v>1661647.98</v>
          </cell>
        </row>
        <row r="5829">
          <cell r="A5829" t="str">
            <v>RomaniaTotal2008</v>
          </cell>
          <cell r="B5829" t="str">
            <v>TJ</v>
          </cell>
          <cell r="C5829" t="str">
            <v>Romania</v>
          </cell>
          <cell r="D5829" t="str">
            <v>TOTAL</v>
          </cell>
          <cell r="E5829" t="str">
            <v>Total</v>
          </cell>
          <cell r="F5829" t="str">
            <v>TES</v>
          </cell>
          <cell r="G5829" t="str">
            <v>Total energy supply</v>
          </cell>
          <cell r="H5829">
            <v>2008</v>
          </cell>
          <cell r="I5829">
            <v>2008</v>
          </cell>
          <cell r="J5829">
            <v>1655349.69</v>
          </cell>
        </row>
        <row r="5830">
          <cell r="A5830" t="str">
            <v>RomaniaTotal2009</v>
          </cell>
          <cell r="B5830" t="str">
            <v>TJ</v>
          </cell>
          <cell r="C5830" t="str">
            <v>Romania</v>
          </cell>
          <cell r="D5830" t="str">
            <v>TOTAL</v>
          </cell>
          <cell r="E5830" t="str">
            <v>Total</v>
          </cell>
          <cell r="F5830" t="str">
            <v>TES</v>
          </cell>
          <cell r="G5830" t="str">
            <v>Total energy supply</v>
          </cell>
          <cell r="H5830">
            <v>2009</v>
          </cell>
          <cell r="I5830">
            <v>2009</v>
          </cell>
          <cell r="J5830">
            <v>1456330.24</v>
          </cell>
        </row>
        <row r="5831">
          <cell r="A5831" t="str">
            <v>RomaniaTotal2010</v>
          </cell>
          <cell r="B5831" t="str">
            <v>TJ</v>
          </cell>
          <cell r="C5831" t="str">
            <v>Romania</v>
          </cell>
          <cell r="D5831" t="str">
            <v>TOTAL</v>
          </cell>
          <cell r="E5831" t="str">
            <v>Total</v>
          </cell>
          <cell r="F5831" t="str">
            <v>TES</v>
          </cell>
          <cell r="G5831" t="str">
            <v>Total energy supply</v>
          </cell>
          <cell r="H5831">
            <v>2010</v>
          </cell>
          <cell r="I5831">
            <v>2010</v>
          </cell>
          <cell r="J5831">
            <v>1462020.35</v>
          </cell>
        </row>
        <row r="5832">
          <cell r="A5832" t="str">
            <v>RomaniaTotal2011</v>
          </cell>
          <cell r="B5832" t="str">
            <v>TJ</v>
          </cell>
          <cell r="C5832" t="str">
            <v>Romania</v>
          </cell>
          <cell r="D5832" t="str">
            <v>TOTAL</v>
          </cell>
          <cell r="E5832" t="str">
            <v>Total</v>
          </cell>
          <cell r="F5832" t="str">
            <v>TES</v>
          </cell>
          <cell r="G5832" t="str">
            <v>Total energy supply</v>
          </cell>
          <cell r="H5832">
            <v>2011</v>
          </cell>
          <cell r="I5832">
            <v>2011</v>
          </cell>
          <cell r="J5832">
            <v>1494497.85</v>
          </cell>
        </row>
        <row r="5833">
          <cell r="A5833" t="str">
            <v>RomaniaTotal2012</v>
          </cell>
          <cell r="B5833" t="str">
            <v>TJ</v>
          </cell>
          <cell r="C5833" t="str">
            <v>Romania</v>
          </cell>
          <cell r="D5833" t="str">
            <v>TOTAL</v>
          </cell>
          <cell r="E5833" t="str">
            <v>Total</v>
          </cell>
          <cell r="F5833" t="str">
            <v>TES</v>
          </cell>
          <cell r="G5833" t="str">
            <v>Total energy supply</v>
          </cell>
          <cell r="H5833">
            <v>2012</v>
          </cell>
          <cell r="I5833">
            <v>2012</v>
          </cell>
          <cell r="J5833">
            <v>1458359.7</v>
          </cell>
        </row>
        <row r="5834">
          <cell r="A5834" t="str">
            <v>RomaniaTotal2013</v>
          </cell>
          <cell r="B5834" t="str">
            <v>TJ</v>
          </cell>
          <cell r="C5834" t="str">
            <v>Romania</v>
          </cell>
          <cell r="D5834" t="str">
            <v>TOTAL</v>
          </cell>
          <cell r="E5834" t="str">
            <v>Total</v>
          </cell>
          <cell r="F5834" t="str">
            <v>TES</v>
          </cell>
          <cell r="G5834" t="str">
            <v>Total energy supply</v>
          </cell>
          <cell r="H5834">
            <v>2013</v>
          </cell>
          <cell r="I5834">
            <v>2013</v>
          </cell>
          <cell r="J5834">
            <v>1330479.24</v>
          </cell>
        </row>
        <row r="5835">
          <cell r="A5835" t="str">
            <v>RomaniaTotal2014</v>
          </cell>
          <cell r="B5835" t="str">
            <v>TJ</v>
          </cell>
          <cell r="C5835" t="str">
            <v>Romania</v>
          </cell>
          <cell r="D5835" t="str">
            <v>TOTAL</v>
          </cell>
          <cell r="E5835" t="str">
            <v>Total</v>
          </cell>
          <cell r="F5835" t="str">
            <v>TES</v>
          </cell>
          <cell r="G5835" t="str">
            <v>Total energy supply</v>
          </cell>
          <cell r="H5835">
            <v>2014</v>
          </cell>
          <cell r="I5835">
            <v>2014</v>
          </cell>
          <cell r="J5835">
            <v>1316515.19</v>
          </cell>
        </row>
        <row r="5836">
          <cell r="A5836" t="str">
            <v>RomaniaTotal2015</v>
          </cell>
          <cell r="B5836" t="str">
            <v>TJ</v>
          </cell>
          <cell r="C5836" t="str">
            <v>Romania</v>
          </cell>
          <cell r="D5836" t="str">
            <v>TOTAL</v>
          </cell>
          <cell r="E5836" t="str">
            <v>Total</v>
          </cell>
          <cell r="F5836" t="str">
            <v>TES</v>
          </cell>
          <cell r="G5836" t="str">
            <v>Total energy supply</v>
          </cell>
          <cell r="H5836">
            <v>2015</v>
          </cell>
          <cell r="I5836">
            <v>2015</v>
          </cell>
          <cell r="J5836">
            <v>1326348.42</v>
          </cell>
        </row>
        <row r="5837">
          <cell r="A5837" t="str">
            <v>RomaniaTotal2016</v>
          </cell>
          <cell r="B5837" t="str">
            <v>TJ</v>
          </cell>
          <cell r="C5837" t="str">
            <v>Romania</v>
          </cell>
          <cell r="D5837" t="str">
            <v>TOTAL</v>
          </cell>
          <cell r="E5837" t="str">
            <v>Total</v>
          </cell>
          <cell r="F5837" t="str">
            <v>TES</v>
          </cell>
          <cell r="G5837" t="str">
            <v>Total energy supply</v>
          </cell>
          <cell r="H5837">
            <v>2016</v>
          </cell>
          <cell r="I5837">
            <v>2016</v>
          </cell>
          <cell r="J5837">
            <v>1323645.3500000001</v>
          </cell>
        </row>
        <row r="5838">
          <cell r="A5838" t="str">
            <v>RomaniaTotal2017</v>
          </cell>
          <cell r="B5838" t="str">
            <v>TJ</v>
          </cell>
          <cell r="C5838" t="str">
            <v>Romania</v>
          </cell>
          <cell r="D5838" t="str">
            <v>TOTAL</v>
          </cell>
          <cell r="E5838" t="str">
            <v>Total</v>
          </cell>
          <cell r="F5838" t="str">
            <v>TES</v>
          </cell>
          <cell r="G5838" t="str">
            <v>Total energy supply</v>
          </cell>
          <cell r="H5838">
            <v>2017</v>
          </cell>
          <cell r="I5838">
            <v>2017</v>
          </cell>
          <cell r="J5838">
            <v>1388804.56</v>
          </cell>
        </row>
        <row r="5839">
          <cell r="A5839" t="str">
            <v>RomaniaTotal2018</v>
          </cell>
          <cell r="B5839" t="str">
            <v>TJ</v>
          </cell>
          <cell r="C5839" t="str">
            <v>Romania</v>
          </cell>
          <cell r="D5839" t="str">
            <v>TOTAL</v>
          </cell>
          <cell r="E5839" t="str">
            <v>Total</v>
          </cell>
          <cell r="F5839" t="str">
            <v>TES</v>
          </cell>
          <cell r="G5839" t="str">
            <v>Total energy supply</v>
          </cell>
          <cell r="H5839">
            <v>2018</v>
          </cell>
          <cell r="I5839">
            <v>2018</v>
          </cell>
          <cell r="J5839">
            <v>1400028.19</v>
          </cell>
        </row>
        <row r="5840">
          <cell r="A5840" t="str">
            <v>RomaniaTotal2019</v>
          </cell>
          <cell r="B5840" t="str">
            <v>TJ</v>
          </cell>
          <cell r="C5840" t="str">
            <v>Romania</v>
          </cell>
          <cell r="D5840" t="str">
            <v>TOTAL</v>
          </cell>
          <cell r="E5840" t="str">
            <v>Total</v>
          </cell>
          <cell r="F5840" t="str">
            <v>TES</v>
          </cell>
          <cell r="G5840" t="str">
            <v>Total energy supply</v>
          </cell>
          <cell r="H5840">
            <v>2019</v>
          </cell>
          <cell r="I5840">
            <v>2019</v>
          </cell>
          <cell r="J5840">
            <v>1378968.76</v>
          </cell>
        </row>
        <row r="5841">
          <cell r="A5841" t="str">
            <v>RomaniaTotal2020</v>
          </cell>
          <cell r="B5841" t="str">
            <v>TJ</v>
          </cell>
          <cell r="C5841" t="str">
            <v>Romania</v>
          </cell>
          <cell r="D5841" t="str">
            <v>TOTAL</v>
          </cell>
          <cell r="E5841" t="str">
            <v>Total</v>
          </cell>
          <cell r="F5841" t="str">
            <v>TES</v>
          </cell>
          <cell r="G5841" t="str">
            <v>Total energy supply</v>
          </cell>
          <cell r="H5841">
            <v>2020</v>
          </cell>
          <cell r="I5841">
            <v>2020</v>
          </cell>
          <cell r="K5841" t="str">
            <v>L</v>
          </cell>
          <cell r="L5841" t="str">
            <v>Missing value; data exist but were not collected</v>
          </cell>
        </row>
        <row r="5842">
          <cell r="A5842" t="str">
            <v>RomaniaMemo: Renewables2005</v>
          </cell>
          <cell r="B5842" t="str">
            <v>TJ</v>
          </cell>
          <cell r="C5842" t="str">
            <v>Romania</v>
          </cell>
          <cell r="D5842" t="str">
            <v>MRENEW</v>
          </cell>
          <cell r="E5842" t="str">
            <v>Memo: Renewables</v>
          </cell>
          <cell r="F5842" t="str">
            <v>TES</v>
          </cell>
          <cell r="G5842" t="str">
            <v>Total energy supply</v>
          </cell>
          <cell r="H5842">
            <v>2005</v>
          </cell>
          <cell r="I5842">
            <v>2005</v>
          </cell>
          <cell r="J5842">
            <v>206842.21</v>
          </cell>
        </row>
        <row r="5843">
          <cell r="A5843" t="str">
            <v>RomaniaMemo: Renewables2006</v>
          </cell>
          <cell r="B5843" t="str">
            <v>TJ</v>
          </cell>
          <cell r="C5843" t="str">
            <v>Romania</v>
          </cell>
          <cell r="D5843" t="str">
            <v>MRENEW</v>
          </cell>
          <cell r="E5843" t="str">
            <v>Memo: Renewables</v>
          </cell>
          <cell r="F5843" t="str">
            <v>TES</v>
          </cell>
          <cell r="G5843" t="str">
            <v>Total energy supply</v>
          </cell>
          <cell r="H5843">
            <v>2006</v>
          </cell>
          <cell r="I5843">
            <v>2006</v>
          </cell>
          <cell r="J5843">
            <v>200166.6</v>
          </cell>
        </row>
        <row r="5844">
          <cell r="A5844" t="str">
            <v>RomaniaMemo: Renewables2007</v>
          </cell>
          <cell r="B5844" t="str">
            <v>TJ</v>
          </cell>
          <cell r="C5844" t="str">
            <v>Romania</v>
          </cell>
          <cell r="D5844" t="str">
            <v>MRENEW</v>
          </cell>
          <cell r="E5844" t="str">
            <v>Memo: Renewables</v>
          </cell>
          <cell r="F5844" t="str">
            <v>TES</v>
          </cell>
          <cell r="G5844" t="str">
            <v>Total energy supply</v>
          </cell>
          <cell r="H5844">
            <v>2007</v>
          </cell>
          <cell r="I5844">
            <v>2007</v>
          </cell>
          <cell r="J5844">
            <v>198782.92</v>
          </cell>
        </row>
        <row r="5845">
          <cell r="A5845" t="str">
            <v>RomaniaMemo: Renewables2008</v>
          </cell>
          <cell r="B5845" t="str">
            <v>TJ</v>
          </cell>
          <cell r="C5845" t="str">
            <v>Romania</v>
          </cell>
          <cell r="D5845" t="str">
            <v>MRENEW</v>
          </cell>
          <cell r="E5845" t="str">
            <v>Memo: Renewables</v>
          </cell>
          <cell r="F5845" t="str">
            <v>TES</v>
          </cell>
          <cell r="G5845" t="str">
            <v>Total energy supply</v>
          </cell>
          <cell r="H5845">
            <v>2008</v>
          </cell>
          <cell r="I5845">
            <v>2008</v>
          </cell>
          <cell r="J5845">
            <v>223714.61</v>
          </cell>
        </row>
        <row r="5846">
          <cell r="A5846" t="str">
            <v>RomaniaMemo: Renewables2009</v>
          </cell>
          <cell r="B5846" t="str">
            <v>TJ</v>
          </cell>
          <cell r="C5846" t="str">
            <v>Romania</v>
          </cell>
          <cell r="D5846" t="str">
            <v>MRENEW</v>
          </cell>
          <cell r="E5846" t="str">
            <v>Memo: Renewables</v>
          </cell>
          <cell r="F5846" t="str">
            <v>TES</v>
          </cell>
          <cell r="G5846" t="str">
            <v>Total energy supply</v>
          </cell>
          <cell r="H5846">
            <v>2009</v>
          </cell>
          <cell r="I5846">
            <v>2009</v>
          </cell>
          <cell r="J5846">
            <v>220585.23</v>
          </cell>
        </row>
        <row r="5847">
          <cell r="A5847" t="str">
            <v>RomaniaMemo: Renewables2010</v>
          </cell>
          <cell r="B5847" t="str">
            <v>TJ</v>
          </cell>
          <cell r="C5847" t="str">
            <v>Romania</v>
          </cell>
          <cell r="D5847" t="str">
            <v>MRENEW</v>
          </cell>
          <cell r="E5847" t="str">
            <v>Memo: Renewables</v>
          </cell>
          <cell r="F5847" t="str">
            <v>TES</v>
          </cell>
          <cell r="G5847" t="str">
            <v>Total energy supply</v>
          </cell>
          <cell r="H5847">
            <v>2010</v>
          </cell>
          <cell r="I5847">
            <v>2010</v>
          </cell>
          <cell r="J5847">
            <v>245370.65</v>
          </cell>
        </row>
        <row r="5848">
          <cell r="A5848" t="str">
            <v>RomaniaMemo: Renewables2011</v>
          </cell>
          <cell r="B5848" t="str">
            <v>TJ</v>
          </cell>
          <cell r="C5848" t="str">
            <v>Romania</v>
          </cell>
          <cell r="D5848" t="str">
            <v>MRENEW</v>
          </cell>
          <cell r="E5848" t="str">
            <v>Memo: Renewables</v>
          </cell>
          <cell r="F5848" t="str">
            <v>TES</v>
          </cell>
          <cell r="G5848" t="str">
            <v>Total energy supply</v>
          </cell>
          <cell r="H5848">
            <v>2011</v>
          </cell>
          <cell r="I5848">
            <v>2011</v>
          </cell>
          <cell r="J5848">
            <v>212167.8</v>
          </cell>
        </row>
        <row r="5849">
          <cell r="A5849" t="str">
            <v>RomaniaMemo: Renewables2012</v>
          </cell>
          <cell r="B5849" t="str">
            <v>TJ</v>
          </cell>
          <cell r="C5849" t="str">
            <v>Romania</v>
          </cell>
          <cell r="D5849" t="str">
            <v>MRENEW</v>
          </cell>
          <cell r="E5849" t="str">
            <v>Memo: Renewables</v>
          </cell>
          <cell r="F5849" t="str">
            <v>TES</v>
          </cell>
          <cell r="G5849" t="str">
            <v>Total energy supply</v>
          </cell>
          <cell r="H5849">
            <v>2012</v>
          </cell>
          <cell r="I5849">
            <v>2012</v>
          </cell>
          <cell r="J5849">
            <v>217616.08</v>
          </cell>
        </row>
        <row r="5850">
          <cell r="A5850" t="str">
            <v>RomaniaMemo: Renewables2013</v>
          </cell>
          <cell r="B5850" t="str">
            <v>TJ</v>
          </cell>
          <cell r="C5850" t="str">
            <v>Romania</v>
          </cell>
          <cell r="D5850" t="str">
            <v>MRENEW</v>
          </cell>
          <cell r="E5850" t="str">
            <v>Memo: Renewables</v>
          </cell>
          <cell r="F5850" t="str">
            <v>TES</v>
          </cell>
          <cell r="G5850" t="str">
            <v>Total energy supply</v>
          </cell>
          <cell r="H5850">
            <v>2013</v>
          </cell>
          <cell r="I5850">
            <v>2013</v>
          </cell>
          <cell r="J5850">
            <v>232410.32</v>
          </cell>
        </row>
        <row r="5851">
          <cell r="A5851" t="str">
            <v>RomaniaMemo: Renewables2014</v>
          </cell>
          <cell r="B5851" t="str">
            <v>TJ</v>
          </cell>
          <cell r="C5851" t="str">
            <v>Romania</v>
          </cell>
          <cell r="D5851" t="str">
            <v>MRENEW</v>
          </cell>
          <cell r="E5851" t="str">
            <v>Memo: Renewables</v>
          </cell>
          <cell r="F5851" t="str">
            <v>TES</v>
          </cell>
          <cell r="G5851" t="str">
            <v>Total energy supply</v>
          </cell>
          <cell r="H5851">
            <v>2014</v>
          </cell>
          <cell r="I5851">
            <v>2014</v>
          </cell>
          <cell r="J5851">
            <v>256390.12</v>
          </cell>
        </row>
        <row r="5852">
          <cell r="A5852" t="str">
            <v>RomaniaMemo: Renewables2015</v>
          </cell>
          <cell r="B5852" t="str">
            <v>TJ</v>
          </cell>
          <cell r="C5852" t="str">
            <v>Romania</v>
          </cell>
          <cell r="D5852" t="str">
            <v>MRENEW</v>
          </cell>
          <cell r="E5852" t="str">
            <v>Memo: Renewables</v>
          </cell>
          <cell r="F5852" t="str">
            <v>TES</v>
          </cell>
          <cell r="G5852" t="str">
            <v>Total energy supply</v>
          </cell>
          <cell r="H5852">
            <v>2015</v>
          </cell>
          <cell r="I5852">
            <v>2015</v>
          </cell>
          <cell r="J5852">
            <v>250086.16</v>
          </cell>
        </row>
        <row r="5853">
          <cell r="A5853" t="str">
            <v>RomaniaMemo: Renewables2016</v>
          </cell>
          <cell r="B5853" t="str">
            <v>TJ</v>
          </cell>
          <cell r="C5853" t="str">
            <v>Romania</v>
          </cell>
          <cell r="D5853" t="str">
            <v>MRENEW</v>
          </cell>
          <cell r="E5853" t="str">
            <v>Memo: Renewables</v>
          </cell>
          <cell r="F5853" t="str">
            <v>TES</v>
          </cell>
          <cell r="G5853" t="str">
            <v>Total energy supply</v>
          </cell>
          <cell r="H5853">
            <v>2016</v>
          </cell>
          <cell r="I5853">
            <v>2016</v>
          </cell>
          <cell r="J5853">
            <v>259281.53</v>
          </cell>
        </row>
        <row r="5854">
          <cell r="A5854" t="str">
            <v>RomaniaMemo: Renewables2017</v>
          </cell>
          <cell r="B5854" t="str">
            <v>TJ</v>
          </cell>
          <cell r="C5854" t="str">
            <v>Romania</v>
          </cell>
          <cell r="D5854" t="str">
            <v>MRENEW</v>
          </cell>
          <cell r="E5854" t="str">
            <v>Memo: Renewables</v>
          </cell>
          <cell r="F5854" t="str">
            <v>TES</v>
          </cell>
          <cell r="G5854" t="str">
            <v>Total energy supply</v>
          </cell>
          <cell r="H5854">
            <v>2017</v>
          </cell>
          <cell r="I5854">
            <v>2017</v>
          </cell>
          <cell r="J5854">
            <v>252963.76</v>
          </cell>
        </row>
        <row r="5855">
          <cell r="A5855" t="str">
            <v>RomaniaMemo: Renewables2018</v>
          </cell>
          <cell r="B5855" t="str">
            <v>TJ</v>
          </cell>
          <cell r="C5855" t="str">
            <v>Romania</v>
          </cell>
          <cell r="D5855" t="str">
            <v>MRENEW</v>
          </cell>
          <cell r="E5855" t="str">
            <v>Memo: Renewables</v>
          </cell>
          <cell r="F5855" t="str">
            <v>TES</v>
          </cell>
          <cell r="G5855" t="str">
            <v>Total energy supply</v>
          </cell>
          <cell r="H5855">
            <v>2018</v>
          </cell>
          <cell r="I5855">
            <v>2018</v>
          </cell>
          <cell r="J5855">
            <v>252782.21</v>
          </cell>
        </row>
        <row r="5856">
          <cell r="A5856" t="str">
            <v>RomaniaMemo: Renewables2019</v>
          </cell>
          <cell r="B5856" t="str">
            <v>TJ</v>
          </cell>
          <cell r="C5856" t="str">
            <v>Romania</v>
          </cell>
          <cell r="D5856" t="str">
            <v>MRENEW</v>
          </cell>
          <cell r="E5856" t="str">
            <v>Memo: Renewables</v>
          </cell>
          <cell r="F5856" t="str">
            <v>TES</v>
          </cell>
          <cell r="G5856" t="str">
            <v>Total energy supply</v>
          </cell>
          <cell r="H5856">
            <v>2019</v>
          </cell>
          <cell r="I5856">
            <v>2019</v>
          </cell>
          <cell r="J5856">
            <v>251737.17</v>
          </cell>
        </row>
        <row r="5857">
          <cell r="A5857" t="str">
            <v>RomaniaMemo: Renewables2020</v>
          </cell>
          <cell r="B5857" t="str">
            <v>TJ</v>
          </cell>
          <cell r="C5857" t="str">
            <v>Romania</v>
          </cell>
          <cell r="D5857" t="str">
            <v>MRENEW</v>
          </cell>
          <cell r="E5857" t="str">
            <v>Memo: Renewables</v>
          </cell>
          <cell r="F5857" t="str">
            <v>TES</v>
          </cell>
          <cell r="G5857" t="str">
            <v>Total energy supply</v>
          </cell>
          <cell r="H5857">
            <v>2020</v>
          </cell>
          <cell r="I5857">
            <v>2020</v>
          </cell>
          <cell r="J5857">
            <v>232406.07</v>
          </cell>
        </row>
        <row r="5858">
          <cell r="A5858" t="str">
            <v>Russian FederationPrimary solid biofuels2005</v>
          </cell>
          <cell r="B5858" t="str">
            <v>TJ</v>
          </cell>
          <cell r="C5858" t="str">
            <v>Russian Federation</v>
          </cell>
          <cell r="D5858" t="str">
            <v>PRIMSBIO</v>
          </cell>
          <cell r="E5858" t="str">
            <v>Primary solid biofuels</v>
          </cell>
          <cell r="F5858" t="str">
            <v>TES</v>
          </cell>
          <cell r="G5858" t="str">
            <v>Total energy supply</v>
          </cell>
          <cell r="H5858">
            <v>2005</v>
          </cell>
          <cell r="I5858">
            <v>2005</v>
          </cell>
          <cell r="J5858">
            <v>146221</v>
          </cell>
        </row>
        <row r="5859">
          <cell r="A5859" t="str">
            <v>Russian FederationPrimary solid biofuels2006</v>
          </cell>
          <cell r="B5859" t="str">
            <v>TJ</v>
          </cell>
          <cell r="C5859" t="str">
            <v>Russian Federation</v>
          </cell>
          <cell r="D5859" t="str">
            <v>PRIMSBIO</v>
          </cell>
          <cell r="E5859" t="str">
            <v>Primary solid biofuels</v>
          </cell>
          <cell r="F5859" t="str">
            <v>TES</v>
          </cell>
          <cell r="G5859" t="str">
            <v>Total energy supply</v>
          </cell>
          <cell r="H5859">
            <v>2006</v>
          </cell>
          <cell r="I5859">
            <v>2006</v>
          </cell>
          <cell r="J5859">
            <v>147765</v>
          </cell>
        </row>
        <row r="5860">
          <cell r="A5860" t="str">
            <v>Russian FederationPrimary solid biofuels2007</v>
          </cell>
          <cell r="B5860" t="str">
            <v>TJ</v>
          </cell>
          <cell r="C5860" t="str">
            <v>Russian Federation</v>
          </cell>
          <cell r="D5860" t="str">
            <v>PRIMSBIO</v>
          </cell>
          <cell r="E5860" t="str">
            <v>Primary solid biofuels</v>
          </cell>
          <cell r="F5860" t="str">
            <v>TES</v>
          </cell>
          <cell r="G5860" t="str">
            <v>Total energy supply</v>
          </cell>
          <cell r="H5860">
            <v>2007</v>
          </cell>
          <cell r="I5860">
            <v>2007</v>
          </cell>
          <cell r="J5860">
            <v>157385</v>
          </cell>
        </row>
        <row r="5861">
          <cell r="A5861" t="str">
            <v>Russian FederationPrimary solid biofuels2008</v>
          </cell>
          <cell r="B5861" t="str">
            <v>TJ</v>
          </cell>
          <cell r="C5861" t="str">
            <v>Russian Federation</v>
          </cell>
          <cell r="D5861" t="str">
            <v>PRIMSBIO</v>
          </cell>
          <cell r="E5861" t="str">
            <v>Primary solid biofuels</v>
          </cell>
          <cell r="F5861" t="str">
            <v>TES</v>
          </cell>
          <cell r="G5861" t="str">
            <v>Total energy supply</v>
          </cell>
          <cell r="H5861">
            <v>2008</v>
          </cell>
          <cell r="I5861">
            <v>2008</v>
          </cell>
          <cell r="J5861">
            <v>132260</v>
          </cell>
        </row>
        <row r="5862">
          <cell r="A5862" t="str">
            <v>Russian FederationPrimary solid biofuels2009</v>
          </cell>
          <cell r="B5862" t="str">
            <v>TJ</v>
          </cell>
          <cell r="C5862" t="str">
            <v>Russian Federation</v>
          </cell>
          <cell r="D5862" t="str">
            <v>PRIMSBIO</v>
          </cell>
          <cell r="E5862" t="str">
            <v>Primary solid biofuels</v>
          </cell>
          <cell r="F5862" t="str">
            <v>TES</v>
          </cell>
          <cell r="G5862" t="str">
            <v>Total energy supply</v>
          </cell>
          <cell r="H5862">
            <v>2009</v>
          </cell>
          <cell r="I5862">
            <v>2009</v>
          </cell>
          <cell r="J5862">
            <v>121508</v>
          </cell>
        </row>
        <row r="5863">
          <cell r="A5863" t="str">
            <v>Russian FederationPrimary solid biofuels2010</v>
          </cell>
          <cell r="B5863" t="str">
            <v>TJ</v>
          </cell>
          <cell r="C5863" t="str">
            <v>Russian Federation</v>
          </cell>
          <cell r="D5863" t="str">
            <v>PRIMSBIO</v>
          </cell>
          <cell r="E5863" t="str">
            <v>Primary solid biofuels</v>
          </cell>
          <cell r="F5863" t="str">
            <v>TES</v>
          </cell>
          <cell r="G5863" t="str">
            <v>Total energy supply</v>
          </cell>
          <cell r="H5863">
            <v>2010</v>
          </cell>
          <cell r="I5863">
            <v>2010</v>
          </cell>
          <cell r="J5863">
            <v>123447</v>
          </cell>
        </row>
        <row r="5864">
          <cell r="A5864" t="str">
            <v>Russian FederationPrimary solid biofuels2011</v>
          </cell>
          <cell r="B5864" t="str">
            <v>TJ</v>
          </cell>
          <cell r="C5864" t="str">
            <v>Russian Federation</v>
          </cell>
          <cell r="D5864" t="str">
            <v>PRIMSBIO</v>
          </cell>
          <cell r="E5864" t="str">
            <v>Primary solid biofuels</v>
          </cell>
          <cell r="F5864" t="str">
            <v>TES</v>
          </cell>
          <cell r="G5864" t="str">
            <v>Total energy supply</v>
          </cell>
          <cell r="H5864">
            <v>2011</v>
          </cell>
          <cell r="I5864">
            <v>2011</v>
          </cell>
          <cell r="J5864">
            <v>126552</v>
          </cell>
        </row>
        <row r="5865">
          <cell r="A5865" t="str">
            <v>Russian FederationPrimary solid biofuels2012</v>
          </cell>
          <cell r="B5865" t="str">
            <v>TJ</v>
          </cell>
          <cell r="C5865" t="str">
            <v>Russian Federation</v>
          </cell>
          <cell r="D5865" t="str">
            <v>PRIMSBIO</v>
          </cell>
          <cell r="E5865" t="str">
            <v>Primary solid biofuels</v>
          </cell>
          <cell r="F5865" t="str">
            <v>TES</v>
          </cell>
          <cell r="G5865" t="str">
            <v>Total energy supply</v>
          </cell>
          <cell r="H5865">
            <v>2012</v>
          </cell>
          <cell r="I5865">
            <v>2012</v>
          </cell>
          <cell r="J5865">
            <v>133126</v>
          </cell>
        </row>
        <row r="5866">
          <cell r="A5866" t="str">
            <v>Russian FederationPrimary solid biofuels2013</v>
          </cell>
          <cell r="B5866" t="str">
            <v>TJ</v>
          </cell>
          <cell r="C5866" t="str">
            <v>Russian Federation</v>
          </cell>
          <cell r="D5866" t="str">
            <v>PRIMSBIO</v>
          </cell>
          <cell r="E5866" t="str">
            <v>Primary solid biofuels</v>
          </cell>
          <cell r="F5866" t="str">
            <v>TES</v>
          </cell>
          <cell r="G5866" t="str">
            <v>Total energy supply</v>
          </cell>
          <cell r="H5866">
            <v>2013</v>
          </cell>
          <cell r="I5866">
            <v>2013</v>
          </cell>
          <cell r="J5866">
            <v>126649</v>
          </cell>
        </row>
        <row r="5867">
          <cell r="A5867" t="str">
            <v>Russian FederationPrimary solid biofuels2014</v>
          </cell>
          <cell r="B5867" t="str">
            <v>TJ</v>
          </cell>
          <cell r="C5867" t="str">
            <v>Russian Federation</v>
          </cell>
          <cell r="D5867" t="str">
            <v>PRIMSBIO</v>
          </cell>
          <cell r="E5867" t="str">
            <v>Primary solid biofuels</v>
          </cell>
          <cell r="F5867" t="str">
            <v>TES</v>
          </cell>
          <cell r="G5867" t="str">
            <v>Total energy supply</v>
          </cell>
          <cell r="H5867">
            <v>2014</v>
          </cell>
          <cell r="I5867">
            <v>2014</v>
          </cell>
          <cell r="J5867">
            <v>115631</v>
          </cell>
        </row>
        <row r="5868">
          <cell r="A5868" t="str">
            <v>Russian FederationPrimary solid biofuels2015</v>
          </cell>
          <cell r="B5868" t="str">
            <v>TJ</v>
          </cell>
          <cell r="C5868" t="str">
            <v>Russian Federation</v>
          </cell>
          <cell r="D5868" t="str">
            <v>PRIMSBIO</v>
          </cell>
          <cell r="E5868" t="str">
            <v>Primary solid biofuels</v>
          </cell>
          <cell r="F5868" t="str">
            <v>TES</v>
          </cell>
          <cell r="G5868" t="str">
            <v>Total energy supply</v>
          </cell>
          <cell r="H5868">
            <v>2015</v>
          </cell>
          <cell r="I5868">
            <v>2015</v>
          </cell>
          <cell r="J5868">
            <v>122522</v>
          </cell>
        </row>
        <row r="5869">
          <cell r="A5869" t="str">
            <v>Russian FederationPrimary solid biofuels2016</v>
          </cell>
          <cell r="B5869" t="str">
            <v>TJ</v>
          </cell>
          <cell r="C5869" t="str">
            <v>Russian Federation</v>
          </cell>
          <cell r="D5869" t="str">
            <v>PRIMSBIO</v>
          </cell>
          <cell r="E5869" t="str">
            <v>Primary solid biofuels</v>
          </cell>
          <cell r="F5869" t="str">
            <v>TES</v>
          </cell>
          <cell r="G5869" t="str">
            <v>Total energy supply</v>
          </cell>
          <cell r="H5869">
            <v>2016</v>
          </cell>
          <cell r="I5869">
            <v>2016</v>
          </cell>
          <cell r="J5869">
            <v>123149</v>
          </cell>
        </row>
        <row r="5870">
          <cell r="A5870" t="str">
            <v>Russian FederationPrimary solid biofuels2017</v>
          </cell>
          <cell r="B5870" t="str">
            <v>TJ</v>
          </cell>
          <cell r="C5870" t="str">
            <v>Russian Federation</v>
          </cell>
          <cell r="D5870" t="str">
            <v>PRIMSBIO</v>
          </cell>
          <cell r="E5870" t="str">
            <v>Primary solid biofuels</v>
          </cell>
          <cell r="F5870" t="str">
            <v>TES</v>
          </cell>
          <cell r="G5870" t="str">
            <v>Total energy supply</v>
          </cell>
          <cell r="H5870">
            <v>2017</v>
          </cell>
          <cell r="I5870">
            <v>2017</v>
          </cell>
          <cell r="J5870">
            <v>113709.28</v>
          </cell>
        </row>
        <row r="5871">
          <cell r="A5871" t="str">
            <v>Russian FederationPrimary solid biofuels2018</v>
          </cell>
          <cell r="B5871" t="str">
            <v>TJ</v>
          </cell>
          <cell r="C5871" t="str">
            <v>Russian Federation</v>
          </cell>
          <cell r="D5871" t="str">
            <v>PRIMSBIO</v>
          </cell>
          <cell r="E5871" t="str">
            <v>Primary solid biofuels</v>
          </cell>
          <cell r="F5871" t="str">
            <v>TES</v>
          </cell>
          <cell r="G5871" t="str">
            <v>Total energy supply</v>
          </cell>
          <cell r="H5871">
            <v>2018</v>
          </cell>
          <cell r="I5871">
            <v>2018</v>
          </cell>
          <cell r="J5871">
            <v>116905.67</v>
          </cell>
        </row>
        <row r="5872">
          <cell r="A5872" t="str">
            <v>Russian FederationPrimary solid biofuels2019</v>
          </cell>
          <cell r="B5872" t="str">
            <v>TJ</v>
          </cell>
          <cell r="C5872" t="str">
            <v>Russian Federation</v>
          </cell>
          <cell r="D5872" t="str">
            <v>PRIMSBIO</v>
          </cell>
          <cell r="E5872" t="str">
            <v>Primary solid biofuels</v>
          </cell>
          <cell r="F5872" t="str">
            <v>TES</v>
          </cell>
          <cell r="G5872" t="str">
            <v>Total energy supply</v>
          </cell>
          <cell r="H5872">
            <v>2019</v>
          </cell>
          <cell r="I5872">
            <v>2019</v>
          </cell>
          <cell r="J5872">
            <v>124830.02</v>
          </cell>
        </row>
        <row r="5873">
          <cell r="A5873" t="str">
            <v>Russian FederationPrimary solid biofuels2020</v>
          </cell>
          <cell r="B5873" t="str">
            <v>TJ</v>
          </cell>
          <cell r="C5873" t="str">
            <v>Russian Federation</v>
          </cell>
          <cell r="D5873" t="str">
            <v>PRIMSBIO</v>
          </cell>
          <cell r="E5873" t="str">
            <v>Primary solid biofuels</v>
          </cell>
          <cell r="F5873" t="str">
            <v>TES</v>
          </cell>
          <cell r="G5873" t="str">
            <v>Total energy supply</v>
          </cell>
          <cell r="H5873">
            <v>2020</v>
          </cell>
          <cell r="I5873">
            <v>2020</v>
          </cell>
          <cell r="J5873">
            <v>121511.79</v>
          </cell>
        </row>
        <row r="5874">
          <cell r="A5874" t="str">
            <v>Russian FederationTotal2005</v>
          </cell>
          <cell r="B5874" t="str">
            <v>TJ</v>
          </cell>
          <cell r="C5874" t="str">
            <v>Russian Federation</v>
          </cell>
          <cell r="D5874" t="str">
            <v>TOTAL</v>
          </cell>
          <cell r="E5874" t="str">
            <v>Total</v>
          </cell>
          <cell r="F5874" t="str">
            <v>TES</v>
          </cell>
          <cell r="G5874" t="str">
            <v>Total energy supply</v>
          </cell>
          <cell r="H5874">
            <v>2005</v>
          </cell>
          <cell r="I5874">
            <v>2005</v>
          </cell>
          <cell r="J5874">
            <v>27287422.539999999</v>
          </cell>
        </row>
        <row r="5875">
          <cell r="A5875" t="str">
            <v>Russian FederationTotal2006</v>
          </cell>
          <cell r="B5875" t="str">
            <v>TJ</v>
          </cell>
          <cell r="C5875" t="str">
            <v>Russian Federation</v>
          </cell>
          <cell r="D5875" t="str">
            <v>TOTAL</v>
          </cell>
          <cell r="E5875" t="str">
            <v>Total</v>
          </cell>
          <cell r="F5875" t="str">
            <v>TES</v>
          </cell>
          <cell r="G5875" t="str">
            <v>Total energy supply</v>
          </cell>
          <cell r="H5875">
            <v>2006</v>
          </cell>
          <cell r="I5875">
            <v>2006</v>
          </cell>
          <cell r="J5875">
            <v>28084274.16</v>
          </cell>
        </row>
        <row r="5876">
          <cell r="A5876" t="str">
            <v>Russian FederationTotal2007</v>
          </cell>
          <cell r="B5876" t="str">
            <v>TJ</v>
          </cell>
          <cell r="C5876" t="str">
            <v>Russian Federation</v>
          </cell>
          <cell r="D5876" t="str">
            <v>TOTAL</v>
          </cell>
          <cell r="E5876" t="str">
            <v>Total</v>
          </cell>
          <cell r="F5876" t="str">
            <v>TES</v>
          </cell>
          <cell r="G5876" t="str">
            <v>Total energy supply</v>
          </cell>
          <cell r="H5876">
            <v>2007</v>
          </cell>
          <cell r="I5876">
            <v>2007</v>
          </cell>
          <cell r="J5876">
            <v>28163760.899999999</v>
          </cell>
        </row>
        <row r="5877">
          <cell r="A5877" t="str">
            <v>Russian FederationTotal2008</v>
          </cell>
          <cell r="B5877" t="str">
            <v>TJ</v>
          </cell>
          <cell r="C5877" t="str">
            <v>Russian Federation</v>
          </cell>
          <cell r="D5877" t="str">
            <v>TOTAL</v>
          </cell>
          <cell r="E5877" t="str">
            <v>Total</v>
          </cell>
          <cell r="F5877" t="str">
            <v>TES</v>
          </cell>
          <cell r="G5877" t="str">
            <v>Total energy supply</v>
          </cell>
          <cell r="H5877">
            <v>2008</v>
          </cell>
          <cell r="I5877">
            <v>2008</v>
          </cell>
          <cell r="J5877">
            <v>28820178.190000001</v>
          </cell>
        </row>
        <row r="5878">
          <cell r="A5878" t="str">
            <v>Russian FederationTotal2009</v>
          </cell>
          <cell r="B5878" t="str">
            <v>TJ</v>
          </cell>
          <cell r="C5878" t="str">
            <v>Russian Federation</v>
          </cell>
          <cell r="D5878" t="str">
            <v>TOTAL</v>
          </cell>
          <cell r="E5878" t="str">
            <v>Total</v>
          </cell>
          <cell r="F5878" t="str">
            <v>TES</v>
          </cell>
          <cell r="G5878" t="str">
            <v>Total energy supply</v>
          </cell>
          <cell r="H5878">
            <v>2009</v>
          </cell>
          <cell r="I5878">
            <v>2009</v>
          </cell>
          <cell r="J5878">
            <v>27076197.149999999</v>
          </cell>
        </row>
        <row r="5879">
          <cell r="A5879" t="str">
            <v>Russian FederationTotal2010</v>
          </cell>
          <cell r="B5879" t="str">
            <v>TJ</v>
          </cell>
          <cell r="C5879" t="str">
            <v>Russian Federation</v>
          </cell>
          <cell r="D5879" t="str">
            <v>TOTAL</v>
          </cell>
          <cell r="E5879" t="str">
            <v>Total</v>
          </cell>
          <cell r="F5879" t="str">
            <v>TES</v>
          </cell>
          <cell r="G5879" t="str">
            <v>Total energy supply</v>
          </cell>
          <cell r="H5879">
            <v>2010</v>
          </cell>
          <cell r="I5879">
            <v>2010</v>
          </cell>
          <cell r="J5879">
            <v>29027125.02</v>
          </cell>
        </row>
        <row r="5880">
          <cell r="A5880" t="str">
            <v>Russian FederationTotal2011</v>
          </cell>
          <cell r="B5880" t="str">
            <v>TJ</v>
          </cell>
          <cell r="C5880" t="str">
            <v>Russian Federation</v>
          </cell>
          <cell r="D5880" t="str">
            <v>TOTAL</v>
          </cell>
          <cell r="E5880" t="str">
            <v>Total</v>
          </cell>
          <cell r="F5880" t="str">
            <v>TES</v>
          </cell>
          <cell r="G5880" t="str">
            <v>Total energy supply</v>
          </cell>
          <cell r="H5880">
            <v>2011</v>
          </cell>
          <cell r="I5880">
            <v>2011</v>
          </cell>
          <cell r="J5880">
            <v>29964784.809999999</v>
          </cell>
        </row>
        <row r="5881">
          <cell r="A5881" t="str">
            <v>Russian FederationTotal2012</v>
          </cell>
          <cell r="B5881" t="str">
            <v>TJ</v>
          </cell>
          <cell r="C5881" t="str">
            <v>Russian Federation</v>
          </cell>
          <cell r="D5881" t="str">
            <v>TOTAL</v>
          </cell>
          <cell r="E5881" t="str">
            <v>Total</v>
          </cell>
          <cell r="F5881" t="str">
            <v>TES</v>
          </cell>
          <cell r="G5881" t="str">
            <v>Total energy supply</v>
          </cell>
          <cell r="H5881">
            <v>2012</v>
          </cell>
          <cell r="I5881">
            <v>2012</v>
          </cell>
          <cell r="J5881">
            <v>30351510.489999998</v>
          </cell>
        </row>
        <row r="5882">
          <cell r="A5882" t="str">
            <v>Russian FederationTotal2013</v>
          </cell>
          <cell r="B5882" t="str">
            <v>TJ</v>
          </cell>
          <cell r="C5882" t="str">
            <v>Russian Federation</v>
          </cell>
          <cell r="D5882" t="str">
            <v>TOTAL</v>
          </cell>
          <cell r="E5882" t="str">
            <v>Total</v>
          </cell>
          <cell r="F5882" t="str">
            <v>TES</v>
          </cell>
          <cell r="G5882" t="str">
            <v>Total energy supply</v>
          </cell>
          <cell r="H5882">
            <v>2013</v>
          </cell>
          <cell r="I5882">
            <v>2013</v>
          </cell>
          <cell r="J5882">
            <v>29483825.949999999</v>
          </cell>
        </row>
        <row r="5883">
          <cell r="A5883" t="str">
            <v>Russian FederationTotal2014</v>
          </cell>
          <cell r="B5883" t="str">
            <v>TJ</v>
          </cell>
          <cell r="C5883" t="str">
            <v>Russian Federation</v>
          </cell>
          <cell r="D5883" t="str">
            <v>TOTAL</v>
          </cell>
          <cell r="E5883" t="str">
            <v>Total</v>
          </cell>
          <cell r="F5883" t="str">
            <v>TES</v>
          </cell>
          <cell r="G5883" t="str">
            <v>Total energy supply</v>
          </cell>
          <cell r="H5883">
            <v>2014</v>
          </cell>
          <cell r="I5883">
            <v>2014</v>
          </cell>
          <cell r="J5883">
            <v>29557064.100000001</v>
          </cell>
        </row>
        <row r="5884">
          <cell r="A5884" t="str">
            <v>Russian FederationTotal2015</v>
          </cell>
          <cell r="B5884" t="str">
            <v>TJ</v>
          </cell>
          <cell r="C5884" t="str">
            <v>Russian Federation</v>
          </cell>
          <cell r="D5884" t="str">
            <v>TOTAL</v>
          </cell>
          <cell r="E5884" t="str">
            <v>Total</v>
          </cell>
          <cell r="F5884" t="str">
            <v>TES</v>
          </cell>
          <cell r="G5884" t="str">
            <v>Total energy supply</v>
          </cell>
          <cell r="H5884">
            <v>2015</v>
          </cell>
          <cell r="I5884">
            <v>2015</v>
          </cell>
          <cell r="J5884">
            <v>28978272.34</v>
          </cell>
        </row>
        <row r="5885">
          <cell r="A5885" t="str">
            <v>Russian FederationTotal2016</v>
          </cell>
          <cell r="B5885" t="str">
            <v>TJ</v>
          </cell>
          <cell r="C5885" t="str">
            <v>Russian Federation</v>
          </cell>
          <cell r="D5885" t="str">
            <v>TOTAL</v>
          </cell>
          <cell r="E5885" t="str">
            <v>Total</v>
          </cell>
          <cell r="F5885" t="str">
            <v>TES</v>
          </cell>
          <cell r="G5885" t="str">
            <v>Total energy supply</v>
          </cell>
          <cell r="H5885">
            <v>2016</v>
          </cell>
          <cell r="I5885">
            <v>2016</v>
          </cell>
          <cell r="J5885">
            <v>29856885.600000001</v>
          </cell>
        </row>
        <row r="5886">
          <cell r="A5886" t="str">
            <v>Russian FederationTotal2017</v>
          </cell>
          <cell r="B5886" t="str">
            <v>TJ</v>
          </cell>
          <cell r="C5886" t="str">
            <v>Russian Federation</v>
          </cell>
          <cell r="D5886" t="str">
            <v>TOTAL</v>
          </cell>
          <cell r="E5886" t="str">
            <v>Total</v>
          </cell>
          <cell r="F5886" t="str">
            <v>TES</v>
          </cell>
          <cell r="G5886" t="str">
            <v>Total energy supply</v>
          </cell>
          <cell r="H5886">
            <v>2017</v>
          </cell>
          <cell r="I5886">
            <v>2017</v>
          </cell>
          <cell r="J5886">
            <v>30410094.02</v>
          </cell>
        </row>
        <row r="5887">
          <cell r="A5887" t="str">
            <v>Russian FederationTotal2018</v>
          </cell>
          <cell r="B5887" t="str">
            <v>TJ</v>
          </cell>
          <cell r="C5887" t="str">
            <v>Russian Federation</v>
          </cell>
          <cell r="D5887" t="str">
            <v>TOTAL</v>
          </cell>
          <cell r="E5887" t="str">
            <v>Total</v>
          </cell>
          <cell r="F5887" t="str">
            <v>TES</v>
          </cell>
          <cell r="G5887" t="str">
            <v>Total energy supply</v>
          </cell>
          <cell r="H5887">
            <v>2018</v>
          </cell>
          <cell r="I5887">
            <v>2018</v>
          </cell>
          <cell r="J5887">
            <v>32302152.34</v>
          </cell>
        </row>
        <row r="5888">
          <cell r="A5888" t="str">
            <v>Russian FederationTotal2019</v>
          </cell>
          <cell r="B5888" t="str">
            <v>TJ</v>
          </cell>
          <cell r="C5888" t="str">
            <v>Russian Federation</v>
          </cell>
          <cell r="D5888" t="str">
            <v>TOTAL</v>
          </cell>
          <cell r="E5888" t="str">
            <v>Total</v>
          </cell>
          <cell r="F5888" t="str">
            <v>TES</v>
          </cell>
          <cell r="G5888" t="str">
            <v>Total energy supply</v>
          </cell>
          <cell r="H5888">
            <v>2019</v>
          </cell>
          <cell r="I5888">
            <v>2019</v>
          </cell>
          <cell r="J5888">
            <v>32349331.879999999</v>
          </cell>
        </row>
        <row r="5889">
          <cell r="A5889" t="str">
            <v>Russian FederationTotal2020</v>
          </cell>
          <cell r="B5889" t="str">
            <v>TJ</v>
          </cell>
          <cell r="C5889" t="str">
            <v>Russian Federation</v>
          </cell>
          <cell r="D5889" t="str">
            <v>TOTAL</v>
          </cell>
          <cell r="E5889" t="str">
            <v>Total</v>
          </cell>
          <cell r="F5889" t="str">
            <v>TES</v>
          </cell>
          <cell r="G5889" t="str">
            <v>Total energy supply</v>
          </cell>
          <cell r="H5889">
            <v>2020</v>
          </cell>
          <cell r="I5889">
            <v>2020</v>
          </cell>
          <cell r="J5889">
            <v>31177739.899999999</v>
          </cell>
        </row>
        <row r="5890">
          <cell r="A5890" t="str">
            <v>Russian FederationMemo: Renewables2005</v>
          </cell>
          <cell r="B5890" t="str">
            <v>TJ</v>
          </cell>
          <cell r="C5890" t="str">
            <v>Russian Federation</v>
          </cell>
          <cell r="D5890" t="str">
            <v>MRENEW</v>
          </cell>
          <cell r="E5890" t="str">
            <v>Memo: Renewables</v>
          </cell>
          <cell r="F5890" t="str">
            <v>TES</v>
          </cell>
          <cell r="G5890" t="str">
            <v>Total energy supply</v>
          </cell>
          <cell r="H5890">
            <v>2005</v>
          </cell>
          <cell r="I5890">
            <v>2005</v>
          </cell>
          <cell r="J5890">
            <v>782643.4</v>
          </cell>
        </row>
        <row r="5891">
          <cell r="A5891" t="str">
            <v>Russian FederationMemo: Renewables2006</v>
          </cell>
          <cell r="B5891" t="str">
            <v>TJ</v>
          </cell>
          <cell r="C5891" t="str">
            <v>Russian Federation</v>
          </cell>
          <cell r="D5891" t="str">
            <v>MRENEW</v>
          </cell>
          <cell r="E5891" t="str">
            <v>Memo: Renewables</v>
          </cell>
          <cell r="F5891" t="str">
            <v>TES</v>
          </cell>
          <cell r="G5891" t="str">
            <v>Total energy supply</v>
          </cell>
          <cell r="H5891">
            <v>2006</v>
          </cell>
          <cell r="I5891">
            <v>2006</v>
          </cell>
          <cell r="J5891">
            <v>788521.8</v>
          </cell>
        </row>
        <row r="5892">
          <cell r="A5892" t="str">
            <v>Russian FederationMemo: Renewables2007</v>
          </cell>
          <cell r="B5892" t="str">
            <v>TJ</v>
          </cell>
          <cell r="C5892" t="str">
            <v>Russian Federation</v>
          </cell>
          <cell r="D5892" t="str">
            <v>MRENEW</v>
          </cell>
          <cell r="E5892" t="str">
            <v>Memo: Renewables</v>
          </cell>
          <cell r="F5892" t="str">
            <v>TES</v>
          </cell>
          <cell r="G5892" t="str">
            <v>Total energy supply</v>
          </cell>
          <cell r="H5892">
            <v>2007</v>
          </cell>
          <cell r="I5892">
            <v>2007</v>
          </cell>
          <cell r="J5892">
            <v>812243</v>
          </cell>
        </row>
        <row r="5893">
          <cell r="A5893" t="str">
            <v>Russian FederationMemo: Renewables2008</v>
          </cell>
          <cell r="B5893" t="str">
            <v>TJ</v>
          </cell>
          <cell r="C5893" t="str">
            <v>Russian Federation</v>
          </cell>
          <cell r="D5893" t="str">
            <v>MRENEW</v>
          </cell>
          <cell r="E5893" t="str">
            <v>Memo: Renewables</v>
          </cell>
          <cell r="F5893" t="str">
            <v>TES</v>
          </cell>
          <cell r="G5893" t="str">
            <v>Total energy supply</v>
          </cell>
          <cell r="H5893">
            <v>2008</v>
          </cell>
          <cell r="I5893">
            <v>2008</v>
          </cell>
          <cell r="J5893">
            <v>742164.8</v>
          </cell>
        </row>
        <row r="5894">
          <cell r="A5894" t="str">
            <v>Russian FederationMemo: Renewables2009</v>
          </cell>
          <cell r="B5894" t="str">
            <v>TJ</v>
          </cell>
          <cell r="C5894" t="str">
            <v>Russian Federation</v>
          </cell>
          <cell r="D5894" t="str">
            <v>MRENEW</v>
          </cell>
          <cell r="E5894" t="str">
            <v>Memo: Renewables</v>
          </cell>
          <cell r="F5894" t="str">
            <v>TES</v>
          </cell>
          <cell r="G5894" t="str">
            <v>Total energy supply</v>
          </cell>
          <cell r="H5894">
            <v>2009</v>
          </cell>
          <cell r="I5894">
            <v>2009</v>
          </cell>
          <cell r="J5894">
            <v>765257.2</v>
          </cell>
        </row>
        <row r="5895">
          <cell r="A5895" t="str">
            <v>Russian FederationMemo: Renewables2010</v>
          </cell>
          <cell r="B5895" t="str">
            <v>TJ</v>
          </cell>
          <cell r="C5895" t="str">
            <v>Russian Federation</v>
          </cell>
          <cell r="D5895" t="str">
            <v>MRENEW</v>
          </cell>
          <cell r="E5895" t="str">
            <v>Memo: Renewables</v>
          </cell>
          <cell r="F5895" t="str">
            <v>TES</v>
          </cell>
          <cell r="G5895" t="str">
            <v>Total energy supply</v>
          </cell>
          <cell r="H5895">
            <v>2010</v>
          </cell>
          <cell r="I5895">
            <v>2010</v>
          </cell>
          <cell r="J5895">
            <v>740791.2</v>
          </cell>
        </row>
        <row r="5896">
          <cell r="A5896" t="str">
            <v>Russian FederationMemo: Renewables2011</v>
          </cell>
          <cell r="B5896" t="str">
            <v>TJ</v>
          </cell>
          <cell r="C5896" t="str">
            <v>Russian Federation</v>
          </cell>
          <cell r="D5896" t="str">
            <v>MRENEW</v>
          </cell>
          <cell r="E5896" t="str">
            <v>Memo: Renewables</v>
          </cell>
          <cell r="F5896" t="str">
            <v>TES</v>
          </cell>
          <cell r="G5896" t="str">
            <v>Total energy supply</v>
          </cell>
          <cell r="H5896">
            <v>2011</v>
          </cell>
          <cell r="I5896">
            <v>2011</v>
          </cell>
          <cell r="J5896">
            <v>742397.4</v>
          </cell>
        </row>
        <row r="5897">
          <cell r="A5897" t="str">
            <v>Russian FederationMemo: Renewables2012</v>
          </cell>
          <cell r="B5897" t="str">
            <v>TJ</v>
          </cell>
          <cell r="C5897" t="str">
            <v>Russian Federation</v>
          </cell>
          <cell r="D5897" t="str">
            <v>MRENEW</v>
          </cell>
          <cell r="E5897" t="str">
            <v>Memo: Renewables</v>
          </cell>
          <cell r="F5897" t="str">
            <v>TES</v>
          </cell>
          <cell r="G5897" t="str">
            <v>Total energy supply</v>
          </cell>
          <cell r="H5897">
            <v>2012</v>
          </cell>
          <cell r="I5897">
            <v>2012</v>
          </cell>
          <cell r="J5897">
            <v>747555.8</v>
          </cell>
        </row>
        <row r="5898">
          <cell r="A5898" t="str">
            <v>Russian FederationMemo: Renewables2013</v>
          </cell>
          <cell r="B5898" t="str">
            <v>TJ</v>
          </cell>
          <cell r="C5898" t="str">
            <v>Russian Federation</v>
          </cell>
          <cell r="D5898" t="str">
            <v>MRENEW</v>
          </cell>
          <cell r="E5898" t="str">
            <v>Memo: Renewables</v>
          </cell>
          <cell r="F5898" t="str">
            <v>TES</v>
          </cell>
          <cell r="G5898" t="str">
            <v>Total energy supply</v>
          </cell>
          <cell r="H5898">
            <v>2013</v>
          </cell>
          <cell r="I5898">
            <v>2013</v>
          </cell>
          <cell r="J5898">
            <v>783506.6</v>
          </cell>
        </row>
        <row r="5899">
          <cell r="A5899" t="str">
            <v>Russian FederationMemo: Renewables2014</v>
          </cell>
          <cell r="B5899" t="str">
            <v>TJ</v>
          </cell>
          <cell r="C5899" t="str">
            <v>Russian Federation</v>
          </cell>
          <cell r="D5899" t="str">
            <v>MRENEW</v>
          </cell>
          <cell r="E5899" t="str">
            <v>Memo: Renewables</v>
          </cell>
          <cell r="F5899" t="str">
            <v>TES</v>
          </cell>
          <cell r="G5899" t="str">
            <v>Total energy supply</v>
          </cell>
          <cell r="H5899">
            <v>2014</v>
          </cell>
          <cell r="I5899">
            <v>2014</v>
          </cell>
          <cell r="J5899">
            <v>752293.8</v>
          </cell>
        </row>
        <row r="5900">
          <cell r="A5900" t="str">
            <v>Russian FederationMemo: Renewables2015</v>
          </cell>
          <cell r="B5900" t="str">
            <v>TJ</v>
          </cell>
          <cell r="C5900" t="str">
            <v>Russian Federation</v>
          </cell>
          <cell r="D5900" t="str">
            <v>MRENEW</v>
          </cell>
          <cell r="E5900" t="str">
            <v>Memo: Renewables</v>
          </cell>
          <cell r="F5900" t="str">
            <v>TES</v>
          </cell>
          <cell r="G5900" t="str">
            <v>Total energy supply</v>
          </cell>
          <cell r="H5900">
            <v>2015</v>
          </cell>
          <cell r="I5900">
            <v>2015</v>
          </cell>
          <cell r="J5900">
            <v>733160.2</v>
          </cell>
        </row>
        <row r="5901">
          <cell r="A5901" t="str">
            <v>Russian FederationMemo: Renewables2016</v>
          </cell>
          <cell r="B5901" t="str">
            <v>TJ</v>
          </cell>
          <cell r="C5901" t="str">
            <v>Russian Federation</v>
          </cell>
          <cell r="D5901" t="str">
            <v>MRENEW</v>
          </cell>
          <cell r="E5901" t="str">
            <v>Memo: Renewables</v>
          </cell>
          <cell r="F5901" t="str">
            <v>TES</v>
          </cell>
          <cell r="G5901" t="str">
            <v>Total energy supply</v>
          </cell>
          <cell r="H5901">
            <v>2016</v>
          </cell>
          <cell r="I5901">
            <v>2016</v>
          </cell>
          <cell r="J5901">
            <v>793579.19</v>
          </cell>
        </row>
        <row r="5902">
          <cell r="A5902" t="str">
            <v>Russian FederationMemo: Renewables2017</v>
          </cell>
          <cell r="B5902" t="str">
            <v>TJ</v>
          </cell>
          <cell r="C5902" t="str">
            <v>Russian Federation</v>
          </cell>
          <cell r="D5902" t="str">
            <v>MRENEW</v>
          </cell>
          <cell r="E5902" t="str">
            <v>Memo: Renewables</v>
          </cell>
          <cell r="F5902" t="str">
            <v>TES</v>
          </cell>
          <cell r="G5902" t="str">
            <v>Total energy supply</v>
          </cell>
          <cell r="H5902">
            <v>2017</v>
          </cell>
          <cell r="I5902">
            <v>2017</v>
          </cell>
          <cell r="J5902">
            <v>785607.09</v>
          </cell>
        </row>
        <row r="5903">
          <cell r="A5903" t="str">
            <v>Russian FederationMemo: Renewables2018</v>
          </cell>
          <cell r="B5903" t="str">
            <v>TJ</v>
          </cell>
          <cell r="C5903" t="str">
            <v>Russian Federation</v>
          </cell>
          <cell r="D5903" t="str">
            <v>MRENEW</v>
          </cell>
          <cell r="E5903" t="str">
            <v>Memo: Renewables</v>
          </cell>
          <cell r="F5903" t="str">
            <v>TES</v>
          </cell>
          <cell r="G5903" t="str">
            <v>Total energy supply</v>
          </cell>
          <cell r="H5903">
            <v>2018</v>
          </cell>
          <cell r="I5903">
            <v>2018</v>
          </cell>
          <cell r="J5903">
            <v>811610.12</v>
          </cell>
        </row>
        <row r="5904">
          <cell r="A5904" t="str">
            <v>Russian FederationMemo: Renewables2019</v>
          </cell>
          <cell r="B5904" t="str">
            <v>TJ</v>
          </cell>
          <cell r="C5904" t="str">
            <v>Russian Federation</v>
          </cell>
          <cell r="D5904" t="str">
            <v>MRENEW</v>
          </cell>
          <cell r="E5904" t="str">
            <v>Memo: Renewables</v>
          </cell>
          <cell r="F5904" t="str">
            <v>TES</v>
          </cell>
          <cell r="G5904" t="str">
            <v>Total energy supply</v>
          </cell>
          <cell r="H5904">
            <v>2019</v>
          </cell>
          <cell r="I5904">
            <v>2019</v>
          </cell>
          <cell r="J5904">
            <v>834673.45</v>
          </cell>
        </row>
        <row r="5905">
          <cell r="A5905" t="str">
            <v>Russian FederationMemo: Renewables2020</v>
          </cell>
          <cell r="B5905" t="str">
            <v>TJ</v>
          </cell>
          <cell r="C5905" t="str">
            <v>Russian Federation</v>
          </cell>
          <cell r="D5905" t="str">
            <v>MRENEW</v>
          </cell>
          <cell r="E5905" t="str">
            <v>Memo: Renewables</v>
          </cell>
          <cell r="F5905" t="str">
            <v>TES</v>
          </cell>
          <cell r="G5905" t="str">
            <v>Total energy supply</v>
          </cell>
          <cell r="H5905">
            <v>2020</v>
          </cell>
          <cell r="I5905">
            <v>2020</v>
          </cell>
          <cell r="J5905">
            <v>900343.05</v>
          </cell>
        </row>
        <row r="5906">
          <cell r="A5906" t="str">
            <v>Saudi ArabiaPrimary solid biofuels2005</v>
          </cell>
          <cell r="B5906" t="str">
            <v>TJ</v>
          </cell>
          <cell r="C5906" t="str">
            <v>Saudi Arabia</v>
          </cell>
          <cell r="D5906" t="str">
            <v>PRIMSBIO</v>
          </cell>
          <cell r="E5906" t="str">
            <v>Primary solid biofuels</v>
          </cell>
          <cell r="F5906" t="str">
            <v>TES</v>
          </cell>
          <cell r="G5906" t="str">
            <v>Total energy supply</v>
          </cell>
          <cell r="H5906">
            <v>2005</v>
          </cell>
          <cell r="I5906">
            <v>2005</v>
          </cell>
          <cell r="J5906">
            <v>4</v>
          </cell>
        </row>
        <row r="5907">
          <cell r="A5907" t="str">
            <v>Saudi ArabiaPrimary solid biofuels2006</v>
          </cell>
          <cell r="B5907" t="str">
            <v>TJ</v>
          </cell>
          <cell r="C5907" t="str">
            <v>Saudi Arabia</v>
          </cell>
          <cell r="D5907" t="str">
            <v>PRIMSBIO</v>
          </cell>
          <cell r="E5907" t="str">
            <v>Primary solid biofuels</v>
          </cell>
          <cell r="F5907" t="str">
            <v>TES</v>
          </cell>
          <cell r="G5907" t="str">
            <v>Total energy supply</v>
          </cell>
          <cell r="H5907">
            <v>2006</v>
          </cell>
          <cell r="I5907">
            <v>2006</v>
          </cell>
          <cell r="J5907">
            <v>4</v>
          </cell>
        </row>
        <row r="5908">
          <cell r="A5908" t="str">
            <v>Saudi ArabiaPrimary solid biofuels2007</v>
          </cell>
          <cell r="B5908" t="str">
            <v>TJ</v>
          </cell>
          <cell r="C5908" t="str">
            <v>Saudi Arabia</v>
          </cell>
          <cell r="D5908" t="str">
            <v>PRIMSBIO</v>
          </cell>
          <cell r="E5908" t="str">
            <v>Primary solid biofuels</v>
          </cell>
          <cell r="F5908" t="str">
            <v>TES</v>
          </cell>
          <cell r="G5908" t="str">
            <v>Total energy supply</v>
          </cell>
          <cell r="H5908">
            <v>2007</v>
          </cell>
          <cell r="I5908">
            <v>2007</v>
          </cell>
          <cell r="J5908">
            <v>4</v>
          </cell>
        </row>
        <row r="5909">
          <cell r="A5909" t="str">
            <v>Saudi ArabiaPrimary solid biofuels2008</v>
          </cell>
          <cell r="B5909" t="str">
            <v>TJ</v>
          </cell>
          <cell r="C5909" t="str">
            <v>Saudi Arabia</v>
          </cell>
          <cell r="D5909" t="str">
            <v>PRIMSBIO</v>
          </cell>
          <cell r="E5909" t="str">
            <v>Primary solid biofuels</v>
          </cell>
          <cell r="F5909" t="str">
            <v>TES</v>
          </cell>
          <cell r="G5909" t="str">
            <v>Total energy supply</v>
          </cell>
          <cell r="H5909">
            <v>2008</v>
          </cell>
          <cell r="I5909">
            <v>2008</v>
          </cell>
          <cell r="J5909">
            <v>4</v>
          </cell>
        </row>
        <row r="5910">
          <cell r="A5910" t="str">
            <v>Saudi ArabiaPrimary solid biofuels2009</v>
          </cell>
          <cell r="B5910" t="str">
            <v>TJ</v>
          </cell>
          <cell r="C5910" t="str">
            <v>Saudi Arabia</v>
          </cell>
          <cell r="D5910" t="str">
            <v>PRIMSBIO</v>
          </cell>
          <cell r="E5910" t="str">
            <v>Primary solid biofuels</v>
          </cell>
          <cell r="F5910" t="str">
            <v>TES</v>
          </cell>
          <cell r="G5910" t="str">
            <v>Total energy supply</v>
          </cell>
          <cell r="H5910">
            <v>2009</v>
          </cell>
          <cell r="I5910">
            <v>2009</v>
          </cell>
          <cell r="J5910">
            <v>4</v>
          </cell>
        </row>
        <row r="5911">
          <cell r="A5911" t="str">
            <v>Saudi ArabiaPrimary solid biofuels2010</v>
          </cell>
          <cell r="B5911" t="str">
            <v>TJ</v>
          </cell>
          <cell r="C5911" t="str">
            <v>Saudi Arabia</v>
          </cell>
          <cell r="D5911" t="str">
            <v>PRIMSBIO</v>
          </cell>
          <cell r="E5911" t="str">
            <v>Primary solid biofuels</v>
          </cell>
          <cell r="F5911" t="str">
            <v>TES</v>
          </cell>
          <cell r="G5911" t="str">
            <v>Total energy supply</v>
          </cell>
          <cell r="H5911">
            <v>2010</v>
          </cell>
          <cell r="I5911">
            <v>2010</v>
          </cell>
          <cell r="J5911">
            <v>4</v>
          </cell>
        </row>
        <row r="5912">
          <cell r="A5912" t="str">
            <v>Saudi ArabiaPrimary solid biofuels2011</v>
          </cell>
          <cell r="B5912" t="str">
            <v>TJ</v>
          </cell>
          <cell r="C5912" t="str">
            <v>Saudi Arabia</v>
          </cell>
          <cell r="D5912" t="str">
            <v>PRIMSBIO</v>
          </cell>
          <cell r="E5912" t="str">
            <v>Primary solid biofuels</v>
          </cell>
          <cell r="F5912" t="str">
            <v>TES</v>
          </cell>
          <cell r="G5912" t="str">
            <v>Total energy supply</v>
          </cell>
          <cell r="H5912">
            <v>2011</v>
          </cell>
          <cell r="I5912">
            <v>2011</v>
          </cell>
          <cell r="J5912">
            <v>4</v>
          </cell>
        </row>
        <row r="5913">
          <cell r="A5913" t="str">
            <v>Saudi ArabiaPrimary solid biofuels2012</v>
          </cell>
          <cell r="B5913" t="str">
            <v>TJ</v>
          </cell>
          <cell r="C5913" t="str">
            <v>Saudi Arabia</v>
          </cell>
          <cell r="D5913" t="str">
            <v>PRIMSBIO</v>
          </cell>
          <cell r="E5913" t="str">
            <v>Primary solid biofuels</v>
          </cell>
          <cell r="F5913" t="str">
            <v>TES</v>
          </cell>
          <cell r="G5913" t="str">
            <v>Total energy supply</v>
          </cell>
          <cell r="H5913">
            <v>2012</v>
          </cell>
          <cell r="I5913">
            <v>2012</v>
          </cell>
          <cell r="J5913">
            <v>4</v>
          </cell>
        </row>
        <row r="5914">
          <cell r="A5914" t="str">
            <v>Saudi ArabiaPrimary solid biofuels2013</v>
          </cell>
          <cell r="B5914" t="str">
            <v>TJ</v>
          </cell>
          <cell r="C5914" t="str">
            <v>Saudi Arabia</v>
          </cell>
          <cell r="D5914" t="str">
            <v>PRIMSBIO</v>
          </cell>
          <cell r="E5914" t="str">
            <v>Primary solid biofuels</v>
          </cell>
          <cell r="F5914" t="str">
            <v>TES</v>
          </cell>
          <cell r="G5914" t="str">
            <v>Total energy supply</v>
          </cell>
          <cell r="H5914">
            <v>2013</v>
          </cell>
          <cell r="I5914">
            <v>2013</v>
          </cell>
          <cell r="J5914">
            <v>5</v>
          </cell>
        </row>
        <row r="5915">
          <cell r="A5915" t="str">
            <v>Saudi ArabiaPrimary solid biofuels2014</v>
          </cell>
          <cell r="B5915" t="str">
            <v>TJ</v>
          </cell>
          <cell r="C5915" t="str">
            <v>Saudi Arabia</v>
          </cell>
          <cell r="D5915" t="str">
            <v>PRIMSBIO</v>
          </cell>
          <cell r="E5915" t="str">
            <v>Primary solid biofuels</v>
          </cell>
          <cell r="F5915" t="str">
            <v>TES</v>
          </cell>
          <cell r="G5915" t="str">
            <v>Total energy supply</v>
          </cell>
          <cell r="H5915">
            <v>2014</v>
          </cell>
          <cell r="I5915">
            <v>2014</v>
          </cell>
          <cell r="J5915">
            <v>5</v>
          </cell>
        </row>
        <row r="5916">
          <cell r="A5916" t="str">
            <v>Saudi ArabiaPrimary solid biofuels2015</v>
          </cell>
          <cell r="B5916" t="str">
            <v>TJ</v>
          </cell>
          <cell r="C5916" t="str">
            <v>Saudi Arabia</v>
          </cell>
          <cell r="D5916" t="str">
            <v>PRIMSBIO</v>
          </cell>
          <cell r="E5916" t="str">
            <v>Primary solid biofuels</v>
          </cell>
          <cell r="F5916" t="str">
            <v>TES</v>
          </cell>
          <cell r="G5916" t="str">
            <v>Total energy supply</v>
          </cell>
          <cell r="H5916">
            <v>2015</v>
          </cell>
          <cell r="I5916">
            <v>2015</v>
          </cell>
          <cell r="J5916">
            <v>5</v>
          </cell>
        </row>
        <row r="5917">
          <cell r="A5917" t="str">
            <v>Saudi ArabiaPrimary solid biofuels2016</v>
          </cell>
          <cell r="B5917" t="str">
            <v>TJ</v>
          </cell>
          <cell r="C5917" t="str">
            <v>Saudi Arabia</v>
          </cell>
          <cell r="D5917" t="str">
            <v>PRIMSBIO</v>
          </cell>
          <cell r="E5917" t="str">
            <v>Primary solid biofuels</v>
          </cell>
          <cell r="F5917" t="str">
            <v>TES</v>
          </cell>
          <cell r="G5917" t="str">
            <v>Total energy supply</v>
          </cell>
          <cell r="H5917">
            <v>2016</v>
          </cell>
          <cell r="I5917">
            <v>2016</v>
          </cell>
          <cell r="J5917">
            <v>5</v>
          </cell>
        </row>
        <row r="5918">
          <cell r="A5918" t="str">
            <v>Saudi ArabiaPrimary solid biofuels2017</v>
          </cell>
          <cell r="B5918" t="str">
            <v>TJ</v>
          </cell>
          <cell r="C5918" t="str">
            <v>Saudi Arabia</v>
          </cell>
          <cell r="D5918" t="str">
            <v>PRIMSBIO</v>
          </cell>
          <cell r="E5918" t="str">
            <v>Primary solid biofuels</v>
          </cell>
          <cell r="F5918" t="str">
            <v>TES</v>
          </cell>
          <cell r="G5918" t="str">
            <v>Total energy supply</v>
          </cell>
          <cell r="H5918">
            <v>2017</v>
          </cell>
          <cell r="I5918">
            <v>2017</v>
          </cell>
          <cell r="J5918">
            <v>5.0199999999999996</v>
          </cell>
        </row>
        <row r="5919">
          <cell r="A5919" t="str">
            <v>Saudi ArabiaPrimary solid biofuels2018</v>
          </cell>
          <cell r="B5919" t="str">
            <v>TJ</v>
          </cell>
          <cell r="C5919" t="str">
            <v>Saudi Arabia</v>
          </cell>
          <cell r="D5919" t="str">
            <v>PRIMSBIO</v>
          </cell>
          <cell r="E5919" t="str">
            <v>Primary solid biofuels</v>
          </cell>
          <cell r="F5919" t="str">
            <v>TES</v>
          </cell>
          <cell r="G5919" t="str">
            <v>Total energy supply</v>
          </cell>
          <cell r="H5919">
            <v>2018</v>
          </cell>
          <cell r="I5919">
            <v>2018</v>
          </cell>
          <cell r="J5919">
            <v>5.1100000000000003</v>
          </cell>
        </row>
        <row r="5920">
          <cell r="A5920" t="str">
            <v>Saudi ArabiaPrimary solid biofuels2019</v>
          </cell>
          <cell r="B5920" t="str">
            <v>TJ</v>
          </cell>
          <cell r="C5920" t="str">
            <v>Saudi Arabia</v>
          </cell>
          <cell r="D5920" t="str">
            <v>PRIMSBIO</v>
          </cell>
          <cell r="E5920" t="str">
            <v>Primary solid biofuels</v>
          </cell>
          <cell r="F5920" t="str">
            <v>TES</v>
          </cell>
          <cell r="G5920" t="str">
            <v>Total energy supply</v>
          </cell>
          <cell r="H5920">
            <v>2019</v>
          </cell>
          <cell r="I5920">
            <v>2019</v>
          </cell>
          <cell r="J5920">
            <v>5.2</v>
          </cell>
        </row>
        <row r="5921">
          <cell r="A5921" t="str">
            <v>Saudi ArabiaPrimary solid biofuels2020</v>
          </cell>
          <cell r="B5921" t="str">
            <v>TJ</v>
          </cell>
          <cell r="C5921" t="str">
            <v>Saudi Arabia</v>
          </cell>
          <cell r="D5921" t="str">
            <v>PRIMSBIO</v>
          </cell>
          <cell r="E5921" t="str">
            <v>Primary solid biofuels</v>
          </cell>
          <cell r="F5921" t="str">
            <v>TES</v>
          </cell>
          <cell r="G5921" t="str">
            <v>Total energy supply</v>
          </cell>
          <cell r="H5921">
            <v>2020</v>
          </cell>
          <cell r="I5921">
            <v>2020</v>
          </cell>
          <cell r="K5921" t="str">
            <v>L</v>
          </cell>
          <cell r="L5921" t="str">
            <v>Missing value; data exist but were not collected</v>
          </cell>
        </row>
        <row r="5922">
          <cell r="A5922" t="str">
            <v>Saudi ArabiaTotal2005</v>
          </cell>
          <cell r="B5922" t="str">
            <v>TJ</v>
          </cell>
          <cell r="C5922" t="str">
            <v>Saudi Arabia</v>
          </cell>
          <cell r="D5922" t="str">
            <v>TOTAL</v>
          </cell>
          <cell r="E5922" t="str">
            <v>Total</v>
          </cell>
          <cell r="F5922" t="str">
            <v>TES</v>
          </cell>
          <cell r="G5922" t="str">
            <v>Total energy supply</v>
          </cell>
          <cell r="H5922">
            <v>2005</v>
          </cell>
          <cell r="I5922">
            <v>2005</v>
          </cell>
          <cell r="J5922">
            <v>5137621.78</v>
          </cell>
        </row>
        <row r="5923">
          <cell r="A5923" t="str">
            <v>Saudi ArabiaTotal2006</v>
          </cell>
          <cell r="B5923" t="str">
            <v>TJ</v>
          </cell>
          <cell r="C5923" t="str">
            <v>Saudi Arabia</v>
          </cell>
          <cell r="D5923" t="str">
            <v>TOTAL</v>
          </cell>
          <cell r="E5923" t="str">
            <v>Total</v>
          </cell>
          <cell r="F5923" t="str">
            <v>TES</v>
          </cell>
          <cell r="G5923" t="str">
            <v>Total energy supply</v>
          </cell>
          <cell r="H5923">
            <v>2006</v>
          </cell>
          <cell r="I5923">
            <v>2006</v>
          </cell>
          <cell r="J5923">
            <v>5510607.5499999998</v>
          </cell>
        </row>
        <row r="5924">
          <cell r="A5924" t="str">
            <v>Saudi ArabiaTotal2007</v>
          </cell>
          <cell r="B5924" t="str">
            <v>TJ</v>
          </cell>
          <cell r="C5924" t="str">
            <v>Saudi Arabia</v>
          </cell>
          <cell r="D5924" t="str">
            <v>TOTAL</v>
          </cell>
          <cell r="E5924" t="str">
            <v>Total</v>
          </cell>
          <cell r="F5924" t="str">
            <v>TES</v>
          </cell>
          <cell r="G5924" t="str">
            <v>Total energy supply</v>
          </cell>
          <cell r="H5924">
            <v>2007</v>
          </cell>
          <cell r="I5924">
            <v>2007</v>
          </cell>
          <cell r="J5924">
            <v>5786148.9500000002</v>
          </cell>
        </row>
        <row r="5925">
          <cell r="A5925" t="str">
            <v>Saudi ArabiaTotal2008</v>
          </cell>
          <cell r="B5925" t="str">
            <v>TJ</v>
          </cell>
          <cell r="C5925" t="str">
            <v>Saudi Arabia</v>
          </cell>
          <cell r="D5925" t="str">
            <v>TOTAL</v>
          </cell>
          <cell r="E5925" t="str">
            <v>Total</v>
          </cell>
          <cell r="F5925" t="str">
            <v>TES</v>
          </cell>
          <cell r="G5925" t="str">
            <v>Total energy supply</v>
          </cell>
          <cell r="H5925">
            <v>2008</v>
          </cell>
          <cell r="I5925">
            <v>2008</v>
          </cell>
          <cell r="J5925">
            <v>6341221.5800000001</v>
          </cell>
        </row>
        <row r="5926">
          <cell r="A5926" t="str">
            <v>Saudi ArabiaTotal2009</v>
          </cell>
          <cell r="B5926" t="str">
            <v>TJ</v>
          </cell>
          <cell r="C5926" t="str">
            <v>Saudi Arabia</v>
          </cell>
          <cell r="D5926" t="str">
            <v>TOTAL</v>
          </cell>
          <cell r="E5926" t="str">
            <v>Total</v>
          </cell>
          <cell r="F5926" t="str">
            <v>TES</v>
          </cell>
          <cell r="G5926" t="str">
            <v>Total energy supply</v>
          </cell>
          <cell r="H5926">
            <v>2009</v>
          </cell>
          <cell r="I5926">
            <v>2009</v>
          </cell>
          <cell r="J5926">
            <v>6656048.8700000001</v>
          </cell>
        </row>
        <row r="5927">
          <cell r="A5927" t="str">
            <v>Saudi ArabiaTotal2010</v>
          </cell>
          <cell r="B5927" t="str">
            <v>TJ</v>
          </cell>
          <cell r="C5927" t="str">
            <v>Saudi Arabia</v>
          </cell>
          <cell r="D5927" t="str">
            <v>TOTAL</v>
          </cell>
          <cell r="E5927" t="str">
            <v>Total</v>
          </cell>
          <cell r="F5927" t="str">
            <v>TES</v>
          </cell>
          <cell r="G5927" t="str">
            <v>Total energy supply</v>
          </cell>
          <cell r="H5927">
            <v>2010</v>
          </cell>
          <cell r="I5927">
            <v>2010</v>
          </cell>
          <cell r="J5927">
            <v>7344129.1299999999</v>
          </cell>
        </row>
        <row r="5928">
          <cell r="A5928" t="str">
            <v>Saudi ArabiaTotal2011</v>
          </cell>
          <cell r="B5928" t="str">
            <v>TJ</v>
          </cell>
          <cell r="C5928" t="str">
            <v>Saudi Arabia</v>
          </cell>
          <cell r="D5928" t="str">
            <v>TOTAL</v>
          </cell>
          <cell r="E5928" t="str">
            <v>Total</v>
          </cell>
          <cell r="F5928" t="str">
            <v>TES</v>
          </cell>
          <cell r="G5928" t="str">
            <v>Total energy supply</v>
          </cell>
          <cell r="H5928">
            <v>2011</v>
          </cell>
          <cell r="I5928">
            <v>2011</v>
          </cell>
          <cell r="J5928">
            <v>7693540</v>
          </cell>
        </row>
        <row r="5929">
          <cell r="A5929" t="str">
            <v>Saudi ArabiaTotal2012</v>
          </cell>
          <cell r="B5929" t="str">
            <v>TJ</v>
          </cell>
          <cell r="C5929" t="str">
            <v>Saudi Arabia</v>
          </cell>
          <cell r="D5929" t="str">
            <v>TOTAL</v>
          </cell>
          <cell r="E5929" t="str">
            <v>Total</v>
          </cell>
          <cell r="F5929" t="str">
            <v>TES</v>
          </cell>
          <cell r="G5929" t="str">
            <v>Total energy supply</v>
          </cell>
          <cell r="H5929">
            <v>2012</v>
          </cell>
          <cell r="I5929">
            <v>2012</v>
          </cell>
          <cell r="J5929">
            <v>7899392.9100000001</v>
          </cell>
        </row>
        <row r="5930">
          <cell r="A5930" t="str">
            <v>Saudi ArabiaTotal2013</v>
          </cell>
          <cell r="B5930" t="str">
            <v>TJ</v>
          </cell>
          <cell r="C5930" t="str">
            <v>Saudi Arabia</v>
          </cell>
          <cell r="D5930" t="str">
            <v>TOTAL</v>
          </cell>
          <cell r="E5930" t="str">
            <v>Total</v>
          </cell>
          <cell r="F5930" t="str">
            <v>TES</v>
          </cell>
          <cell r="G5930" t="str">
            <v>Total energy supply</v>
          </cell>
          <cell r="H5930">
            <v>2013</v>
          </cell>
          <cell r="I5930">
            <v>2013</v>
          </cell>
          <cell r="J5930">
            <v>7855015.0700000003</v>
          </cell>
        </row>
        <row r="5931">
          <cell r="A5931" t="str">
            <v>Saudi ArabiaTotal2014</v>
          </cell>
          <cell r="B5931" t="str">
            <v>TJ</v>
          </cell>
          <cell r="C5931" t="str">
            <v>Saudi Arabia</v>
          </cell>
          <cell r="D5931" t="str">
            <v>TOTAL</v>
          </cell>
          <cell r="E5931" t="str">
            <v>Total</v>
          </cell>
          <cell r="F5931" t="str">
            <v>TES</v>
          </cell>
          <cell r="G5931" t="str">
            <v>Total energy supply</v>
          </cell>
          <cell r="H5931">
            <v>2014</v>
          </cell>
          <cell r="I5931">
            <v>2014</v>
          </cell>
          <cell r="J5931">
            <v>8652982.6899999995</v>
          </cell>
        </row>
        <row r="5932">
          <cell r="A5932" t="str">
            <v>Saudi ArabiaTotal2015</v>
          </cell>
          <cell r="B5932" t="str">
            <v>TJ</v>
          </cell>
          <cell r="C5932" t="str">
            <v>Saudi Arabia</v>
          </cell>
          <cell r="D5932" t="str">
            <v>TOTAL</v>
          </cell>
          <cell r="E5932" t="str">
            <v>Total</v>
          </cell>
          <cell r="F5932" t="str">
            <v>TES</v>
          </cell>
          <cell r="G5932" t="str">
            <v>Total energy supply</v>
          </cell>
          <cell r="H5932">
            <v>2015</v>
          </cell>
          <cell r="I5932">
            <v>2015</v>
          </cell>
          <cell r="J5932">
            <v>9060023.1699999999</v>
          </cell>
        </row>
        <row r="5933">
          <cell r="A5933" t="str">
            <v>Saudi ArabiaTotal2016</v>
          </cell>
          <cell r="B5933" t="str">
            <v>TJ</v>
          </cell>
          <cell r="C5933" t="str">
            <v>Saudi Arabia</v>
          </cell>
          <cell r="D5933" t="str">
            <v>TOTAL</v>
          </cell>
          <cell r="E5933" t="str">
            <v>Total</v>
          </cell>
          <cell r="F5933" t="str">
            <v>TES</v>
          </cell>
          <cell r="G5933" t="str">
            <v>Total energy supply</v>
          </cell>
          <cell r="H5933">
            <v>2016</v>
          </cell>
          <cell r="I5933">
            <v>2016</v>
          </cell>
          <cell r="J5933">
            <v>8993686.4700000007</v>
          </cell>
        </row>
        <row r="5934">
          <cell r="A5934" t="str">
            <v>Saudi ArabiaTotal2017</v>
          </cell>
          <cell r="B5934" t="str">
            <v>TJ</v>
          </cell>
          <cell r="C5934" t="str">
            <v>Saudi Arabia</v>
          </cell>
          <cell r="D5934" t="str">
            <v>TOTAL</v>
          </cell>
          <cell r="E5934" t="str">
            <v>Total</v>
          </cell>
          <cell r="F5934" t="str">
            <v>TES</v>
          </cell>
          <cell r="G5934" t="str">
            <v>Total energy supply</v>
          </cell>
          <cell r="H5934">
            <v>2017</v>
          </cell>
          <cell r="I5934">
            <v>2017</v>
          </cell>
          <cell r="J5934">
            <v>9164326.4499999993</v>
          </cell>
        </row>
        <row r="5935">
          <cell r="A5935" t="str">
            <v>Saudi ArabiaTotal2018</v>
          </cell>
          <cell r="B5935" t="str">
            <v>TJ</v>
          </cell>
          <cell r="C5935" t="str">
            <v>Saudi Arabia</v>
          </cell>
          <cell r="D5935" t="str">
            <v>TOTAL</v>
          </cell>
          <cell r="E5935" t="str">
            <v>Total</v>
          </cell>
          <cell r="F5935" t="str">
            <v>TES</v>
          </cell>
          <cell r="G5935" t="str">
            <v>Total energy supply</v>
          </cell>
          <cell r="H5935">
            <v>2018</v>
          </cell>
          <cell r="I5935">
            <v>2018</v>
          </cell>
          <cell r="J5935">
            <v>8945733.8499999996</v>
          </cell>
        </row>
        <row r="5936">
          <cell r="A5936" t="str">
            <v>Saudi ArabiaTotal2019</v>
          </cell>
          <cell r="B5936" t="str">
            <v>TJ</v>
          </cell>
          <cell r="C5936" t="str">
            <v>Saudi Arabia</v>
          </cell>
          <cell r="D5936" t="str">
            <v>TOTAL</v>
          </cell>
          <cell r="E5936" t="str">
            <v>Total</v>
          </cell>
          <cell r="F5936" t="str">
            <v>TES</v>
          </cell>
          <cell r="G5936" t="str">
            <v>Total energy supply</v>
          </cell>
          <cell r="H5936">
            <v>2019</v>
          </cell>
          <cell r="I5936">
            <v>2019</v>
          </cell>
          <cell r="J5936">
            <v>8983957</v>
          </cell>
        </row>
        <row r="5937">
          <cell r="A5937" t="str">
            <v>Saudi ArabiaTotal2020</v>
          </cell>
          <cell r="B5937" t="str">
            <v>TJ</v>
          </cell>
          <cell r="C5937" t="str">
            <v>Saudi Arabia</v>
          </cell>
          <cell r="D5937" t="str">
            <v>TOTAL</v>
          </cell>
          <cell r="E5937" t="str">
            <v>Total</v>
          </cell>
          <cell r="F5937" t="str">
            <v>TES</v>
          </cell>
          <cell r="G5937" t="str">
            <v>Total energy supply</v>
          </cell>
          <cell r="H5937">
            <v>2020</v>
          </cell>
          <cell r="I5937">
            <v>2020</v>
          </cell>
          <cell r="K5937" t="str">
            <v>L</v>
          </cell>
          <cell r="L5937" t="str">
            <v>Missing value; data exist but were not collected</v>
          </cell>
        </row>
        <row r="5938">
          <cell r="A5938" t="str">
            <v>Saudi ArabiaMemo: Renewables2005</v>
          </cell>
          <cell r="B5938" t="str">
            <v>TJ</v>
          </cell>
          <cell r="C5938" t="str">
            <v>Saudi Arabia</v>
          </cell>
          <cell r="D5938" t="str">
            <v>MRENEW</v>
          </cell>
          <cell r="E5938" t="str">
            <v>Memo: Renewables</v>
          </cell>
          <cell r="F5938" t="str">
            <v>TES</v>
          </cell>
          <cell r="G5938" t="str">
            <v>Total energy supply</v>
          </cell>
          <cell r="H5938">
            <v>2005</v>
          </cell>
          <cell r="I5938">
            <v>2005</v>
          </cell>
          <cell r="J5938">
            <v>219.6</v>
          </cell>
        </row>
        <row r="5939">
          <cell r="A5939" t="str">
            <v>Saudi ArabiaMemo: Renewables2006</v>
          </cell>
          <cell r="B5939" t="str">
            <v>TJ</v>
          </cell>
          <cell r="C5939" t="str">
            <v>Saudi Arabia</v>
          </cell>
          <cell r="D5939" t="str">
            <v>MRENEW</v>
          </cell>
          <cell r="E5939" t="str">
            <v>Memo: Renewables</v>
          </cell>
          <cell r="F5939" t="str">
            <v>TES</v>
          </cell>
          <cell r="G5939" t="str">
            <v>Total energy supply</v>
          </cell>
          <cell r="H5939">
            <v>2006</v>
          </cell>
          <cell r="I5939">
            <v>2006</v>
          </cell>
          <cell r="J5939">
            <v>219.6</v>
          </cell>
        </row>
        <row r="5940">
          <cell r="A5940" t="str">
            <v>Saudi ArabiaMemo: Renewables2007</v>
          </cell>
          <cell r="B5940" t="str">
            <v>TJ</v>
          </cell>
          <cell r="C5940" t="str">
            <v>Saudi Arabia</v>
          </cell>
          <cell r="D5940" t="str">
            <v>MRENEW</v>
          </cell>
          <cell r="E5940" t="str">
            <v>Memo: Renewables</v>
          </cell>
          <cell r="F5940" t="str">
            <v>TES</v>
          </cell>
          <cell r="G5940" t="str">
            <v>Total energy supply</v>
          </cell>
          <cell r="H5940">
            <v>2007</v>
          </cell>
          <cell r="I5940">
            <v>2007</v>
          </cell>
          <cell r="J5940">
            <v>250.4</v>
          </cell>
        </row>
        <row r="5941">
          <cell r="A5941" t="str">
            <v>Saudi ArabiaMemo: Renewables2008</v>
          </cell>
          <cell r="B5941" t="str">
            <v>TJ</v>
          </cell>
          <cell r="C5941" t="str">
            <v>Saudi Arabia</v>
          </cell>
          <cell r="D5941" t="str">
            <v>MRENEW</v>
          </cell>
          <cell r="E5941" t="str">
            <v>Memo: Renewables</v>
          </cell>
          <cell r="F5941" t="str">
            <v>TES</v>
          </cell>
          <cell r="G5941" t="str">
            <v>Total energy supply</v>
          </cell>
          <cell r="H5941">
            <v>2008</v>
          </cell>
          <cell r="I5941">
            <v>2008</v>
          </cell>
          <cell r="J5941">
            <v>250.4</v>
          </cell>
        </row>
        <row r="5942">
          <cell r="A5942" t="str">
            <v>Saudi ArabiaMemo: Renewables2009</v>
          </cell>
          <cell r="B5942" t="str">
            <v>TJ</v>
          </cell>
          <cell r="C5942" t="str">
            <v>Saudi Arabia</v>
          </cell>
          <cell r="D5942" t="str">
            <v>MRENEW</v>
          </cell>
          <cell r="E5942" t="str">
            <v>Memo: Renewables</v>
          </cell>
          <cell r="F5942" t="str">
            <v>TES</v>
          </cell>
          <cell r="G5942" t="str">
            <v>Total energy supply</v>
          </cell>
          <cell r="H5942">
            <v>2009</v>
          </cell>
          <cell r="I5942">
            <v>2009</v>
          </cell>
          <cell r="J5942">
            <v>250.4</v>
          </cell>
        </row>
        <row r="5943">
          <cell r="A5943" t="str">
            <v>Saudi ArabiaMemo: Renewables2010</v>
          </cell>
          <cell r="B5943" t="str">
            <v>TJ</v>
          </cell>
          <cell r="C5943" t="str">
            <v>Saudi Arabia</v>
          </cell>
          <cell r="D5943" t="str">
            <v>MRENEW</v>
          </cell>
          <cell r="E5943" t="str">
            <v>Memo: Renewables</v>
          </cell>
          <cell r="F5943" t="str">
            <v>TES</v>
          </cell>
          <cell r="G5943" t="str">
            <v>Total energy supply</v>
          </cell>
          <cell r="H5943">
            <v>2010</v>
          </cell>
          <cell r="I5943">
            <v>2010</v>
          </cell>
          <cell r="J5943">
            <v>264.8</v>
          </cell>
        </row>
        <row r="5944">
          <cell r="A5944" t="str">
            <v>Saudi ArabiaMemo: Renewables2011</v>
          </cell>
          <cell r="B5944" t="str">
            <v>TJ</v>
          </cell>
          <cell r="C5944" t="str">
            <v>Saudi Arabia</v>
          </cell>
          <cell r="D5944" t="str">
            <v>MRENEW</v>
          </cell>
          <cell r="E5944" t="str">
            <v>Memo: Renewables</v>
          </cell>
          <cell r="F5944" t="str">
            <v>TES</v>
          </cell>
          <cell r="G5944" t="str">
            <v>Total energy supply</v>
          </cell>
          <cell r="H5944">
            <v>2011</v>
          </cell>
          <cell r="I5944">
            <v>2011</v>
          </cell>
          <cell r="J5944">
            <v>299.2</v>
          </cell>
        </row>
        <row r="5945">
          <cell r="A5945" t="str">
            <v>Saudi ArabiaMemo: Renewables2012</v>
          </cell>
          <cell r="B5945" t="str">
            <v>TJ</v>
          </cell>
          <cell r="C5945" t="str">
            <v>Saudi Arabia</v>
          </cell>
          <cell r="D5945" t="str">
            <v>MRENEW</v>
          </cell>
          <cell r="E5945" t="str">
            <v>Memo: Renewables</v>
          </cell>
          <cell r="F5945" t="str">
            <v>TES</v>
          </cell>
          <cell r="G5945" t="str">
            <v>Total energy supply</v>
          </cell>
          <cell r="H5945">
            <v>2012</v>
          </cell>
          <cell r="I5945">
            <v>2012</v>
          </cell>
          <cell r="J5945">
            <v>367.6</v>
          </cell>
        </row>
        <row r="5946">
          <cell r="A5946" t="str">
            <v>Saudi ArabiaMemo: Renewables2013</v>
          </cell>
          <cell r="B5946" t="str">
            <v>TJ</v>
          </cell>
          <cell r="C5946" t="str">
            <v>Saudi Arabia</v>
          </cell>
          <cell r="D5946" t="str">
            <v>MRENEW</v>
          </cell>
          <cell r="E5946" t="str">
            <v>Memo: Renewables</v>
          </cell>
          <cell r="F5946" t="str">
            <v>TES</v>
          </cell>
          <cell r="G5946" t="str">
            <v>Total energy supply</v>
          </cell>
          <cell r="H5946">
            <v>2013</v>
          </cell>
          <cell r="I5946">
            <v>2013</v>
          </cell>
          <cell r="J5946">
            <v>422.6</v>
          </cell>
        </row>
        <row r="5947">
          <cell r="A5947" t="str">
            <v>Saudi ArabiaMemo: Renewables2014</v>
          </cell>
          <cell r="B5947" t="str">
            <v>TJ</v>
          </cell>
          <cell r="C5947" t="str">
            <v>Saudi Arabia</v>
          </cell>
          <cell r="D5947" t="str">
            <v>MRENEW</v>
          </cell>
          <cell r="E5947" t="str">
            <v>Memo: Renewables</v>
          </cell>
          <cell r="F5947" t="str">
            <v>TES</v>
          </cell>
          <cell r="G5947" t="str">
            <v>Total energy supply</v>
          </cell>
          <cell r="H5947">
            <v>2014</v>
          </cell>
          <cell r="I5947">
            <v>2014</v>
          </cell>
          <cell r="J5947">
            <v>433.4</v>
          </cell>
        </row>
        <row r="5948">
          <cell r="A5948" t="str">
            <v>Saudi ArabiaMemo: Renewables2015</v>
          </cell>
          <cell r="B5948" t="str">
            <v>TJ</v>
          </cell>
          <cell r="C5948" t="str">
            <v>Saudi Arabia</v>
          </cell>
          <cell r="D5948" t="str">
            <v>MRENEW</v>
          </cell>
          <cell r="E5948" t="str">
            <v>Memo: Renewables</v>
          </cell>
          <cell r="F5948" t="str">
            <v>TES</v>
          </cell>
          <cell r="G5948" t="str">
            <v>Total energy supply</v>
          </cell>
          <cell r="H5948">
            <v>2015</v>
          </cell>
          <cell r="I5948">
            <v>2015</v>
          </cell>
          <cell r="J5948">
            <v>777.4</v>
          </cell>
        </row>
        <row r="5949">
          <cell r="A5949" t="str">
            <v>Saudi ArabiaMemo: Renewables2016</v>
          </cell>
          <cell r="B5949" t="str">
            <v>TJ</v>
          </cell>
          <cell r="C5949" t="str">
            <v>Saudi Arabia</v>
          </cell>
          <cell r="D5949" t="str">
            <v>MRENEW</v>
          </cell>
          <cell r="E5949" t="str">
            <v>Memo: Renewables</v>
          </cell>
          <cell r="F5949" t="str">
            <v>TES</v>
          </cell>
          <cell r="G5949" t="str">
            <v>Total energy supply</v>
          </cell>
          <cell r="H5949">
            <v>2016</v>
          </cell>
          <cell r="I5949">
            <v>2016</v>
          </cell>
          <cell r="J5949">
            <v>777.4</v>
          </cell>
        </row>
        <row r="5950">
          <cell r="A5950" t="str">
            <v>Saudi ArabiaMemo: Renewables2017</v>
          </cell>
          <cell r="B5950" t="str">
            <v>TJ</v>
          </cell>
          <cell r="C5950" t="str">
            <v>Saudi Arabia</v>
          </cell>
          <cell r="D5950" t="str">
            <v>MRENEW</v>
          </cell>
          <cell r="E5950" t="str">
            <v>Memo: Renewables</v>
          </cell>
          <cell r="F5950" t="str">
            <v>TES</v>
          </cell>
          <cell r="G5950" t="str">
            <v>Total energy supply</v>
          </cell>
          <cell r="H5950">
            <v>2017</v>
          </cell>
          <cell r="I5950">
            <v>2017</v>
          </cell>
          <cell r="J5950">
            <v>873.28</v>
          </cell>
        </row>
        <row r="5951">
          <cell r="A5951" t="str">
            <v>Saudi ArabiaMemo: Renewables2018</v>
          </cell>
          <cell r="B5951" t="str">
            <v>TJ</v>
          </cell>
          <cell r="C5951" t="str">
            <v>Saudi Arabia</v>
          </cell>
          <cell r="D5951" t="str">
            <v>MRENEW</v>
          </cell>
          <cell r="E5951" t="str">
            <v>Memo: Renewables</v>
          </cell>
          <cell r="F5951" t="str">
            <v>TES</v>
          </cell>
          <cell r="G5951" t="str">
            <v>Total energy supply</v>
          </cell>
          <cell r="H5951">
            <v>2018</v>
          </cell>
          <cell r="I5951">
            <v>2018</v>
          </cell>
          <cell r="J5951">
            <v>878.98</v>
          </cell>
        </row>
        <row r="5952">
          <cell r="A5952" t="str">
            <v>Saudi ArabiaMemo: Renewables2019</v>
          </cell>
          <cell r="B5952" t="str">
            <v>TJ</v>
          </cell>
          <cell r="C5952" t="str">
            <v>Saudi Arabia</v>
          </cell>
          <cell r="D5952" t="str">
            <v>MRENEW</v>
          </cell>
          <cell r="E5952" t="str">
            <v>Memo: Renewables</v>
          </cell>
          <cell r="F5952" t="str">
            <v>TES</v>
          </cell>
          <cell r="G5952" t="str">
            <v>Total energy supply</v>
          </cell>
          <cell r="H5952">
            <v>2019</v>
          </cell>
          <cell r="I5952">
            <v>2019</v>
          </cell>
          <cell r="J5952">
            <v>1882.39</v>
          </cell>
        </row>
        <row r="5953">
          <cell r="A5953" t="str">
            <v>Saudi ArabiaMemo: Renewables2020</v>
          </cell>
          <cell r="B5953" t="str">
            <v>TJ</v>
          </cell>
          <cell r="C5953" t="str">
            <v>Saudi Arabia</v>
          </cell>
          <cell r="D5953" t="str">
            <v>MRENEW</v>
          </cell>
          <cell r="E5953" t="str">
            <v>Memo: Renewables</v>
          </cell>
          <cell r="F5953" t="str">
            <v>TES</v>
          </cell>
          <cell r="G5953" t="str">
            <v>Total energy supply</v>
          </cell>
          <cell r="H5953">
            <v>2020</v>
          </cell>
          <cell r="I5953">
            <v>2020</v>
          </cell>
          <cell r="K5953" t="str">
            <v>L</v>
          </cell>
          <cell r="L5953" t="str">
            <v>Missing value; data exist but were not collected</v>
          </cell>
        </row>
        <row r="5954">
          <cell r="A5954" t="str">
            <v>SenegalPrimary solid biofuels2005</v>
          </cell>
          <cell r="B5954" t="str">
            <v>TJ</v>
          </cell>
          <cell r="C5954" t="str">
            <v>Senegal</v>
          </cell>
          <cell r="D5954" t="str">
            <v>PRIMSBIO</v>
          </cell>
          <cell r="E5954" t="str">
            <v>Primary solid biofuels</v>
          </cell>
          <cell r="F5954" t="str">
            <v>TES</v>
          </cell>
          <cell r="G5954" t="str">
            <v>Total energy supply</v>
          </cell>
          <cell r="H5954">
            <v>2005</v>
          </cell>
          <cell r="I5954">
            <v>2005</v>
          </cell>
          <cell r="J5954">
            <v>49900</v>
          </cell>
        </row>
        <row r="5955">
          <cell r="A5955" t="str">
            <v>SenegalPrimary solid biofuels2006</v>
          </cell>
          <cell r="B5955" t="str">
            <v>TJ</v>
          </cell>
          <cell r="C5955" t="str">
            <v>Senegal</v>
          </cell>
          <cell r="D5955" t="str">
            <v>PRIMSBIO</v>
          </cell>
          <cell r="E5955" t="str">
            <v>Primary solid biofuels</v>
          </cell>
          <cell r="F5955" t="str">
            <v>TES</v>
          </cell>
          <cell r="G5955" t="str">
            <v>Total energy supply</v>
          </cell>
          <cell r="H5955">
            <v>2006</v>
          </cell>
          <cell r="I5955">
            <v>2006</v>
          </cell>
          <cell r="J5955">
            <v>51832</v>
          </cell>
        </row>
        <row r="5956">
          <cell r="A5956" t="str">
            <v>SenegalPrimary solid biofuels2007</v>
          </cell>
          <cell r="B5956" t="str">
            <v>TJ</v>
          </cell>
          <cell r="C5956" t="str">
            <v>Senegal</v>
          </cell>
          <cell r="D5956" t="str">
            <v>PRIMSBIO</v>
          </cell>
          <cell r="E5956" t="str">
            <v>Primary solid biofuels</v>
          </cell>
          <cell r="F5956" t="str">
            <v>TES</v>
          </cell>
          <cell r="G5956" t="str">
            <v>Total energy supply</v>
          </cell>
          <cell r="H5956">
            <v>2007</v>
          </cell>
          <cell r="I5956">
            <v>2007</v>
          </cell>
          <cell r="J5956">
            <v>57160</v>
          </cell>
        </row>
        <row r="5957">
          <cell r="A5957" t="str">
            <v>SenegalPrimary solid biofuels2008</v>
          </cell>
          <cell r="B5957" t="str">
            <v>TJ</v>
          </cell>
          <cell r="C5957" t="str">
            <v>Senegal</v>
          </cell>
          <cell r="D5957" t="str">
            <v>PRIMSBIO</v>
          </cell>
          <cell r="E5957" t="str">
            <v>Primary solid biofuels</v>
          </cell>
          <cell r="F5957" t="str">
            <v>TES</v>
          </cell>
          <cell r="G5957" t="str">
            <v>Total energy supply</v>
          </cell>
          <cell r="H5957">
            <v>2008</v>
          </cell>
          <cell r="I5957">
            <v>2008</v>
          </cell>
          <cell r="J5957">
            <v>59683</v>
          </cell>
        </row>
        <row r="5958">
          <cell r="A5958" t="str">
            <v>SenegalPrimary solid biofuels2009</v>
          </cell>
          <cell r="B5958" t="str">
            <v>TJ</v>
          </cell>
          <cell r="C5958" t="str">
            <v>Senegal</v>
          </cell>
          <cell r="D5958" t="str">
            <v>PRIMSBIO</v>
          </cell>
          <cell r="E5958" t="str">
            <v>Primary solid biofuels</v>
          </cell>
          <cell r="F5958" t="str">
            <v>TES</v>
          </cell>
          <cell r="G5958" t="str">
            <v>Total energy supply</v>
          </cell>
          <cell r="H5958">
            <v>2009</v>
          </cell>
          <cell r="I5958">
            <v>2009</v>
          </cell>
          <cell r="J5958">
            <v>85948</v>
          </cell>
        </row>
        <row r="5959">
          <cell r="A5959" t="str">
            <v>SenegalPrimary solid biofuels2010</v>
          </cell>
          <cell r="B5959" t="str">
            <v>TJ</v>
          </cell>
          <cell r="C5959" t="str">
            <v>Senegal</v>
          </cell>
          <cell r="D5959" t="str">
            <v>PRIMSBIO</v>
          </cell>
          <cell r="E5959" t="str">
            <v>Primary solid biofuels</v>
          </cell>
          <cell r="F5959" t="str">
            <v>TES</v>
          </cell>
          <cell r="G5959" t="str">
            <v>Total energy supply</v>
          </cell>
          <cell r="H5959">
            <v>2010</v>
          </cell>
          <cell r="I5959">
            <v>2010</v>
          </cell>
          <cell r="J5959">
            <v>84614</v>
          </cell>
        </row>
        <row r="5960">
          <cell r="A5960" t="str">
            <v>SenegalPrimary solid biofuels2011</v>
          </cell>
          <cell r="B5960" t="str">
            <v>TJ</v>
          </cell>
          <cell r="C5960" t="str">
            <v>Senegal</v>
          </cell>
          <cell r="D5960" t="str">
            <v>PRIMSBIO</v>
          </cell>
          <cell r="E5960" t="str">
            <v>Primary solid biofuels</v>
          </cell>
          <cell r="F5960" t="str">
            <v>TES</v>
          </cell>
          <cell r="G5960" t="str">
            <v>Total energy supply</v>
          </cell>
          <cell r="H5960">
            <v>2011</v>
          </cell>
          <cell r="I5960">
            <v>2011</v>
          </cell>
          <cell r="J5960">
            <v>87136</v>
          </cell>
        </row>
        <row r="5961">
          <cell r="A5961" t="str">
            <v>SenegalPrimary solid biofuels2012</v>
          </cell>
          <cell r="B5961" t="str">
            <v>TJ</v>
          </cell>
          <cell r="C5961" t="str">
            <v>Senegal</v>
          </cell>
          <cell r="D5961" t="str">
            <v>PRIMSBIO</v>
          </cell>
          <cell r="E5961" t="str">
            <v>Primary solid biofuels</v>
          </cell>
          <cell r="F5961" t="str">
            <v>TES</v>
          </cell>
          <cell r="G5961" t="str">
            <v>Total energy supply</v>
          </cell>
          <cell r="H5961">
            <v>2012</v>
          </cell>
          <cell r="I5961">
            <v>2012</v>
          </cell>
          <cell r="J5961">
            <v>89041</v>
          </cell>
        </row>
        <row r="5962">
          <cell r="A5962" t="str">
            <v>SenegalPrimary solid biofuels2013</v>
          </cell>
          <cell r="B5962" t="str">
            <v>TJ</v>
          </cell>
          <cell r="C5962" t="str">
            <v>Senegal</v>
          </cell>
          <cell r="D5962" t="str">
            <v>PRIMSBIO</v>
          </cell>
          <cell r="E5962" t="str">
            <v>Primary solid biofuels</v>
          </cell>
          <cell r="F5962" t="str">
            <v>TES</v>
          </cell>
          <cell r="G5962" t="str">
            <v>Total energy supply</v>
          </cell>
          <cell r="H5962">
            <v>2013</v>
          </cell>
          <cell r="I5962">
            <v>2013</v>
          </cell>
          <cell r="J5962">
            <v>72518</v>
          </cell>
        </row>
        <row r="5963">
          <cell r="A5963" t="str">
            <v>SenegalPrimary solid biofuels2014</v>
          </cell>
          <cell r="B5963" t="str">
            <v>TJ</v>
          </cell>
          <cell r="C5963" t="str">
            <v>Senegal</v>
          </cell>
          <cell r="D5963" t="str">
            <v>PRIMSBIO</v>
          </cell>
          <cell r="E5963" t="str">
            <v>Primary solid biofuels</v>
          </cell>
          <cell r="F5963" t="str">
            <v>TES</v>
          </cell>
          <cell r="G5963" t="str">
            <v>Total energy supply</v>
          </cell>
          <cell r="H5963">
            <v>2014</v>
          </cell>
          <cell r="I5963">
            <v>2014</v>
          </cell>
          <cell r="J5963">
            <v>74127</v>
          </cell>
        </row>
        <row r="5964">
          <cell r="A5964" t="str">
            <v>SenegalPrimary solid biofuels2015</v>
          </cell>
          <cell r="B5964" t="str">
            <v>TJ</v>
          </cell>
          <cell r="C5964" t="str">
            <v>Senegal</v>
          </cell>
          <cell r="D5964" t="str">
            <v>PRIMSBIO</v>
          </cell>
          <cell r="E5964" t="str">
            <v>Primary solid biofuels</v>
          </cell>
          <cell r="F5964" t="str">
            <v>TES</v>
          </cell>
          <cell r="G5964" t="str">
            <v>Total energy supply</v>
          </cell>
          <cell r="H5964">
            <v>2015</v>
          </cell>
          <cell r="I5964">
            <v>2015</v>
          </cell>
          <cell r="J5964">
            <v>68199</v>
          </cell>
        </row>
        <row r="5965">
          <cell r="A5965" t="str">
            <v>SenegalPrimary solid biofuels2016</v>
          </cell>
          <cell r="B5965" t="str">
            <v>TJ</v>
          </cell>
          <cell r="C5965" t="str">
            <v>Senegal</v>
          </cell>
          <cell r="D5965" t="str">
            <v>PRIMSBIO</v>
          </cell>
          <cell r="E5965" t="str">
            <v>Primary solid biofuels</v>
          </cell>
          <cell r="F5965" t="str">
            <v>TES</v>
          </cell>
          <cell r="G5965" t="str">
            <v>Total energy supply</v>
          </cell>
          <cell r="H5965">
            <v>2016</v>
          </cell>
          <cell r="I5965">
            <v>2016</v>
          </cell>
          <cell r="J5965">
            <v>64634</v>
          </cell>
        </row>
        <row r="5966">
          <cell r="A5966" t="str">
            <v>SenegalPrimary solid biofuels2017</v>
          </cell>
          <cell r="B5966" t="str">
            <v>TJ</v>
          </cell>
          <cell r="C5966" t="str">
            <v>Senegal</v>
          </cell>
          <cell r="D5966" t="str">
            <v>PRIMSBIO</v>
          </cell>
          <cell r="E5966" t="str">
            <v>Primary solid biofuels</v>
          </cell>
          <cell r="F5966" t="str">
            <v>TES</v>
          </cell>
          <cell r="G5966" t="str">
            <v>Total energy supply</v>
          </cell>
          <cell r="H5966">
            <v>2017</v>
          </cell>
          <cell r="I5966">
            <v>2017</v>
          </cell>
          <cell r="J5966">
            <v>67492.47</v>
          </cell>
        </row>
        <row r="5967">
          <cell r="A5967" t="str">
            <v>SenegalPrimary solid biofuels2018</v>
          </cell>
          <cell r="B5967" t="str">
            <v>TJ</v>
          </cell>
          <cell r="C5967" t="str">
            <v>Senegal</v>
          </cell>
          <cell r="D5967" t="str">
            <v>PRIMSBIO</v>
          </cell>
          <cell r="E5967" t="str">
            <v>Primary solid biofuels</v>
          </cell>
          <cell r="F5967" t="str">
            <v>TES</v>
          </cell>
          <cell r="G5967" t="str">
            <v>Total energy supply</v>
          </cell>
          <cell r="H5967">
            <v>2018</v>
          </cell>
          <cell r="I5967">
            <v>2018</v>
          </cell>
          <cell r="J5967">
            <v>67626.87</v>
          </cell>
        </row>
        <row r="5968">
          <cell r="A5968" t="str">
            <v>SenegalPrimary solid biofuels2019</v>
          </cell>
          <cell r="B5968" t="str">
            <v>TJ</v>
          </cell>
          <cell r="C5968" t="str">
            <v>Senegal</v>
          </cell>
          <cell r="D5968" t="str">
            <v>PRIMSBIO</v>
          </cell>
          <cell r="E5968" t="str">
            <v>Primary solid biofuels</v>
          </cell>
          <cell r="F5968" t="str">
            <v>TES</v>
          </cell>
          <cell r="G5968" t="str">
            <v>Total energy supply</v>
          </cell>
          <cell r="H5968">
            <v>2019</v>
          </cell>
          <cell r="I5968">
            <v>2019</v>
          </cell>
          <cell r="J5968">
            <v>72994.289999999994</v>
          </cell>
        </row>
        <row r="5969">
          <cell r="A5969" t="str">
            <v>SenegalPrimary solid biofuels2020</v>
          </cell>
          <cell r="B5969" t="str">
            <v>TJ</v>
          </cell>
          <cell r="C5969" t="str">
            <v>Senegal</v>
          </cell>
          <cell r="D5969" t="str">
            <v>PRIMSBIO</v>
          </cell>
          <cell r="E5969" t="str">
            <v>Primary solid biofuels</v>
          </cell>
          <cell r="F5969" t="str">
            <v>TES</v>
          </cell>
          <cell r="G5969" t="str">
            <v>Total energy supply</v>
          </cell>
          <cell r="H5969">
            <v>2020</v>
          </cell>
          <cell r="I5969">
            <v>2020</v>
          </cell>
          <cell r="K5969" t="str">
            <v>L</v>
          </cell>
          <cell r="L5969" t="str">
            <v>Missing value; data exist but were not collected</v>
          </cell>
        </row>
        <row r="5970">
          <cell r="A5970" t="str">
            <v>SenegalTotal2005</v>
          </cell>
          <cell r="B5970" t="str">
            <v>TJ</v>
          </cell>
          <cell r="C5970" t="str">
            <v>Senegal</v>
          </cell>
          <cell r="D5970" t="str">
            <v>TOTAL</v>
          </cell>
          <cell r="E5970" t="str">
            <v>Total</v>
          </cell>
          <cell r="F5970" t="str">
            <v>TES</v>
          </cell>
          <cell r="G5970" t="str">
            <v>Total energy supply</v>
          </cell>
          <cell r="H5970">
            <v>2005</v>
          </cell>
          <cell r="I5970">
            <v>2005</v>
          </cell>
          <cell r="J5970">
            <v>115925.8</v>
          </cell>
        </row>
        <row r="5971">
          <cell r="A5971" t="str">
            <v>SenegalTotal2006</v>
          </cell>
          <cell r="B5971" t="str">
            <v>TJ</v>
          </cell>
          <cell r="C5971" t="str">
            <v>Senegal</v>
          </cell>
          <cell r="D5971" t="str">
            <v>TOTAL</v>
          </cell>
          <cell r="E5971" t="str">
            <v>Total</v>
          </cell>
          <cell r="F5971" t="str">
            <v>TES</v>
          </cell>
          <cell r="G5971" t="str">
            <v>Total energy supply</v>
          </cell>
          <cell r="H5971">
            <v>2006</v>
          </cell>
          <cell r="I5971">
            <v>2006</v>
          </cell>
          <cell r="J5971">
            <v>116322.49</v>
          </cell>
        </row>
        <row r="5972">
          <cell r="A5972" t="str">
            <v>SenegalTotal2007</v>
          </cell>
          <cell r="B5972" t="str">
            <v>TJ</v>
          </cell>
          <cell r="C5972" t="str">
            <v>Senegal</v>
          </cell>
          <cell r="D5972" t="str">
            <v>TOTAL</v>
          </cell>
          <cell r="E5972" t="str">
            <v>Total</v>
          </cell>
          <cell r="F5972" t="str">
            <v>TES</v>
          </cell>
          <cell r="G5972" t="str">
            <v>Total energy supply</v>
          </cell>
          <cell r="H5972">
            <v>2007</v>
          </cell>
          <cell r="I5972">
            <v>2007</v>
          </cell>
          <cell r="J5972">
            <v>125046.88</v>
          </cell>
        </row>
        <row r="5973">
          <cell r="A5973" t="str">
            <v>SenegalTotal2008</v>
          </cell>
          <cell r="B5973" t="str">
            <v>TJ</v>
          </cell>
          <cell r="C5973" t="str">
            <v>Senegal</v>
          </cell>
          <cell r="D5973" t="str">
            <v>TOTAL</v>
          </cell>
          <cell r="E5973" t="str">
            <v>Total</v>
          </cell>
          <cell r="F5973" t="str">
            <v>TES</v>
          </cell>
          <cell r="G5973" t="str">
            <v>Total energy supply</v>
          </cell>
          <cell r="H5973">
            <v>2008</v>
          </cell>
          <cell r="I5973">
            <v>2008</v>
          </cell>
          <cell r="J5973">
            <v>130786.34</v>
          </cell>
        </row>
        <row r="5974">
          <cell r="A5974" t="str">
            <v>SenegalTotal2009</v>
          </cell>
          <cell r="B5974" t="str">
            <v>TJ</v>
          </cell>
          <cell r="C5974" t="str">
            <v>Senegal</v>
          </cell>
          <cell r="D5974" t="str">
            <v>TOTAL</v>
          </cell>
          <cell r="E5974" t="str">
            <v>Total</v>
          </cell>
          <cell r="F5974" t="str">
            <v>TES</v>
          </cell>
          <cell r="G5974" t="str">
            <v>Total energy supply</v>
          </cell>
          <cell r="H5974">
            <v>2009</v>
          </cell>
          <cell r="I5974">
            <v>2009</v>
          </cell>
          <cell r="J5974">
            <v>157409.57999999999</v>
          </cell>
        </row>
        <row r="5975">
          <cell r="A5975" t="str">
            <v>SenegalTotal2010</v>
          </cell>
          <cell r="B5975" t="str">
            <v>TJ</v>
          </cell>
          <cell r="C5975" t="str">
            <v>Senegal</v>
          </cell>
          <cell r="D5975" t="str">
            <v>TOTAL</v>
          </cell>
          <cell r="E5975" t="str">
            <v>Total</v>
          </cell>
          <cell r="F5975" t="str">
            <v>TES</v>
          </cell>
          <cell r="G5975" t="str">
            <v>Total energy supply</v>
          </cell>
          <cell r="H5975">
            <v>2010</v>
          </cell>
          <cell r="I5975">
            <v>2010</v>
          </cell>
          <cell r="J5975">
            <v>165793.68</v>
          </cell>
        </row>
        <row r="5976">
          <cell r="A5976" t="str">
            <v>SenegalTotal2011</v>
          </cell>
          <cell r="B5976" t="str">
            <v>TJ</v>
          </cell>
          <cell r="C5976" t="str">
            <v>Senegal</v>
          </cell>
          <cell r="D5976" t="str">
            <v>TOTAL</v>
          </cell>
          <cell r="E5976" t="str">
            <v>Total</v>
          </cell>
          <cell r="F5976" t="str">
            <v>TES</v>
          </cell>
          <cell r="G5976" t="str">
            <v>Total energy supply</v>
          </cell>
          <cell r="H5976">
            <v>2011</v>
          </cell>
          <cell r="I5976">
            <v>2011</v>
          </cell>
          <cell r="J5976">
            <v>172259.94</v>
          </cell>
        </row>
        <row r="5977">
          <cell r="A5977" t="str">
            <v>SenegalTotal2012</v>
          </cell>
          <cell r="B5977" t="str">
            <v>TJ</v>
          </cell>
          <cell r="C5977" t="str">
            <v>Senegal</v>
          </cell>
          <cell r="D5977" t="str">
            <v>TOTAL</v>
          </cell>
          <cell r="E5977" t="str">
            <v>Total</v>
          </cell>
          <cell r="F5977" t="str">
            <v>TES</v>
          </cell>
          <cell r="G5977" t="str">
            <v>Total energy supply</v>
          </cell>
          <cell r="H5977">
            <v>2012</v>
          </cell>
          <cell r="I5977">
            <v>2012</v>
          </cell>
          <cell r="J5977">
            <v>168533.79</v>
          </cell>
        </row>
        <row r="5978">
          <cell r="A5978" t="str">
            <v>SenegalTotal2013</v>
          </cell>
          <cell r="B5978" t="str">
            <v>TJ</v>
          </cell>
          <cell r="C5978" t="str">
            <v>Senegal</v>
          </cell>
          <cell r="D5978" t="str">
            <v>TOTAL</v>
          </cell>
          <cell r="E5978" t="str">
            <v>Total</v>
          </cell>
          <cell r="F5978" t="str">
            <v>TES</v>
          </cell>
          <cell r="G5978" t="str">
            <v>Total energy supply</v>
          </cell>
          <cell r="H5978">
            <v>2013</v>
          </cell>
          <cell r="I5978">
            <v>2013</v>
          </cell>
          <cell r="J5978">
            <v>155604.15</v>
          </cell>
        </row>
        <row r="5979">
          <cell r="A5979" t="str">
            <v>SenegalTotal2014</v>
          </cell>
          <cell r="B5979" t="str">
            <v>TJ</v>
          </cell>
          <cell r="C5979" t="str">
            <v>Senegal</v>
          </cell>
          <cell r="D5979" t="str">
            <v>TOTAL</v>
          </cell>
          <cell r="E5979" t="str">
            <v>Total</v>
          </cell>
          <cell r="F5979" t="str">
            <v>TES</v>
          </cell>
          <cell r="G5979" t="str">
            <v>Total energy supply</v>
          </cell>
          <cell r="H5979">
            <v>2014</v>
          </cell>
          <cell r="I5979">
            <v>2014</v>
          </cell>
          <cell r="J5979">
            <v>168777.03</v>
          </cell>
        </row>
        <row r="5980">
          <cell r="A5980" t="str">
            <v>SenegalTotal2015</v>
          </cell>
          <cell r="B5980" t="str">
            <v>TJ</v>
          </cell>
          <cell r="C5980" t="str">
            <v>Senegal</v>
          </cell>
          <cell r="D5980" t="str">
            <v>TOTAL</v>
          </cell>
          <cell r="E5980" t="str">
            <v>Total</v>
          </cell>
          <cell r="F5980" t="str">
            <v>TES</v>
          </cell>
          <cell r="G5980" t="str">
            <v>Total energy supply</v>
          </cell>
          <cell r="H5980">
            <v>2015</v>
          </cell>
          <cell r="I5980">
            <v>2015</v>
          </cell>
          <cell r="J5980">
            <v>181328.73</v>
          </cell>
        </row>
        <row r="5981">
          <cell r="A5981" t="str">
            <v>SenegalTotal2016</v>
          </cell>
          <cell r="B5981" t="str">
            <v>TJ</v>
          </cell>
          <cell r="C5981" t="str">
            <v>Senegal</v>
          </cell>
          <cell r="D5981" t="str">
            <v>TOTAL</v>
          </cell>
          <cell r="E5981" t="str">
            <v>Total</v>
          </cell>
          <cell r="F5981" t="str">
            <v>TES</v>
          </cell>
          <cell r="G5981" t="str">
            <v>Total energy supply</v>
          </cell>
          <cell r="H5981">
            <v>2016</v>
          </cell>
          <cell r="I5981">
            <v>2016</v>
          </cell>
          <cell r="J5981">
            <v>180683.07</v>
          </cell>
        </row>
        <row r="5982">
          <cell r="A5982" t="str">
            <v>SenegalTotal2017</v>
          </cell>
          <cell r="B5982" t="str">
            <v>TJ</v>
          </cell>
          <cell r="C5982" t="str">
            <v>Senegal</v>
          </cell>
          <cell r="D5982" t="str">
            <v>TOTAL</v>
          </cell>
          <cell r="E5982" t="str">
            <v>Total</v>
          </cell>
          <cell r="F5982" t="str">
            <v>TES</v>
          </cell>
          <cell r="G5982" t="str">
            <v>Total energy supply</v>
          </cell>
          <cell r="H5982">
            <v>2017</v>
          </cell>
          <cell r="I5982">
            <v>2017</v>
          </cell>
          <cell r="J5982">
            <v>180131.66</v>
          </cell>
        </row>
        <row r="5983">
          <cell r="A5983" t="str">
            <v>SenegalTotal2018</v>
          </cell>
          <cell r="B5983" t="str">
            <v>TJ</v>
          </cell>
          <cell r="C5983" t="str">
            <v>Senegal</v>
          </cell>
          <cell r="D5983" t="str">
            <v>TOTAL</v>
          </cell>
          <cell r="E5983" t="str">
            <v>Total</v>
          </cell>
          <cell r="F5983" t="str">
            <v>TES</v>
          </cell>
          <cell r="G5983" t="str">
            <v>Total energy supply</v>
          </cell>
          <cell r="H5983">
            <v>2018</v>
          </cell>
          <cell r="I5983">
            <v>2018</v>
          </cell>
          <cell r="J5983">
            <v>182766.4</v>
          </cell>
        </row>
        <row r="5984">
          <cell r="A5984" t="str">
            <v>SenegalTotal2019</v>
          </cell>
          <cell r="B5984" t="str">
            <v>TJ</v>
          </cell>
          <cell r="C5984" t="str">
            <v>Senegal</v>
          </cell>
          <cell r="D5984" t="str">
            <v>TOTAL</v>
          </cell>
          <cell r="E5984" t="str">
            <v>Total</v>
          </cell>
          <cell r="F5984" t="str">
            <v>TES</v>
          </cell>
          <cell r="G5984" t="str">
            <v>Total energy supply</v>
          </cell>
          <cell r="H5984">
            <v>2019</v>
          </cell>
          <cell r="I5984">
            <v>2019</v>
          </cell>
          <cell r="J5984">
            <v>201041.46</v>
          </cell>
        </row>
        <row r="5985">
          <cell r="A5985" t="str">
            <v>SenegalTotal2020</v>
          </cell>
          <cell r="B5985" t="str">
            <v>TJ</v>
          </cell>
          <cell r="C5985" t="str">
            <v>Senegal</v>
          </cell>
          <cell r="D5985" t="str">
            <v>TOTAL</v>
          </cell>
          <cell r="E5985" t="str">
            <v>Total</v>
          </cell>
          <cell r="F5985" t="str">
            <v>TES</v>
          </cell>
          <cell r="G5985" t="str">
            <v>Total energy supply</v>
          </cell>
          <cell r="H5985">
            <v>2020</v>
          </cell>
          <cell r="I5985">
            <v>2020</v>
          </cell>
          <cell r="K5985" t="str">
            <v>L</v>
          </cell>
          <cell r="L5985" t="str">
            <v>Missing value; data exist but were not collected</v>
          </cell>
        </row>
        <row r="5986">
          <cell r="A5986" t="str">
            <v>SenegalMemo: Renewables2005</v>
          </cell>
          <cell r="B5986" t="str">
            <v>TJ</v>
          </cell>
          <cell r="C5986" t="str">
            <v>Senegal</v>
          </cell>
          <cell r="D5986" t="str">
            <v>MRENEW</v>
          </cell>
          <cell r="E5986" t="str">
            <v>Memo: Renewables</v>
          </cell>
          <cell r="F5986" t="str">
            <v>TES</v>
          </cell>
          <cell r="G5986" t="str">
            <v>Total energy supply</v>
          </cell>
          <cell r="H5986">
            <v>2005</v>
          </cell>
          <cell r="I5986">
            <v>2005</v>
          </cell>
          <cell r="J5986">
            <v>49910.8</v>
          </cell>
        </row>
        <row r="5987">
          <cell r="A5987" t="str">
            <v>SenegalMemo: Renewables2006</v>
          </cell>
          <cell r="B5987" t="str">
            <v>TJ</v>
          </cell>
          <cell r="C5987" t="str">
            <v>Senegal</v>
          </cell>
          <cell r="D5987" t="str">
            <v>MRENEW</v>
          </cell>
          <cell r="E5987" t="str">
            <v>Memo: Renewables</v>
          </cell>
          <cell r="F5987" t="str">
            <v>TES</v>
          </cell>
          <cell r="G5987" t="str">
            <v>Total energy supply</v>
          </cell>
          <cell r="H5987">
            <v>2006</v>
          </cell>
          <cell r="I5987">
            <v>2006</v>
          </cell>
          <cell r="J5987">
            <v>51842.8</v>
          </cell>
        </row>
        <row r="5988">
          <cell r="A5988" t="str">
            <v>SenegalMemo: Renewables2007</v>
          </cell>
          <cell r="B5988" t="str">
            <v>TJ</v>
          </cell>
          <cell r="C5988" t="str">
            <v>Senegal</v>
          </cell>
          <cell r="D5988" t="str">
            <v>MRENEW</v>
          </cell>
          <cell r="E5988" t="str">
            <v>Memo: Renewables</v>
          </cell>
          <cell r="F5988" t="str">
            <v>TES</v>
          </cell>
          <cell r="G5988" t="str">
            <v>Total energy supply</v>
          </cell>
          <cell r="H5988">
            <v>2007</v>
          </cell>
          <cell r="I5988">
            <v>2007</v>
          </cell>
          <cell r="J5988">
            <v>57170.8</v>
          </cell>
        </row>
        <row r="5989">
          <cell r="A5989" t="str">
            <v>SenegalMemo: Renewables2008</v>
          </cell>
          <cell r="B5989" t="str">
            <v>TJ</v>
          </cell>
          <cell r="C5989" t="str">
            <v>Senegal</v>
          </cell>
          <cell r="D5989" t="str">
            <v>MRENEW</v>
          </cell>
          <cell r="E5989" t="str">
            <v>Memo: Renewables</v>
          </cell>
          <cell r="F5989" t="str">
            <v>TES</v>
          </cell>
          <cell r="G5989" t="str">
            <v>Total energy supply</v>
          </cell>
          <cell r="H5989">
            <v>2008</v>
          </cell>
          <cell r="I5989">
            <v>2008</v>
          </cell>
          <cell r="J5989">
            <v>59697.4</v>
          </cell>
        </row>
        <row r="5990">
          <cell r="A5990" t="str">
            <v>SenegalMemo: Renewables2009</v>
          </cell>
          <cell r="B5990" t="str">
            <v>TJ</v>
          </cell>
          <cell r="C5990" t="str">
            <v>Senegal</v>
          </cell>
          <cell r="D5990" t="str">
            <v>MRENEW</v>
          </cell>
          <cell r="E5990" t="str">
            <v>Memo: Renewables</v>
          </cell>
          <cell r="F5990" t="str">
            <v>TES</v>
          </cell>
          <cell r="G5990" t="str">
            <v>Total energy supply</v>
          </cell>
          <cell r="H5990">
            <v>2009</v>
          </cell>
          <cell r="I5990">
            <v>2009</v>
          </cell>
          <cell r="J5990">
            <v>85958.8</v>
          </cell>
        </row>
        <row r="5991">
          <cell r="A5991" t="str">
            <v>SenegalMemo: Renewables2010</v>
          </cell>
          <cell r="B5991" t="str">
            <v>TJ</v>
          </cell>
          <cell r="C5991" t="str">
            <v>Senegal</v>
          </cell>
          <cell r="D5991" t="str">
            <v>MRENEW</v>
          </cell>
          <cell r="E5991" t="str">
            <v>Memo: Renewables</v>
          </cell>
          <cell r="F5991" t="str">
            <v>TES</v>
          </cell>
          <cell r="G5991" t="str">
            <v>Total energy supply</v>
          </cell>
          <cell r="H5991">
            <v>2010</v>
          </cell>
          <cell r="I5991">
            <v>2010</v>
          </cell>
          <cell r="J5991">
            <v>84624.8</v>
          </cell>
        </row>
        <row r="5992">
          <cell r="A5992" t="str">
            <v>SenegalMemo: Renewables2011</v>
          </cell>
          <cell r="B5992" t="str">
            <v>TJ</v>
          </cell>
          <cell r="C5992" t="str">
            <v>Senegal</v>
          </cell>
          <cell r="D5992" t="str">
            <v>MRENEW</v>
          </cell>
          <cell r="E5992" t="str">
            <v>Memo: Renewables</v>
          </cell>
          <cell r="F5992" t="str">
            <v>TES</v>
          </cell>
          <cell r="G5992" t="str">
            <v>Total energy supply</v>
          </cell>
          <cell r="H5992">
            <v>2011</v>
          </cell>
          <cell r="I5992">
            <v>2011</v>
          </cell>
          <cell r="J5992">
            <v>87146.8</v>
          </cell>
        </row>
        <row r="5993">
          <cell r="A5993" t="str">
            <v>SenegalMemo: Renewables2012</v>
          </cell>
          <cell r="B5993" t="str">
            <v>TJ</v>
          </cell>
          <cell r="C5993" t="str">
            <v>Senegal</v>
          </cell>
          <cell r="D5993" t="str">
            <v>MRENEW</v>
          </cell>
          <cell r="E5993" t="str">
            <v>Memo: Renewables</v>
          </cell>
          <cell r="F5993" t="str">
            <v>TES</v>
          </cell>
          <cell r="G5993" t="str">
            <v>Total energy supply</v>
          </cell>
          <cell r="H5993">
            <v>2012</v>
          </cell>
          <cell r="I5993">
            <v>2012</v>
          </cell>
          <cell r="J5993">
            <v>89055.4</v>
          </cell>
        </row>
        <row r="5994">
          <cell r="A5994" t="str">
            <v>SenegalMemo: Renewables2013</v>
          </cell>
          <cell r="B5994" t="str">
            <v>TJ</v>
          </cell>
          <cell r="C5994" t="str">
            <v>Senegal</v>
          </cell>
          <cell r="D5994" t="str">
            <v>MRENEW</v>
          </cell>
          <cell r="E5994" t="str">
            <v>Memo: Renewables</v>
          </cell>
          <cell r="F5994" t="str">
            <v>TES</v>
          </cell>
          <cell r="G5994" t="str">
            <v>Total energy supply</v>
          </cell>
          <cell r="H5994">
            <v>2013</v>
          </cell>
          <cell r="I5994">
            <v>2013</v>
          </cell>
          <cell r="J5994">
            <v>72532.399999999994</v>
          </cell>
        </row>
        <row r="5995">
          <cell r="A5995" t="str">
            <v>SenegalMemo: Renewables2014</v>
          </cell>
          <cell r="B5995" t="str">
            <v>TJ</v>
          </cell>
          <cell r="C5995" t="str">
            <v>Senegal</v>
          </cell>
          <cell r="D5995" t="str">
            <v>MRENEW</v>
          </cell>
          <cell r="E5995" t="str">
            <v>Memo: Renewables</v>
          </cell>
          <cell r="F5995" t="str">
            <v>TES</v>
          </cell>
          <cell r="G5995" t="str">
            <v>Total energy supply</v>
          </cell>
          <cell r="H5995">
            <v>2014</v>
          </cell>
          <cell r="I5995">
            <v>2014</v>
          </cell>
          <cell r="J5995">
            <v>74141.399999999994</v>
          </cell>
        </row>
        <row r="5996">
          <cell r="A5996" t="str">
            <v>SenegalMemo: Renewables2015</v>
          </cell>
          <cell r="B5996" t="str">
            <v>TJ</v>
          </cell>
          <cell r="C5996" t="str">
            <v>Senegal</v>
          </cell>
          <cell r="D5996" t="str">
            <v>MRENEW</v>
          </cell>
          <cell r="E5996" t="str">
            <v>Memo: Renewables</v>
          </cell>
          <cell r="F5996" t="str">
            <v>TES</v>
          </cell>
          <cell r="G5996" t="str">
            <v>Total energy supply</v>
          </cell>
          <cell r="H5996">
            <v>2015</v>
          </cell>
          <cell r="I5996">
            <v>2015</v>
          </cell>
          <cell r="J5996">
            <v>68213.399999999994</v>
          </cell>
        </row>
        <row r="5997">
          <cell r="A5997" t="str">
            <v>SenegalMemo: Renewables2016</v>
          </cell>
          <cell r="B5997" t="str">
            <v>TJ</v>
          </cell>
          <cell r="C5997" t="str">
            <v>Senegal</v>
          </cell>
          <cell r="D5997" t="str">
            <v>MRENEW</v>
          </cell>
          <cell r="E5997" t="str">
            <v>Memo: Renewables</v>
          </cell>
          <cell r="F5997" t="str">
            <v>TES</v>
          </cell>
          <cell r="G5997" t="str">
            <v>Total energy supply</v>
          </cell>
          <cell r="H5997">
            <v>2016</v>
          </cell>
          <cell r="I5997">
            <v>2016</v>
          </cell>
          <cell r="J5997">
            <v>64655.6</v>
          </cell>
        </row>
        <row r="5998">
          <cell r="A5998" t="str">
            <v>SenegalMemo: Renewables2017</v>
          </cell>
          <cell r="B5998" t="str">
            <v>TJ</v>
          </cell>
          <cell r="C5998" t="str">
            <v>Senegal</v>
          </cell>
          <cell r="D5998" t="str">
            <v>MRENEW</v>
          </cell>
          <cell r="E5998" t="str">
            <v>Memo: Renewables</v>
          </cell>
          <cell r="F5998" t="str">
            <v>TES</v>
          </cell>
          <cell r="G5998" t="str">
            <v>Total energy supply</v>
          </cell>
          <cell r="H5998">
            <v>2017</v>
          </cell>
          <cell r="I5998">
            <v>2017</v>
          </cell>
          <cell r="J5998">
            <v>67818.36</v>
          </cell>
        </row>
        <row r="5999">
          <cell r="A5999" t="str">
            <v>SenegalMemo: Renewables2018</v>
          </cell>
          <cell r="B5999" t="str">
            <v>TJ</v>
          </cell>
          <cell r="C5999" t="str">
            <v>Senegal</v>
          </cell>
          <cell r="D5999" t="str">
            <v>MRENEW</v>
          </cell>
          <cell r="E5999" t="str">
            <v>Memo: Renewables</v>
          </cell>
          <cell r="F5999" t="str">
            <v>TES</v>
          </cell>
          <cell r="G5999" t="str">
            <v>Total energy supply</v>
          </cell>
          <cell r="H5999">
            <v>2018</v>
          </cell>
          <cell r="I5999">
            <v>2018</v>
          </cell>
          <cell r="J5999">
            <v>68535.600000000006</v>
          </cell>
        </row>
        <row r="6000">
          <cell r="A6000" t="str">
            <v>SenegalMemo: Renewables2019</v>
          </cell>
          <cell r="B6000" t="str">
            <v>TJ</v>
          </cell>
          <cell r="C6000" t="str">
            <v>Senegal</v>
          </cell>
          <cell r="D6000" t="str">
            <v>MRENEW</v>
          </cell>
          <cell r="E6000" t="str">
            <v>Memo: Renewables</v>
          </cell>
          <cell r="F6000" t="str">
            <v>TES</v>
          </cell>
          <cell r="G6000" t="str">
            <v>Total energy supply</v>
          </cell>
          <cell r="H6000">
            <v>2019</v>
          </cell>
          <cell r="I6000">
            <v>2019</v>
          </cell>
          <cell r="J6000">
            <v>74125.16</v>
          </cell>
        </row>
        <row r="6001">
          <cell r="A6001" t="str">
            <v>SenegalMemo: Renewables2020</v>
          </cell>
          <cell r="B6001" t="str">
            <v>TJ</v>
          </cell>
          <cell r="C6001" t="str">
            <v>Senegal</v>
          </cell>
          <cell r="D6001" t="str">
            <v>MRENEW</v>
          </cell>
          <cell r="E6001" t="str">
            <v>Memo: Renewables</v>
          </cell>
          <cell r="F6001" t="str">
            <v>TES</v>
          </cell>
          <cell r="G6001" t="str">
            <v>Total energy supply</v>
          </cell>
          <cell r="H6001">
            <v>2020</v>
          </cell>
          <cell r="I6001">
            <v>2020</v>
          </cell>
          <cell r="K6001" t="str">
            <v>L</v>
          </cell>
          <cell r="L6001" t="str">
            <v>Missing value; data exist but were not collected</v>
          </cell>
        </row>
        <row r="6002">
          <cell r="A6002" t="str">
            <v>SerbiaPrimary solid biofuels2005</v>
          </cell>
          <cell r="B6002" t="str">
            <v>TJ</v>
          </cell>
          <cell r="C6002" t="str">
            <v>Serbia</v>
          </cell>
          <cell r="D6002" t="str">
            <v>PRIMSBIO</v>
          </cell>
          <cell r="E6002" t="str">
            <v>Primary solid biofuels</v>
          </cell>
          <cell r="F6002" t="str">
            <v>TES</v>
          </cell>
          <cell r="G6002" t="str">
            <v>Total energy supply</v>
          </cell>
          <cell r="H6002">
            <v>2005</v>
          </cell>
          <cell r="I6002">
            <v>2005</v>
          </cell>
          <cell r="J6002">
            <v>33600</v>
          </cell>
        </row>
        <row r="6003">
          <cell r="A6003" t="str">
            <v>SerbiaPrimary solid biofuels2006</v>
          </cell>
          <cell r="B6003" t="str">
            <v>TJ</v>
          </cell>
          <cell r="C6003" t="str">
            <v>Serbia</v>
          </cell>
          <cell r="D6003" t="str">
            <v>PRIMSBIO</v>
          </cell>
          <cell r="E6003" t="str">
            <v>Primary solid biofuels</v>
          </cell>
          <cell r="F6003" t="str">
            <v>TES</v>
          </cell>
          <cell r="G6003" t="str">
            <v>Total energy supply</v>
          </cell>
          <cell r="H6003">
            <v>2006</v>
          </cell>
          <cell r="I6003">
            <v>2006</v>
          </cell>
          <cell r="J6003">
            <v>33600</v>
          </cell>
        </row>
        <row r="6004">
          <cell r="A6004" t="str">
            <v>SerbiaPrimary solid biofuels2007</v>
          </cell>
          <cell r="B6004" t="str">
            <v>TJ</v>
          </cell>
          <cell r="C6004" t="str">
            <v>Serbia</v>
          </cell>
          <cell r="D6004" t="str">
            <v>PRIMSBIO</v>
          </cell>
          <cell r="E6004" t="str">
            <v>Primary solid biofuels</v>
          </cell>
          <cell r="F6004" t="str">
            <v>TES</v>
          </cell>
          <cell r="G6004" t="str">
            <v>Total energy supply</v>
          </cell>
          <cell r="H6004">
            <v>2007</v>
          </cell>
          <cell r="I6004">
            <v>2007</v>
          </cell>
          <cell r="J6004">
            <v>33600</v>
          </cell>
        </row>
        <row r="6005">
          <cell r="A6005" t="str">
            <v>SerbiaPrimary solid biofuels2008</v>
          </cell>
          <cell r="B6005" t="str">
            <v>TJ</v>
          </cell>
          <cell r="C6005" t="str">
            <v>Serbia</v>
          </cell>
          <cell r="D6005" t="str">
            <v>PRIMSBIO</v>
          </cell>
          <cell r="E6005" t="str">
            <v>Primary solid biofuels</v>
          </cell>
          <cell r="F6005" t="str">
            <v>TES</v>
          </cell>
          <cell r="G6005" t="str">
            <v>Total energy supply</v>
          </cell>
          <cell r="H6005">
            <v>2008</v>
          </cell>
          <cell r="I6005">
            <v>2008</v>
          </cell>
          <cell r="J6005">
            <v>33681</v>
          </cell>
        </row>
        <row r="6006">
          <cell r="A6006" t="str">
            <v>SerbiaPrimary solid biofuels2009</v>
          </cell>
          <cell r="B6006" t="str">
            <v>TJ</v>
          </cell>
          <cell r="C6006" t="str">
            <v>Serbia</v>
          </cell>
          <cell r="D6006" t="str">
            <v>PRIMSBIO</v>
          </cell>
          <cell r="E6006" t="str">
            <v>Primary solid biofuels</v>
          </cell>
          <cell r="F6006" t="str">
            <v>TES</v>
          </cell>
          <cell r="G6006" t="str">
            <v>Total energy supply</v>
          </cell>
          <cell r="H6006">
            <v>2009</v>
          </cell>
          <cell r="I6006">
            <v>2009</v>
          </cell>
          <cell r="J6006">
            <v>44192</v>
          </cell>
        </row>
        <row r="6007">
          <cell r="A6007" t="str">
            <v>SerbiaPrimary solid biofuels2010</v>
          </cell>
          <cell r="B6007" t="str">
            <v>TJ</v>
          </cell>
          <cell r="C6007" t="str">
            <v>Serbia</v>
          </cell>
          <cell r="D6007" t="str">
            <v>PRIMSBIO</v>
          </cell>
          <cell r="E6007" t="str">
            <v>Primary solid biofuels</v>
          </cell>
          <cell r="F6007" t="str">
            <v>TES</v>
          </cell>
          <cell r="G6007" t="str">
            <v>Total energy supply</v>
          </cell>
          <cell r="H6007">
            <v>2010</v>
          </cell>
          <cell r="I6007">
            <v>2010</v>
          </cell>
          <cell r="J6007">
            <v>43000</v>
          </cell>
        </row>
        <row r="6008">
          <cell r="A6008" t="str">
            <v>SerbiaPrimary solid biofuels2011</v>
          </cell>
          <cell r="B6008" t="str">
            <v>TJ</v>
          </cell>
          <cell r="C6008" t="str">
            <v>Serbia</v>
          </cell>
          <cell r="D6008" t="str">
            <v>PRIMSBIO</v>
          </cell>
          <cell r="E6008" t="str">
            <v>Primary solid biofuels</v>
          </cell>
          <cell r="F6008" t="str">
            <v>TES</v>
          </cell>
          <cell r="G6008" t="str">
            <v>Total energy supply</v>
          </cell>
          <cell r="H6008">
            <v>2011</v>
          </cell>
          <cell r="I6008">
            <v>2011</v>
          </cell>
          <cell r="J6008">
            <v>43503</v>
          </cell>
        </row>
        <row r="6009">
          <cell r="A6009" t="str">
            <v>SerbiaPrimary solid biofuels2012</v>
          </cell>
          <cell r="B6009" t="str">
            <v>TJ</v>
          </cell>
          <cell r="C6009" t="str">
            <v>Serbia</v>
          </cell>
          <cell r="D6009" t="str">
            <v>PRIMSBIO</v>
          </cell>
          <cell r="E6009" t="str">
            <v>Primary solid biofuels</v>
          </cell>
          <cell r="F6009" t="str">
            <v>TES</v>
          </cell>
          <cell r="G6009" t="str">
            <v>Total energy supply</v>
          </cell>
          <cell r="H6009">
            <v>2012</v>
          </cell>
          <cell r="I6009">
            <v>2012</v>
          </cell>
          <cell r="J6009">
            <v>43690</v>
          </cell>
        </row>
        <row r="6010">
          <cell r="A6010" t="str">
            <v>SerbiaPrimary solid biofuels2013</v>
          </cell>
          <cell r="B6010" t="str">
            <v>TJ</v>
          </cell>
          <cell r="C6010" t="str">
            <v>Serbia</v>
          </cell>
          <cell r="D6010" t="str">
            <v>PRIMSBIO</v>
          </cell>
          <cell r="E6010" t="str">
            <v>Primary solid biofuels</v>
          </cell>
          <cell r="F6010" t="str">
            <v>TES</v>
          </cell>
          <cell r="G6010" t="str">
            <v>Total energy supply</v>
          </cell>
          <cell r="H6010">
            <v>2013</v>
          </cell>
          <cell r="I6010">
            <v>2013</v>
          </cell>
          <cell r="J6010">
            <v>43973</v>
          </cell>
        </row>
        <row r="6011">
          <cell r="A6011" t="str">
            <v>SerbiaPrimary solid biofuels2014</v>
          </cell>
          <cell r="B6011" t="str">
            <v>TJ</v>
          </cell>
          <cell r="C6011" t="str">
            <v>Serbia</v>
          </cell>
          <cell r="D6011" t="str">
            <v>PRIMSBIO</v>
          </cell>
          <cell r="E6011" t="str">
            <v>Primary solid biofuels</v>
          </cell>
          <cell r="F6011" t="str">
            <v>TES</v>
          </cell>
          <cell r="G6011" t="str">
            <v>Total energy supply</v>
          </cell>
          <cell r="H6011">
            <v>2014</v>
          </cell>
          <cell r="I6011">
            <v>2014</v>
          </cell>
          <cell r="J6011">
            <v>44199</v>
          </cell>
        </row>
        <row r="6012">
          <cell r="A6012" t="str">
            <v>SerbiaPrimary solid biofuels2015</v>
          </cell>
          <cell r="B6012" t="str">
            <v>TJ</v>
          </cell>
          <cell r="C6012" t="str">
            <v>Serbia</v>
          </cell>
          <cell r="D6012" t="str">
            <v>PRIMSBIO</v>
          </cell>
          <cell r="E6012" t="str">
            <v>Primary solid biofuels</v>
          </cell>
          <cell r="F6012" t="str">
            <v>TES</v>
          </cell>
          <cell r="G6012" t="str">
            <v>Total energy supply</v>
          </cell>
          <cell r="H6012">
            <v>2015</v>
          </cell>
          <cell r="I6012">
            <v>2015</v>
          </cell>
          <cell r="J6012">
            <v>44309</v>
          </cell>
        </row>
        <row r="6013">
          <cell r="A6013" t="str">
            <v>SerbiaPrimary solid biofuels2016</v>
          </cell>
          <cell r="B6013" t="str">
            <v>TJ</v>
          </cell>
          <cell r="C6013" t="str">
            <v>Serbia</v>
          </cell>
          <cell r="D6013" t="str">
            <v>PRIMSBIO</v>
          </cell>
          <cell r="E6013" t="str">
            <v>Primary solid biofuels</v>
          </cell>
          <cell r="F6013" t="str">
            <v>TES</v>
          </cell>
          <cell r="G6013" t="str">
            <v>Total energy supply</v>
          </cell>
          <cell r="H6013">
            <v>2016</v>
          </cell>
          <cell r="I6013">
            <v>2016</v>
          </cell>
          <cell r="J6013">
            <v>44661</v>
          </cell>
        </row>
        <row r="6014">
          <cell r="A6014" t="str">
            <v>SerbiaPrimary solid biofuels2017</v>
          </cell>
          <cell r="B6014" t="str">
            <v>TJ</v>
          </cell>
          <cell r="C6014" t="str">
            <v>Serbia</v>
          </cell>
          <cell r="D6014" t="str">
            <v>PRIMSBIO</v>
          </cell>
          <cell r="E6014" t="str">
            <v>Primary solid biofuels</v>
          </cell>
          <cell r="F6014" t="str">
            <v>TES</v>
          </cell>
          <cell r="G6014" t="str">
            <v>Total energy supply</v>
          </cell>
          <cell r="H6014">
            <v>2017</v>
          </cell>
          <cell r="I6014">
            <v>2017</v>
          </cell>
          <cell r="J6014">
            <v>45216.81</v>
          </cell>
        </row>
        <row r="6015">
          <cell r="A6015" t="str">
            <v>SerbiaPrimary solid biofuels2018</v>
          </cell>
          <cell r="B6015" t="str">
            <v>TJ</v>
          </cell>
          <cell r="C6015" t="str">
            <v>Serbia</v>
          </cell>
          <cell r="D6015" t="str">
            <v>PRIMSBIO</v>
          </cell>
          <cell r="E6015" t="str">
            <v>Primary solid biofuels</v>
          </cell>
          <cell r="F6015" t="str">
            <v>TES</v>
          </cell>
          <cell r="G6015" t="str">
            <v>Total energy supply</v>
          </cell>
          <cell r="H6015">
            <v>2018</v>
          </cell>
          <cell r="I6015">
            <v>2018</v>
          </cell>
          <cell r="J6015">
            <v>44853.95</v>
          </cell>
        </row>
        <row r="6016">
          <cell r="A6016" t="str">
            <v>SerbiaPrimary solid biofuels2019</v>
          </cell>
          <cell r="B6016" t="str">
            <v>TJ</v>
          </cell>
          <cell r="C6016" t="str">
            <v>Serbia</v>
          </cell>
          <cell r="D6016" t="str">
            <v>PRIMSBIO</v>
          </cell>
          <cell r="E6016" t="str">
            <v>Primary solid biofuels</v>
          </cell>
          <cell r="F6016" t="str">
            <v>TES</v>
          </cell>
          <cell r="G6016" t="str">
            <v>Total energy supply</v>
          </cell>
          <cell r="H6016">
            <v>2019</v>
          </cell>
          <cell r="I6016">
            <v>2019</v>
          </cell>
          <cell r="J6016">
            <v>46917.2</v>
          </cell>
        </row>
        <row r="6017">
          <cell r="A6017" t="str">
            <v>SerbiaPrimary solid biofuels2020</v>
          </cell>
          <cell r="B6017" t="str">
            <v>TJ</v>
          </cell>
          <cell r="C6017" t="str">
            <v>Serbia</v>
          </cell>
          <cell r="D6017" t="str">
            <v>PRIMSBIO</v>
          </cell>
          <cell r="E6017" t="str">
            <v>Primary solid biofuels</v>
          </cell>
          <cell r="F6017" t="str">
            <v>TES</v>
          </cell>
          <cell r="G6017" t="str">
            <v>Total energy supply</v>
          </cell>
          <cell r="H6017">
            <v>2020</v>
          </cell>
          <cell r="I6017">
            <v>2020</v>
          </cell>
          <cell r="J6017">
            <v>47157.14</v>
          </cell>
        </row>
        <row r="6018">
          <cell r="A6018" t="str">
            <v>SerbiaTotal2005</v>
          </cell>
          <cell r="B6018" t="str">
            <v>TJ</v>
          </cell>
          <cell r="C6018" t="str">
            <v>Serbia</v>
          </cell>
          <cell r="D6018" t="str">
            <v>TOTAL</v>
          </cell>
          <cell r="E6018" t="str">
            <v>Total</v>
          </cell>
          <cell r="F6018" t="str">
            <v>TES</v>
          </cell>
          <cell r="G6018" t="str">
            <v>Total energy supply</v>
          </cell>
          <cell r="H6018">
            <v>2005</v>
          </cell>
          <cell r="I6018">
            <v>2005</v>
          </cell>
          <cell r="J6018">
            <v>670558.26</v>
          </cell>
        </row>
        <row r="6019">
          <cell r="A6019" t="str">
            <v>SerbiaTotal2006</v>
          </cell>
          <cell r="B6019" t="str">
            <v>TJ</v>
          </cell>
          <cell r="C6019" t="str">
            <v>Serbia</v>
          </cell>
          <cell r="D6019" t="str">
            <v>TOTAL</v>
          </cell>
          <cell r="E6019" t="str">
            <v>Total</v>
          </cell>
          <cell r="F6019" t="str">
            <v>TES</v>
          </cell>
          <cell r="G6019" t="str">
            <v>Total energy supply</v>
          </cell>
          <cell r="H6019">
            <v>2006</v>
          </cell>
          <cell r="I6019">
            <v>2006</v>
          </cell>
          <cell r="J6019">
            <v>711745.8</v>
          </cell>
        </row>
        <row r="6020">
          <cell r="A6020" t="str">
            <v>SerbiaTotal2007</v>
          </cell>
          <cell r="B6020" t="str">
            <v>TJ</v>
          </cell>
          <cell r="C6020" t="str">
            <v>Serbia</v>
          </cell>
          <cell r="D6020" t="str">
            <v>TOTAL</v>
          </cell>
          <cell r="E6020" t="str">
            <v>Total</v>
          </cell>
          <cell r="F6020" t="str">
            <v>TES</v>
          </cell>
          <cell r="G6020" t="str">
            <v>Total energy supply</v>
          </cell>
          <cell r="H6020">
            <v>2007</v>
          </cell>
          <cell r="I6020">
            <v>2007</v>
          </cell>
          <cell r="J6020">
            <v>692755.7</v>
          </cell>
        </row>
        <row r="6021">
          <cell r="A6021" t="str">
            <v>SerbiaTotal2008</v>
          </cell>
          <cell r="B6021" t="str">
            <v>TJ</v>
          </cell>
          <cell r="C6021" t="str">
            <v>Serbia</v>
          </cell>
          <cell r="D6021" t="str">
            <v>TOTAL</v>
          </cell>
          <cell r="E6021" t="str">
            <v>Total</v>
          </cell>
          <cell r="F6021" t="str">
            <v>TES</v>
          </cell>
          <cell r="G6021" t="str">
            <v>Total energy supply</v>
          </cell>
          <cell r="H6021">
            <v>2008</v>
          </cell>
          <cell r="I6021">
            <v>2008</v>
          </cell>
          <cell r="J6021">
            <v>705441.58</v>
          </cell>
        </row>
        <row r="6022">
          <cell r="A6022" t="str">
            <v>SerbiaTotal2009</v>
          </cell>
          <cell r="B6022" t="str">
            <v>TJ</v>
          </cell>
          <cell r="C6022" t="str">
            <v>Serbia</v>
          </cell>
          <cell r="D6022" t="str">
            <v>TOTAL</v>
          </cell>
          <cell r="E6022" t="str">
            <v>Total</v>
          </cell>
          <cell r="F6022" t="str">
            <v>TES</v>
          </cell>
          <cell r="G6022" t="str">
            <v>Total energy supply</v>
          </cell>
          <cell r="H6022">
            <v>2009</v>
          </cell>
          <cell r="I6022">
            <v>2009</v>
          </cell>
          <cell r="J6022">
            <v>635560.92000000004</v>
          </cell>
        </row>
        <row r="6023">
          <cell r="A6023" t="str">
            <v>SerbiaTotal2010</v>
          </cell>
          <cell r="B6023" t="str">
            <v>TJ</v>
          </cell>
          <cell r="C6023" t="str">
            <v>Serbia</v>
          </cell>
          <cell r="D6023" t="str">
            <v>TOTAL</v>
          </cell>
          <cell r="E6023" t="str">
            <v>Total</v>
          </cell>
          <cell r="F6023" t="str">
            <v>TES</v>
          </cell>
          <cell r="G6023" t="str">
            <v>Total energy supply</v>
          </cell>
          <cell r="H6023">
            <v>2010</v>
          </cell>
          <cell r="I6023">
            <v>2010</v>
          </cell>
          <cell r="J6023">
            <v>655099.55000000005</v>
          </cell>
        </row>
        <row r="6024">
          <cell r="A6024" t="str">
            <v>SerbiaTotal2011</v>
          </cell>
          <cell r="B6024" t="str">
            <v>TJ</v>
          </cell>
          <cell r="C6024" t="str">
            <v>Serbia</v>
          </cell>
          <cell r="D6024" t="str">
            <v>TOTAL</v>
          </cell>
          <cell r="E6024" t="str">
            <v>Total</v>
          </cell>
          <cell r="F6024" t="str">
            <v>TES</v>
          </cell>
          <cell r="G6024" t="str">
            <v>Total energy supply</v>
          </cell>
          <cell r="H6024">
            <v>2011</v>
          </cell>
          <cell r="I6024">
            <v>2011</v>
          </cell>
          <cell r="J6024">
            <v>679284.49</v>
          </cell>
        </row>
        <row r="6025">
          <cell r="A6025" t="str">
            <v>SerbiaTotal2012</v>
          </cell>
          <cell r="B6025" t="str">
            <v>TJ</v>
          </cell>
          <cell r="C6025" t="str">
            <v>Serbia</v>
          </cell>
          <cell r="D6025" t="str">
            <v>TOTAL</v>
          </cell>
          <cell r="E6025" t="str">
            <v>Total</v>
          </cell>
          <cell r="F6025" t="str">
            <v>TES</v>
          </cell>
          <cell r="G6025" t="str">
            <v>Total energy supply</v>
          </cell>
          <cell r="H6025">
            <v>2012</v>
          </cell>
          <cell r="I6025">
            <v>2012</v>
          </cell>
          <cell r="J6025">
            <v>610406.40000000002</v>
          </cell>
        </row>
        <row r="6026">
          <cell r="A6026" t="str">
            <v>SerbiaTotal2013</v>
          </cell>
          <cell r="B6026" t="str">
            <v>TJ</v>
          </cell>
          <cell r="C6026" t="str">
            <v>Serbia</v>
          </cell>
          <cell r="D6026" t="str">
            <v>TOTAL</v>
          </cell>
          <cell r="E6026" t="str">
            <v>Total</v>
          </cell>
          <cell r="F6026" t="str">
            <v>TES</v>
          </cell>
          <cell r="G6026" t="str">
            <v>Total energy supply</v>
          </cell>
          <cell r="H6026">
            <v>2013</v>
          </cell>
          <cell r="I6026">
            <v>2013</v>
          </cell>
          <cell r="J6026">
            <v>624825.21</v>
          </cell>
        </row>
        <row r="6027">
          <cell r="A6027" t="str">
            <v>SerbiaTotal2014</v>
          </cell>
          <cell r="B6027" t="str">
            <v>TJ</v>
          </cell>
          <cell r="C6027" t="str">
            <v>Serbia</v>
          </cell>
          <cell r="D6027" t="str">
            <v>TOTAL</v>
          </cell>
          <cell r="E6027" t="str">
            <v>Total</v>
          </cell>
          <cell r="F6027" t="str">
            <v>TES</v>
          </cell>
          <cell r="G6027" t="str">
            <v>Total energy supply</v>
          </cell>
          <cell r="H6027">
            <v>2014</v>
          </cell>
          <cell r="I6027">
            <v>2014</v>
          </cell>
          <cell r="J6027">
            <v>555991.5</v>
          </cell>
        </row>
        <row r="6028">
          <cell r="A6028" t="str">
            <v>SerbiaTotal2015</v>
          </cell>
          <cell r="B6028" t="str">
            <v>TJ</v>
          </cell>
          <cell r="C6028" t="str">
            <v>Serbia</v>
          </cell>
          <cell r="D6028" t="str">
            <v>TOTAL</v>
          </cell>
          <cell r="E6028" t="str">
            <v>Total</v>
          </cell>
          <cell r="F6028" t="str">
            <v>TES</v>
          </cell>
          <cell r="G6028" t="str">
            <v>Total energy supply</v>
          </cell>
          <cell r="H6028">
            <v>2015</v>
          </cell>
          <cell r="I6028">
            <v>2015</v>
          </cell>
          <cell r="J6028">
            <v>618137.88</v>
          </cell>
        </row>
        <row r="6029">
          <cell r="A6029" t="str">
            <v>SerbiaTotal2016</v>
          </cell>
          <cell r="B6029" t="str">
            <v>TJ</v>
          </cell>
          <cell r="C6029" t="str">
            <v>Serbia</v>
          </cell>
          <cell r="D6029" t="str">
            <v>TOTAL</v>
          </cell>
          <cell r="E6029" t="str">
            <v>Total</v>
          </cell>
          <cell r="F6029" t="str">
            <v>TES</v>
          </cell>
          <cell r="G6029" t="str">
            <v>Total energy supply</v>
          </cell>
          <cell r="H6029">
            <v>2016</v>
          </cell>
          <cell r="I6029">
            <v>2016</v>
          </cell>
          <cell r="J6029">
            <v>640132.49</v>
          </cell>
        </row>
        <row r="6030">
          <cell r="A6030" t="str">
            <v>SerbiaTotal2017</v>
          </cell>
          <cell r="B6030" t="str">
            <v>TJ</v>
          </cell>
          <cell r="C6030" t="str">
            <v>Serbia</v>
          </cell>
          <cell r="D6030" t="str">
            <v>TOTAL</v>
          </cell>
          <cell r="E6030" t="str">
            <v>Total</v>
          </cell>
          <cell r="F6030" t="str">
            <v>TES</v>
          </cell>
          <cell r="G6030" t="str">
            <v>Total energy supply</v>
          </cell>
          <cell r="H6030">
            <v>2017</v>
          </cell>
          <cell r="I6030">
            <v>2017</v>
          </cell>
          <cell r="J6030">
            <v>654081.34</v>
          </cell>
        </row>
        <row r="6031">
          <cell r="A6031" t="str">
            <v>SerbiaTotal2018</v>
          </cell>
          <cell r="B6031" t="str">
            <v>TJ</v>
          </cell>
          <cell r="C6031" t="str">
            <v>Serbia</v>
          </cell>
          <cell r="D6031" t="str">
            <v>TOTAL</v>
          </cell>
          <cell r="E6031" t="str">
            <v>Total</v>
          </cell>
          <cell r="F6031" t="str">
            <v>TES</v>
          </cell>
          <cell r="G6031" t="str">
            <v>Total energy supply</v>
          </cell>
          <cell r="H6031">
            <v>2018</v>
          </cell>
          <cell r="I6031">
            <v>2018</v>
          </cell>
          <cell r="J6031">
            <v>643341.18999999994</v>
          </cell>
        </row>
        <row r="6032">
          <cell r="A6032" t="str">
            <v>SerbiaTotal2019</v>
          </cell>
          <cell r="B6032" t="str">
            <v>TJ</v>
          </cell>
          <cell r="C6032" t="str">
            <v>Serbia</v>
          </cell>
          <cell r="D6032" t="str">
            <v>TOTAL</v>
          </cell>
          <cell r="E6032" t="str">
            <v>Total</v>
          </cell>
          <cell r="F6032" t="str">
            <v>TES</v>
          </cell>
          <cell r="G6032" t="str">
            <v>Total energy supply</v>
          </cell>
          <cell r="H6032">
            <v>2019</v>
          </cell>
          <cell r="I6032">
            <v>2019</v>
          </cell>
          <cell r="J6032">
            <v>640288.66</v>
          </cell>
        </row>
        <row r="6033">
          <cell r="A6033" t="str">
            <v>SerbiaTotal2020</v>
          </cell>
          <cell r="B6033" t="str">
            <v>TJ</v>
          </cell>
          <cell r="C6033" t="str">
            <v>Serbia</v>
          </cell>
          <cell r="D6033" t="str">
            <v>TOTAL</v>
          </cell>
          <cell r="E6033" t="str">
            <v>Total</v>
          </cell>
          <cell r="F6033" t="str">
            <v>TES</v>
          </cell>
          <cell r="G6033" t="str">
            <v>Total energy supply</v>
          </cell>
          <cell r="H6033">
            <v>2020</v>
          </cell>
          <cell r="I6033">
            <v>2020</v>
          </cell>
          <cell r="K6033" t="str">
            <v>L</v>
          </cell>
          <cell r="L6033" t="str">
            <v>Missing value; data exist but were not collected</v>
          </cell>
        </row>
        <row r="6034">
          <cell r="A6034" t="str">
            <v>SerbiaMemo: Renewables2005</v>
          </cell>
          <cell r="B6034" t="str">
            <v>TJ</v>
          </cell>
          <cell r="C6034" t="str">
            <v>Serbia</v>
          </cell>
          <cell r="D6034" t="str">
            <v>MRENEW</v>
          </cell>
          <cell r="E6034" t="str">
            <v>Memo: Renewables</v>
          </cell>
          <cell r="F6034" t="str">
            <v>TES</v>
          </cell>
          <cell r="G6034" t="str">
            <v>Total energy supply</v>
          </cell>
          <cell r="H6034">
            <v>2005</v>
          </cell>
          <cell r="I6034">
            <v>2005</v>
          </cell>
          <cell r="J6034">
            <v>74678.070000000007</v>
          </cell>
        </row>
        <row r="6035">
          <cell r="A6035" t="str">
            <v>SerbiaMemo: Renewables2006</v>
          </cell>
          <cell r="B6035" t="str">
            <v>TJ</v>
          </cell>
          <cell r="C6035" t="str">
            <v>Serbia</v>
          </cell>
          <cell r="D6035" t="str">
            <v>MRENEW</v>
          </cell>
          <cell r="E6035" t="str">
            <v>Memo: Renewables</v>
          </cell>
          <cell r="F6035" t="str">
            <v>TES</v>
          </cell>
          <cell r="G6035" t="str">
            <v>Total energy supply</v>
          </cell>
          <cell r="H6035">
            <v>2006</v>
          </cell>
          <cell r="I6035">
            <v>2006</v>
          </cell>
          <cell r="J6035">
            <v>70861.070000000007</v>
          </cell>
        </row>
        <row r="6036">
          <cell r="A6036" t="str">
            <v>SerbiaMemo: Renewables2007</v>
          </cell>
          <cell r="B6036" t="str">
            <v>TJ</v>
          </cell>
          <cell r="C6036" t="str">
            <v>Serbia</v>
          </cell>
          <cell r="D6036" t="str">
            <v>MRENEW</v>
          </cell>
          <cell r="E6036" t="str">
            <v>Memo: Renewables</v>
          </cell>
          <cell r="F6036" t="str">
            <v>TES</v>
          </cell>
          <cell r="G6036" t="str">
            <v>Total energy supply</v>
          </cell>
          <cell r="H6036">
            <v>2007</v>
          </cell>
          <cell r="I6036">
            <v>2007</v>
          </cell>
          <cell r="J6036">
            <v>67727.09</v>
          </cell>
        </row>
        <row r="6037">
          <cell r="A6037" t="str">
            <v>SerbiaMemo: Renewables2008</v>
          </cell>
          <cell r="B6037" t="str">
            <v>TJ</v>
          </cell>
          <cell r="C6037" t="str">
            <v>Serbia</v>
          </cell>
          <cell r="D6037" t="str">
            <v>MRENEW</v>
          </cell>
          <cell r="E6037" t="str">
            <v>Memo: Renewables</v>
          </cell>
          <cell r="F6037" t="str">
            <v>TES</v>
          </cell>
          <cell r="G6037" t="str">
            <v>Total energy supply</v>
          </cell>
          <cell r="H6037">
            <v>2008</v>
          </cell>
          <cell r="I6037">
            <v>2008</v>
          </cell>
          <cell r="J6037">
            <v>68383.399999999994</v>
          </cell>
        </row>
        <row r="6038">
          <cell r="A6038" t="str">
            <v>SerbiaMemo: Renewables2009</v>
          </cell>
          <cell r="B6038" t="str">
            <v>TJ</v>
          </cell>
          <cell r="C6038" t="str">
            <v>Serbia</v>
          </cell>
          <cell r="D6038" t="str">
            <v>MRENEW</v>
          </cell>
          <cell r="E6038" t="str">
            <v>Memo: Renewables</v>
          </cell>
          <cell r="F6038" t="str">
            <v>TES</v>
          </cell>
          <cell r="G6038" t="str">
            <v>Total energy supply</v>
          </cell>
          <cell r="H6038">
            <v>2009</v>
          </cell>
          <cell r="I6038">
            <v>2009</v>
          </cell>
          <cell r="J6038">
            <v>82345.600000000006</v>
          </cell>
        </row>
        <row r="6039">
          <cell r="A6039" t="str">
            <v>SerbiaMemo: Renewables2010</v>
          </cell>
          <cell r="B6039" t="str">
            <v>TJ</v>
          </cell>
          <cell r="C6039" t="str">
            <v>Serbia</v>
          </cell>
          <cell r="D6039" t="str">
            <v>MRENEW</v>
          </cell>
          <cell r="E6039" t="str">
            <v>Memo: Renewables</v>
          </cell>
          <cell r="F6039" t="str">
            <v>TES</v>
          </cell>
          <cell r="G6039" t="str">
            <v>Total energy supply</v>
          </cell>
          <cell r="H6039">
            <v>2010</v>
          </cell>
          <cell r="I6039">
            <v>2010</v>
          </cell>
          <cell r="J6039">
            <v>86031.6</v>
          </cell>
        </row>
        <row r="6040">
          <cell r="A6040" t="str">
            <v>SerbiaMemo: Renewables2011</v>
          </cell>
          <cell r="B6040" t="str">
            <v>TJ</v>
          </cell>
          <cell r="C6040" t="str">
            <v>Serbia</v>
          </cell>
          <cell r="D6040" t="str">
            <v>MRENEW</v>
          </cell>
          <cell r="E6040" t="str">
            <v>Memo: Renewables</v>
          </cell>
          <cell r="F6040" t="str">
            <v>TES</v>
          </cell>
          <cell r="G6040" t="str">
            <v>Total energy supply</v>
          </cell>
          <cell r="H6040">
            <v>2011</v>
          </cell>
          <cell r="I6040">
            <v>2011</v>
          </cell>
          <cell r="J6040">
            <v>74762.2</v>
          </cell>
        </row>
        <row r="6041">
          <cell r="A6041" t="str">
            <v>SerbiaMemo: Renewables2012</v>
          </cell>
          <cell r="B6041" t="str">
            <v>TJ</v>
          </cell>
          <cell r="C6041" t="str">
            <v>Serbia</v>
          </cell>
          <cell r="D6041" t="str">
            <v>MRENEW</v>
          </cell>
          <cell r="E6041" t="str">
            <v>Memo: Renewables</v>
          </cell>
          <cell r="F6041" t="str">
            <v>TES</v>
          </cell>
          <cell r="G6041" t="str">
            <v>Total energy supply</v>
          </cell>
          <cell r="H6041">
            <v>2012</v>
          </cell>
          <cell r="I6041">
            <v>2012</v>
          </cell>
          <cell r="J6041">
            <v>77179.600000000006</v>
          </cell>
        </row>
        <row r="6042">
          <cell r="A6042" t="str">
            <v>SerbiaMemo: Renewables2013</v>
          </cell>
          <cell r="B6042" t="str">
            <v>TJ</v>
          </cell>
          <cell r="C6042" t="str">
            <v>Serbia</v>
          </cell>
          <cell r="D6042" t="str">
            <v>MRENEW</v>
          </cell>
          <cell r="E6042" t="str">
            <v>Memo: Renewables</v>
          </cell>
          <cell r="F6042" t="str">
            <v>TES</v>
          </cell>
          <cell r="G6042" t="str">
            <v>Total energy supply</v>
          </cell>
          <cell r="H6042">
            <v>2013</v>
          </cell>
          <cell r="I6042">
            <v>2013</v>
          </cell>
          <cell r="J6042">
            <v>80775.8</v>
          </cell>
        </row>
        <row r="6043">
          <cell r="A6043" t="str">
            <v>SerbiaMemo: Renewables2014</v>
          </cell>
          <cell r="B6043" t="str">
            <v>TJ</v>
          </cell>
          <cell r="C6043" t="str">
            <v>Serbia</v>
          </cell>
          <cell r="D6043" t="str">
            <v>MRENEW</v>
          </cell>
          <cell r="E6043" t="str">
            <v>Memo: Renewables</v>
          </cell>
          <cell r="F6043" t="str">
            <v>TES</v>
          </cell>
          <cell r="G6043" t="str">
            <v>Total energy supply</v>
          </cell>
          <cell r="H6043">
            <v>2014</v>
          </cell>
          <cell r="I6043">
            <v>2014</v>
          </cell>
          <cell r="J6043">
            <v>83981.4</v>
          </cell>
        </row>
        <row r="6044">
          <cell r="A6044" t="str">
            <v>SerbiaMemo: Renewables2015</v>
          </cell>
          <cell r="B6044" t="str">
            <v>TJ</v>
          </cell>
          <cell r="C6044" t="str">
            <v>Serbia</v>
          </cell>
          <cell r="D6044" t="str">
            <v>MRENEW</v>
          </cell>
          <cell r="E6044" t="str">
            <v>Memo: Renewables</v>
          </cell>
          <cell r="F6044" t="str">
            <v>TES</v>
          </cell>
          <cell r="G6044" t="str">
            <v>Total energy supply</v>
          </cell>
          <cell r="H6044">
            <v>2015</v>
          </cell>
          <cell r="I6044">
            <v>2015</v>
          </cell>
          <cell r="J6044">
            <v>80865.600000000006</v>
          </cell>
        </row>
        <row r="6045">
          <cell r="A6045" t="str">
            <v>SerbiaMemo: Renewables2016</v>
          </cell>
          <cell r="B6045" t="str">
            <v>TJ</v>
          </cell>
          <cell r="C6045" t="str">
            <v>Serbia</v>
          </cell>
          <cell r="D6045" t="str">
            <v>MRENEW</v>
          </cell>
          <cell r="E6045" t="str">
            <v>Memo: Renewables</v>
          </cell>
          <cell r="F6045" t="str">
            <v>TES</v>
          </cell>
          <cell r="G6045" t="str">
            <v>Total energy supply</v>
          </cell>
          <cell r="H6045">
            <v>2016</v>
          </cell>
          <cell r="I6045">
            <v>2016</v>
          </cell>
          <cell r="J6045">
            <v>83781</v>
          </cell>
        </row>
        <row r="6046">
          <cell r="A6046" t="str">
            <v>SerbiaMemo: Renewables2017</v>
          </cell>
          <cell r="B6046" t="str">
            <v>TJ</v>
          </cell>
          <cell r="C6046" t="str">
            <v>Serbia</v>
          </cell>
          <cell r="D6046" t="str">
            <v>MRENEW</v>
          </cell>
          <cell r="E6046" t="str">
            <v>Memo: Renewables</v>
          </cell>
          <cell r="F6046" t="str">
            <v>TES</v>
          </cell>
          <cell r="G6046" t="str">
            <v>Total energy supply</v>
          </cell>
          <cell r="H6046">
            <v>2017</v>
          </cell>
          <cell r="I6046">
            <v>2017</v>
          </cell>
          <cell r="J6046">
            <v>78889.16</v>
          </cell>
        </row>
        <row r="6047">
          <cell r="A6047" t="str">
            <v>SerbiaMemo: Renewables2018</v>
          </cell>
          <cell r="B6047" t="str">
            <v>TJ</v>
          </cell>
          <cell r="C6047" t="str">
            <v>Serbia</v>
          </cell>
          <cell r="D6047" t="str">
            <v>MRENEW</v>
          </cell>
          <cell r="E6047" t="str">
            <v>Memo: Renewables</v>
          </cell>
          <cell r="F6047" t="str">
            <v>TES</v>
          </cell>
          <cell r="G6047" t="str">
            <v>Total energy supply</v>
          </cell>
          <cell r="H6047">
            <v>2018</v>
          </cell>
          <cell r="I6047">
            <v>2018</v>
          </cell>
          <cell r="J6047">
            <v>84567.32</v>
          </cell>
        </row>
        <row r="6048">
          <cell r="A6048" t="str">
            <v>SerbiaMemo: Renewables2019</v>
          </cell>
          <cell r="B6048" t="str">
            <v>TJ</v>
          </cell>
          <cell r="C6048" t="str">
            <v>Serbia</v>
          </cell>
          <cell r="D6048" t="str">
            <v>MRENEW</v>
          </cell>
          <cell r="E6048" t="str">
            <v>Memo: Renewables</v>
          </cell>
          <cell r="F6048" t="str">
            <v>TES</v>
          </cell>
          <cell r="G6048" t="str">
            <v>Total energy supply</v>
          </cell>
          <cell r="H6048">
            <v>2019</v>
          </cell>
          <cell r="I6048">
            <v>2019</v>
          </cell>
          <cell r="J6048">
            <v>85365.47</v>
          </cell>
        </row>
        <row r="6049">
          <cell r="A6049" t="str">
            <v>SerbiaMemo: Renewables2020</v>
          </cell>
          <cell r="B6049" t="str">
            <v>TJ</v>
          </cell>
          <cell r="C6049" t="str">
            <v>Serbia</v>
          </cell>
          <cell r="D6049" t="str">
            <v>MRENEW</v>
          </cell>
          <cell r="E6049" t="str">
            <v>Memo: Renewables</v>
          </cell>
          <cell r="F6049" t="str">
            <v>TES</v>
          </cell>
          <cell r="G6049" t="str">
            <v>Total energy supply</v>
          </cell>
          <cell r="H6049">
            <v>2020</v>
          </cell>
          <cell r="I6049">
            <v>2020</v>
          </cell>
          <cell r="J6049">
            <v>85200.65</v>
          </cell>
        </row>
        <row r="6050">
          <cell r="A6050" t="str">
            <v>SingaporePrimary solid biofuels2005</v>
          </cell>
          <cell r="B6050" t="str">
            <v>TJ</v>
          </cell>
          <cell r="C6050" t="str">
            <v>Singapore</v>
          </cell>
          <cell r="D6050" t="str">
            <v>PRIMSBIO</v>
          </cell>
          <cell r="E6050" t="str">
            <v>Primary solid biofuels</v>
          </cell>
          <cell r="F6050" t="str">
            <v>TES</v>
          </cell>
          <cell r="G6050" t="str">
            <v>Total energy supply</v>
          </cell>
          <cell r="H6050">
            <v>2005</v>
          </cell>
          <cell r="I6050">
            <v>2005</v>
          </cell>
          <cell r="J6050">
            <v>0</v>
          </cell>
        </row>
        <row r="6051">
          <cell r="A6051" t="str">
            <v>SingaporePrimary solid biofuels2006</v>
          </cell>
          <cell r="B6051" t="str">
            <v>TJ</v>
          </cell>
          <cell r="C6051" t="str">
            <v>Singapore</v>
          </cell>
          <cell r="D6051" t="str">
            <v>PRIMSBIO</v>
          </cell>
          <cell r="E6051" t="str">
            <v>Primary solid biofuels</v>
          </cell>
          <cell r="F6051" t="str">
            <v>TES</v>
          </cell>
          <cell r="G6051" t="str">
            <v>Total energy supply</v>
          </cell>
          <cell r="H6051">
            <v>2006</v>
          </cell>
          <cell r="I6051">
            <v>2006</v>
          </cell>
          <cell r="J6051">
            <v>0</v>
          </cell>
        </row>
        <row r="6052">
          <cell r="A6052" t="str">
            <v>SingaporePrimary solid biofuels2007</v>
          </cell>
          <cell r="B6052" t="str">
            <v>TJ</v>
          </cell>
          <cell r="C6052" t="str">
            <v>Singapore</v>
          </cell>
          <cell r="D6052" t="str">
            <v>PRIMSBIO</v>
          </cell>
          <cell r="E6052" t="str">
            <v>Primary solid biofuels</v>
          </cell>
          <cell r="F6052" t="str">
            <v>TES</v>
          </cell>
          <cell r="G6052" t="str">
            <v>Total energy supply</v>
          </cell>
          <cell r="H6052">
            <v>2007</v>
          </cell>
          <cell r="I6052">
            <v>2007</v>
          </cell>
          <cell r="J6052">
            <v>0</v>
          </cell>
        </row>
        <row r="6053">
          <cell r="A6053" t="str">
            <v>SingaporePrimary solid biofuels2008</v>
          </cell>
          <cell r="B6053" t="str">
            <v>TJ</v>
          </cell>
          <cell r="C6053" t="str">
            <v>Singapore</v>
          </cell>
          <cell r="D6053" t="str">
            <v>PRIMSBIO</v>
          </cell>
          <cell r="E6053" t="str">
            <v>Primary solid biofuels</v>
          </cell>
          <cell r="F6053" t="str">
            <v>TES</v>
          </cell>
          <cell r="G6053" t="str">
            <v>Total energy supply</v>
          </cell>
          <cell r="H6053">
            <v>2008</v>
          </cell>
          <cell r="I6053">
            <v>2008</v>
          </cell>
          <cell r="J6053">
            <v>0</v>
          </cell>
        </row>
        <row r="6054">
          <cell r="A6054" t="str">
            <v>SingaporePrimary solid biofuels2009</v>
          </cell>
          <cell r="B6054" t="str">
            <v>TJ</v>
          </cell>
          <cell r="C6054" t="str">
            <v>Singapore</v>
          </cell>
          <cell r="D6054" t="str">
            <v>PRIMSBIO</v>
          </cell>
          <cell r="E6054" t="str">
            <v>Primary solid biofuels</v>
          </cell>
          <cell r="F6054" t="str">
            <v>TES</v>
          </cell>
          <cell r="G6054" t="str">
            <v>Total energy supply</v>
          </cell>
          <cell r="H6054">
            <v>2009</v>
          </cell>
          <cell r="I6054">
            <v>2009</v>
          </cell>
          <cell r="J6054">
            <v>0</v>
          </cell>
        </row>
        <row r="6055">
          <cell r="A6055" t="str">
            <v>SingaporePrimary solid biofuels2010</v>
          </cell>
          <cell r="B6055" t="str">
            <v>TJ</v>
          </cell>
          <cell r="C6055" t="str">
            <v>Singapore</v>
          </cell>
          <cell r="D6055" t="str">
            <v>PRIMSBIO</v>
          </cell>
          <cell r="E6055" t="str">
            <v>Primary solid biofuels</v>
          </cell>
          <cell r="F6055" t="str">
            <v>TES</v>
          </cell>
          <cell r="G6055" t="str">
            <v>Total energy supply</v>
          </cell>
          <cell r="H6055">
            <v>2010</v>
          </cell>
          <cell r="I6055">
            <v>2010</v>
          </cell>
          <cell r="J6055">
            <v>0</v>
          </cell>
        </row>
        <row r="6056">
          <cell r="A6056" t="str">
            <v>SingaporePrimary solid biofuels2011</v>
          </cell>
          <cell r="B6056" t="str">
            <v>TJ</v>
          </cell>
          <cell r="C6056" t="str">
            <v>Singapore</v>
          </cell>
          <cell r="D6056" t="str">
            <v>PRIMSBIO</v>
          </cell>
          <cell r="E6056" t="str">
            <v>Primary solid biofuels</v>
          </cell>
          <cell r="F6056" t="str">
            <v>TES</v>
          </cell>
          <cell r="G6056" t="str">
            <v>Total energy supply</v>
          </cell>
          <cell r="H6056">
            <v>2011</v>
          </cell>
          <cell r="I6056">
            <v>2011</v>
          </cell>
          <cell r="J6056">
            <v>0</v>
          </cell>
        </row>
        <row r="6057">
          <cell r="A6057" t="str">
            <v>SingaporePrimary solid biofuels2012</v>
          </cell>
          <cell r="B6057" t="str">
            <v>TJ</v>
          </cell>
          <cell r="C6057" t="str">
            <v>Singapore</v>
          </cell>
          <cell r="D6057" t="str">
            <v>PRIMSBIO</v>
          </cell>
          <cell r="E6057" t="str">
            <v>Primary solid biofuels</v>
          </cell>
          <cell r="F6057" t="str">
            <v>TES</v>
          </cell>
          <cell r="G6057" t="str">
            <v>Total energy supply</v>
          </cell>
          <cell r="H6057">
            <v>2012</v>
          </cell>
          <cell r="I6057">
            <v>2012</v>
          </cell>
          <cell r="J6057">
            <v>0</v>
          </cell>
        </row>
        <row r="6058">
          <cell r="A6058" t="str">
            <v>SingaporePrimary solid biofuels2013</v>
          </cell>
          <cell r="B6058" t="str">
            <v>TJ</v>
          </cell>
          <cell r="C6058" t="str">
            <v>Singapore</v>
          </cell>
          <cell r="D6058" t="str">
            <v>PRIMSBIO</v>
          </cell>
          <cell r="E6058" t="str">
            <v>Primary solid biofuels</v>
          </cell>
          <cell r="F6058" t="str">
            <v>TES</v>
          </cell>
          <cell r="G6058" t="str">
            <v>Total energy supply</v>
          </cell>
          <cell r="H6058">
            <v>2013</v>
          </cell>
          <cell r="I6058">
            <v>2013</v>
          </cell>
          <cell r="J6058">
            <v>1118</v>
          </cell>
        </row>
        <row r="6059">
          <cell r="A6059" t="str">
            <v>SingaporePrimary solid biofuels2014</v>
          </cell>
          <cell r="B6059" t="str">
            <v>TJ</v>
          </cell>
          <cell r="C6059" t="str">
            <v>Singapore</v>
          </cell>
          <cell r="D6059" t="str">
            <v>PRIMSBIO</v>
          </cell>
          <cell r="E6059" t="str">
            <v>Primary solid biofuels</v>
          </cell>
          <cell r="F6059" t="str">
            <v>TES</v>
          </cell>
          <cell r="G6059" t="str">
            <v>Total energy supply</v>
          </cell>
          <cell r="H6059">
            <v>2014</v>
          </cell>
          <cell r="I6059">
            <v>2014</v>
          </cell>
          <cell r="J6059">
            <v>1859</v>
          </cell>
        </row>
        <row r="6060">
          <cell r="A6060" t="str">
            <v>SingaporePrimary solid biofuels2015</v>
          </cell>
          <cell r="B6060" t="str">
            <v>TJ</v>
          </cell>
          <cell r="C6060" t="str">
            <v>Singapore</v>
          </cell>
          <cell r="D6060" t="str">
            <v>PRIMSBIO</v>
          </cell>
          <cell r="E6060" t="str">
            <v>Primary solid biofuels</v>
          </cell>
          <cell r="F6060" t="str">
            <v>TES</v>
          </cell>
          <cell r="G6060" t="str">
            <v>Total energy supply</v>
          </cell>
          <cell r="H6060">
            <v>2015</v>
          </cell>
          <cell r="I6060">
            <v>2015</v>
          </cell>
          <cell r="J6060">
            <v>2654</v>
          </cell>
        </row>
        <row r="6061">
          <cell r="A6061" t="str">
            <v>SingaporePrimary solid biofuels2016</v>
          </cell>
          <cell r="B6061" t="str">
            <v>TJ</v>
          </cell>
          <cell r="C6061" t="str">
            <v>Singapore</v>
          </cell>
          <cell r="D6061" t="str">
            <v>PRIMSBIO</v>
          </cell>
          <cell r="E6061" t="str">
            <v>Primary solid biofuels</v>
          </cell>
          <cell r="F6061" t="str">
            <v>TES</v>
          </cell>
          <cell r="G6061" t="str">
            <v>Total energy supply</v>
          </cell>
          <cell r="H6061">
            <v>2016</v>
          </cell>
          <cell r="I6061">
            <v>2016</v>
          </cell>
          <cell r="J6061">
            <v>2901</v>
          </cell>
        </row>
        <row r="6062">
          <cell r="A6062" t="str">
            <v>SingaporePrimary solid biofuels2017</v>
          </cell>
          <cell r="B6062" t="str">
            <v>TJ</v>
          </cell>
          <cell r="C6062" t="str">
            <v>Singapore</v>
          </cell>
          <cell r="D6062" t="str">
            <v>PRIMSBIO</v>
          </cell>
          <cell r="E6062" t="str">
            <v>Primary solid biofuels</v>
          </cell>
          <cell r="F6062" t="str">
            <v>TES</v>
          </cell>
          <cell r="G6062" t="str">
            <v>Total energy supply</v>
          </cell>
          <cell r="H6062">
            <v>2017</v>
          </cell>
          <cell r="I6062">
            <v>2017</v>
          </cell>
          <cell r="J6062">
            <v>2851.21</v>
          </cell>
        </row>
        <row r="6063">
          <cell r="A6063" t="str">
            <v>SingaporePrimary solid biofuels2018</v>
          </cell>
          <cell r="B6063" t="str">
            <v>TJ</v>
          </cell>
          <cell r="C6063" t="str">
            <v>Singapore</v>
          </cell>
          <cell r="D6063" t="str">
            <v>PRIMSBIO</v>
          </cell>
          <cell r="E6063" t="str">
            <v>Primary solid biofuels</v>
          </cell>
          <cell r="F6063" t="str">
            <v>TES</v>
          </cell>
          <cell r="G6063" t="str">
            <v>Total energy supply</v>
          </cell>
          <cell r="H6063">
            <v>2018</v>
          </cell>
          <cell r="I6063">
            <v>2018</v>
          </cell>
          <cell r="J6063">
            <v>3223.84</v>
          </cell>
        </row>
        <row r="6064">
          <cell r="A6064" t="str">
            <v>SingaporePrimary solid biofuels2019</v>
          </cell>
          <cell r="B6064" t="str">
            <v>TJ</v>
          </cell>
          <cell r="C6064" t="str">
            <v>Singapore</v>
          </cell>
          <cell r="D6064" t="str">
            <v>PRIMSBIO</v>
          </cell>
          <cell r="E6064" t="str">
            <v>Primary solid biofuels</v>
          </cell>
          <cell r="F6064" t="str">
            <v>TES</v>
          </cell>
          <cell r="G6064" t="str">
            <v>Total energy supply</v>
          </cell>
          <cell r="H6064">
            <v>2019</v>
          </cell>
          <cell r="I6064">
            <v>2019</v>
          </cell>
          <cell r="J6064">
            <v>3114.98</v>
          </cell>
        </row>
        <row r="6065">
          <cell r="A6065" t="str">
            <v>SingaporePrimary solid biofuels2020</v>
          </cell>
          <cell r="B6065" t="str">
            <v>TJ</v>
          </cell>
          <cell r="C6065" t="str">
            <v>Singapore</v>
          </cell>
          <cell r="D6065" t="str">
            <v>PRIMSBIO</v>
          </cell>
          <cell r="E6065" t="str">
            <v>Primary solid biofuels</v>
          </cell>
          <cell r="F6065" t="str">
            <v>TES</v>
          </cell>
          <cell r="G6065" t="str">
            <v>Total energy supply</v>
          </cell>
          <cell r="H6065">
            <v>2020</v>
          </cell>
          <cell r="I6065">
            <v>2020</v>
          </cell>
          <cell r="K6065" t="str">
            <v>L</v>
          </cell>
          <cell r="L6065" t="str">
            <v>Missing value; data exist but were not collected</v>
          </cell>
        </row>
        <row r="6066">
          <cell r="A6066" t="str">
            <v>SingaporeTotal2005</v>
          </cell>
          <cell r="B6066" t="str">
            <v>TJ</v>
          </cell>
          <cell r="C6066" t="str">
            <v>Singapore</v>
          </cell>
          <cell r="D6066" t="str">
            <v>TOTAL</v>
          </cell>
          <cell r="E6066" t="str">
            <v>Total</v>
          </cell>
          <cell r="F6066" t="str">
            <v>TES</v>
          </cell>
          <cell r="G6066" t="str">
            <v>Total energy supply</v>
          </cell>
          <cell r="H6066">
            <v>2005</v>
          </cell>
          <cell r="I6066">
            <v>2005</v>
          </cell>
          <cell r="J6066">
            <v>879735.47</v>
          </cell>
        </row>
        <row r="6067">
          <cell r="A6067" t="str">
            <v>SingaporeTotal2006</v>
          </cell>
          <cell r="B6067" t="str">
            <v>TJ</v>
          </cell>
          <cell r="C6067" t="str">
            <v>Singapore</v>
          </cell>
          <cell r="D6067" t="str">
            <v>TOTAL</v>
          </cell>
          <cell r="E6067" t="str">
            <v>Total</v>
          </cell>
          <cell r="F6067" t="str">
            <v>TES</v>
          </cell>
          <cell r="G6067" t="str">
            <v>Total energy supply</v>
          </cell>
          <cell r="H6067">
            <v>2006</v>
          </cell>
          <cell r="I6067">
            <v>2006</v>
          </cell>
          <cell r="J6067">
            <v>945026.82</v>
          </cell>
        </row>
        <row r="6068">
          <cell r="A6068" t="str">
            <v>SingaporeTotal2007</v>
          </cell>
          <cell r="B6068" t="str">
            <v>TJ</v>
          </cell>
          <cell r="C6068" t="str">
            <v>Singapore</v>
          </cell>
          <cell r="D6068" t="str">
            <v>TOTAL</v>
          </cell>
          <cell r="E6068" t="str">
            <v>Total</v>
          </cell>
          <cell r="F6068" t="str">
            <v>TES</v>
          </cell>
          <cell r="G6068" t="str">
            <v>Total energy supply</v>
          </cell>
          <cell r="H6068">
            <v>2007</v>
          </cell>
          <cell r="I6068">
            <v>2007</v>
          </cell>
          <cell r="J6068">
            <v>871708.94</v>
          </cell>
        </row>
        <row r="6069">
          <cell r="A6069" t="str">
            <v>SingaporeTotal2008</v>
          </cell>
          <cell r="B6069" t="str">
            <v>TJ</v>
          </cell>
          <cell r="C6069" t="str">
            <v>Singapore</v>
          </cell>
          <cell r="D6069" t="str">
            <v>TOTAL</v>
          </cell>
          <cell r="E6069" t="str">
            <v>Total</v>
          </cell>
          <cell r="F6069" t="str">
            <v>TES</v>
          </cell>
          <cell r="G6069" t="str">
            <v>Total energy supply</v>
          </cell>
          <cell r="H6069">
            <v>2008</v>
          </cell>
          <cell r="I6069">
            <v>2008</v>
          </cell>
          <cell r="J6069">
            <v>1004663.1</v>
          </cell>
        </row>
        <row r="6070">
          <cell r="A6070" t="str">
            <v>SingaporeTotal2009</v>
          </cell>
          <cell r="B6070" t="str">
            <v>TJ</v>
          </cell>
          <cell r="C6070" t="str">
            <v>Singapore</v>
          </cell>
          <cell r="D6070" t="str">
            <v>TOTAL</v>
          </cell>
          <cell r="E6070" t="str">
            <v>Total</v>
          </cell>
          <cell r="F6070" t="str">
            <v>TES</v>
          </cell>
          <cell r="G6070" t="str">
            <v>Total energy supply</v>
          </cell>
          <cell r="H6070">
            <v>2009</v>
          </cell>
          <cell r="I6070">
            <v>2009</v>
          </cell>
          <cell r="J6070">
            <v>1058587.19</v>
          </cell>
        </row>
        <row r="6071">
          <cell r="A6071" t="str">
            <v>SingaporeTotal2010</v>
          </cell>
          <cell r="B6071" t="str">
            <v>TJ</v>
          </cell>
          <cell r="C6071" t="str">
            <v>Singapore</v>
          </cell>
          <cell r="D6071" t="str">
            <v>TOTAL</v>
          </cell>
          <cell r="E6071" t="str">
            <v>Total</v>
          </cell>
          <cell r="F6071" t="str">
            <v>TES</v>
          </cell>
          <cell r="G6071" t="str">
            <v>Total energy supply</v>
          </cell>
          <cell r="H6071">
            <v>2010</v>
          </cell>
          <cell r="I6071">
            <v>2010</v>
          </cell>
          <cell r="J6071">
            <v>983976.16</v>
          </cell>
        </row>
        <row r="6072">
          <cell r="A6072" t="str">
            <v>SingaporeTotal2011</v>
          </cell>
          <cell r="B6072" t="str">
            <v>TJ</v>
          </cell>
          <cell r="C6072" t="str">
            <v>Singapore</v>
          </cell>
          <cell r="D6072" t="str">
            <v>TOTAL</v>
          </cell>
          <cell r="E6072" t="str">
            <v>Total</v>
          </cell>
          <cell r="F6072" t="str">
            <v>TES</v>
          </cell>
          <cell r="G6072" t="str">
            <v>Total energy supply</v>
          </cell>
          <cell r="H6072">
            <v>2011</v>
          </cell>
          <cell r="I6072">
            <v>2011</v>
          </cell>
          <cell r="J6072">
            <v>867256.22</v>
          </cell>
        </row>
        <row r="6073">
          <cell r="A6073" t="str">
            <v>SingaporeTotal2012</v>
          </cell>
          <cell r="B6073" t="str">
            <v>TJ</v>
          </cell>
          <cell r="C6073" t="str">
            <v>Singapore</v>
          </cell>
          <cell r="D6073" t="str">
            <v>TOTAL</v>
          </cell>
          <cell r="E6073" t="str">
            <v>Total</v>
          </cell>
          <cell r="F6073" t="str">
            <v>TES</v>
          </cell>
          <cell r="G6073" t="str">
            <v>Total energy supply</v>
          </cell>
          <cell r="H6073">
            <v>2012</v>
          </cell>
          <cell r="I6073">
            <v>2012</v>
          </cell>
          <cell r="J6073">
            <v>1020498.91</v>
          </cell>
        </row>
        <row r="6074">
          <cell r="A6074" t="str">
            <v>SingaporeTotal2013</v>
          </cell>
          <cell r="B6074" t="str">
            <v>TJ</v>
          </cell>
          <cell r="C6074" t="str">
            <v>Singapore</v>
          </cell>
          <cell r="D6074" t="str">
            <v>TOTAL</v>
          </cell>
          <cell r="E6074" t="str">
            <v>Total</v>
          </cell>
          <cell r="F6074" t="str">
            <v>TES</v>
          </cell>
          <cell r="G6074" t="str">
            <v>Total energy supply</v>
          </cell>
          <cell r="H6074">
            <v>2013</v>
          </cell>
          <cell r="I6074">
            <v>2013</v>
          </cell>
          <cell r="J6074">
            <v>1107984.6299999999</v>
          </cell>
        </row>
        <row r="6075">
          <cell r="A6075" t="str">
            <v>SingaporeTotal2014</v>
          </cell>
          <cell r="B6075" t="str">
            <v>TJ</v>
          </cell>
          <cell r="C6075" t="str">
            <v>Singapore</v>
          </cell>
          <cell r="D6075" t="str">
            <v>TOTAL</v>
          </cell>
          <cell r="E6075" t="str">
            <v>Total</v>
          </cell>
          <cell r="F6075" t="str">
            <v>TES</v>
          </cell>
          <cell r="G6075" t="str">
            <v>Total energy supply</v>
          </cell>
          <cell r="H6075">
            <v>2014</v>
          </cell>
          <cell r="I6075">
            <v>2014</v>
          </cell>
          <cell r="J6075">
            <v>1214478.29</v>
          </cell>
        </row>
        <row r="6076">
          <cell r="A6076" t="str">
            <v>SingaporeTotal2015</v>
          </cell>
          <cell r="B6076" t="str">
            <v>TJ</v>
          </cell>
          <cell r="C6076" t="str">
            <v>Singapore</v>
          </cell>
          <cell r="D6076" t="str">
            <v>TOTAL</v>
          </cell>
          <cell r="E6076" t="str">
            <v>Total</v>
          </cell>
          <cell r="F6076" t="str">
            <v>TES</v>
          </cell>
          <cell r="G6076" t="str">
            <v>Total energy supply</v>
          </cell>
          <cell r="H6076">
            <v>2015</v>
          </cell>
          <cell r="I6076">
            <v>2015</v>
          </cell>
          <cell r="J6076">
            <v>1327766.26</v>
          </cell>
        </row>
        <row r="6077">
          <cell r="A6077" t="str">
            <v>SingaporeTotal2016</v>
          </cell>
          <cell r="B6077" t="str">
            <v>TJ</v>
          </cell>
          <cell r="C6077" t="str">
            <v>Singapore</v>
          </cell>
          <cell r="D6077" t="str">
            <v>TOTAL</v>
          </cell>
          <cell r="E6077" t="str">
            <v>Total</v>
          </cell>
          <cell r="F6077" t="str">
            <v>TES</v>
          </cell>
          <cell r="G6077" t="str">
            <v>Total energy supply</v>
          </cell>
          <cell r="H6077">
            <v>2016</v>
          </cell>
          <cell r="I6077">
            <v>2016</v>
          </cell>
          <cell r="J6077">
            <v>1359624.43</v>
          </cell>
        </row>
        <row r="6078">
          <cell r="A6078" t="str">
            <v>SingaporeTotal2017</v>
          </cell>
          <cell r="B6078" t="str">
            <v>TJ</v>
          </cell>
          <cell r="C6078" t="str">
            <v>Singapore</v>
          </cell>
          <cell r="D6078" t="str">
            <v>TOTAL</v>
          </cell>
          <cell r="E6078" t="str">
            <v>Total</v>
          </cell>
          <cell r="F6078" t="str">
            <v>TES</v>
          </cell>
          <cell r="G6078" t="str">
            <v>Total energy supply</v>
          </cell>
          <cell r="H6078">
            <v>2017</v>
          </cell>
          <cell r="I6078">
            <v>2017</v>
          </cell>
          <cell r="J6078">
            <v>1499595.48</v>
          </cell>
        </row>
        <row r="6079">
          <cell r="A6079" t="str">
            <v>SingaporeTotal2018</v>
          </cell>
          <cell r="B6079" t="str">
            <v>TJ</v>
          </cell>
          <cell r="C6079" t="str">
            <v>Singapore</v>
          </cell>
          <cell r="D6079" t="str">
            <v>TOTAL</v>
          </cell>
          <cell r="E6079" t="str">
            <v>Total</v>
          </cell>
          <cell r="F6079" t="str">
            <v>TES</v>
          </cell>
          <cell r="G6079" t="str">
            <v>Total energy supply</v>
          </cell>
          <cell r="H6079">
            <v>2018</v>
          </cell>
          <cell r="I6079">
            <v>2018</v>
          </cell>
          <cell r="J6079">
            <v>1392065.15</v>
          </cell>
        </row>
        <row r="6080">
          <cell r="A6080" t="str">
            <v>SingaporeTotal2019</v>
          </cell>
          <cell r="B6080" t="str">
            <v>TJ</v>
          </cell>
          <cell r="C6080" t="str">
            <v>Singapore</v>
          </cell>
          <cell r="D6080" t="str">
            <v>TOTAL</v>
          </cell>
          <cell r="E6080" t="str">
            <v>Total</v>
          </cell>
          <cell r="F6080" t="str">
            <v>TES</v>
          </cell>
          <cell r="G6080" t="str">
            <v>Total energy supply</v>
          </cell>
          <cell r="H6080">
            <v>2019</v>
          </cell>
          <cell r="I6080">
            <v>2019</v>
          </cell>
          <cell r="J6080">
            <v>1441376.22</v>
          </cell>
        </row>
        <row r="6081">
          <cell r="A6081" t="str">
            <v>SingaporeTotal2020</v>
          </cell>
          <cell r="B6081" t="str">
            <v>TJ</v>
          </cell>
          <cell r="C6081" t="str">
            <v>Singapore</v>
          </cell>
          <cell r="D6081" t="str">
            <v>TOTAL</v>
          </cell>
          <cell r="E6081" t="str">
            <v>Total</v>
          </cell>
          <cell r="F6081" t="str">
            <v>TES</v>
          </cell>
          <cell r="G6081" t="str">
            <v>Total energy supply</v>
          </cell>
          <cell r="H6081">
            <v>2020</v>
          </cell>
          <cell r="I6081">
            <v>2020</v>
          </cell>
          <cell r="K6081" t="str">
            <v>L</v>
          </cell>
          <cell r="L6081" t="str">
            <v>Missing value; data exist but were not collected</v>
          </cell>
        </row>
        <row r="6082">
          <cell r="A6082" t="str">
            <v>SingaporeMemo: Renewables2005</v>
          </cell>
          <cell r="B6082" t="str">
            <v>TJ</v>
          </cell>
          <cell r="C6082" t="str">
            <v>Singapore</v>
          </cell>
          <cell r="D6082" t="str">
            <v>MRENEW</v>
          </cell>
          <cell r="E6082" t="str">
            <v>Memo: Renewables</v>
          </cell>
          <cell r="F6082" t="str">
            <v>TES</v>
          </cell>
          <cell r="G6082" t="str">
            <v>Total energy supply</v>
          </cell>
          <cell r="H6082">
            <v>2005</v>
          </cell>
          <cell r="I6082">
            <v>2005</v>
          </cell>
          <cell r="J6082">
            <v>8254</v>
          </cell>
        </row>
        <row r="6083">
          <cell r="A6083" t="str">
            <v>SingaporeMemo: Renewables2006</v>
          </cell>
          <cell r="B6083" t="str">
            <v>TJ</v>
          </cell>
          <cell r="C6083" t="str">
            <v>Singapore</v>
          </cell>
          <cell r="D6083" t="str">
            <v>MRENEW</v>
          </cell>
          <cell r="E6083" t="str">
            <v>Memo: Renewables</v>
          </cell>
          <cell r="F6083" t="str">
            <v>TES</v>
          </cell>
          <cell r="G6083" t="str">
            <v>Total energy supply</v>
          </cell>
          <cell r="H6083">
            <v>2006</v>
          </cell>
          <cell r="I6083">
            <v>2006</v>
          </cell>
          <cell r="J6083">
            <v>8236</v>
          </cell>
        </row>
        <row r="6084">
          <cell r="A6084" t="str">
            <v>SingaporeMemo: Renewables2007</v>
          </cell>
          <cell r="B6084" t="str">
            <v>TJ</v>
          </cell>
          <cell r="C6084" t="str">
            <v>Singapore</v>
          </cell>
          <cell r="D6084" t="str">
            <v>MRENEW</v>
          </cell>
          <cell r="E6084" t="str">
            <v>Memo: Renewables</v>
          </cell>
          <cell r="F6084" t="str">
            <v>TES</v>
          </cell>
          <cell r="G6084" t="str">
            <v>Total energy supply</v>
          </cell>
          <cell r="H6084">
            <v>2007</v>
          </cell>
          <cell r="I6084">
            <v>2007</v>
          </cell>
          <cell r="J6084">
            <v>8409</v>
          </cell>
        </row>
        <row r="6085">
          <cell r="A6085" t="str">
            <v>SingaporeMemo: Renewables2008</v>
          </cell>
          <cell r="B6085" t="str">
            <v>TJ</v>
          </cell>
          <cell r="C6085" t="str">
            <v>Singapore</v>
          </cell>
          <cell r="D6085" t="str">
            <v>MRENEW</v>
          </cell>
          <cell r="E6085" t="str">
            <v>Memo: Renewables</v>
          </cell>
          <cell r="F6085" t="str">
            <v>TES</v>
          </cell>
          <cell r="G6085" t="str">
            <v>Total energy supply</v>
          </cell>
          <cell r="H6085">
            <v>2008</v>
          </cell>
          <cell r="I6085">
            <v>2008</v>
          </cell>
          <cell r="J6085">
            <v>9051.6</v>
          </cell>
        </row>
        <row r="6086">
          <cell r="A6086" t="str">
            <v>SingaporeMemo: Renewables2009</v>
          </cell>
          <cell r="B6086" t="str">
            <v>TJ</v>
          </cell>
          <cell r="C6086" t="str">
            <v>Singapore</v>
          </cell>
          <cell r="D6086" t="str">
            <v>MRENEW</v>
          </cell>
          <cell r="E6086" t="str">
            <v>Memo: Renewables</v>
          </cell>
          <cell r="F6086" t="str">
            <v>TES</v>
          </cell>
          <cell r="G6086" t="str">
            <v>Total energy supply</v>
          </cell>
          <cell r="H6086">
            <v>2009</v>
          </cell>
          <cell r="I6086">
            <v>2009</v>
          </cell>
          <cell r="J6086">
            <v>9196.7999999999993</v>
          </cell>
        </row>
        <row r="6087">
          <cell r="A6087" t="str">
            <v>SingaporeMemo: Renewables2010</v>
          </cell>
          <cell r="B6087" t="str">
            <v>TJ</v>
          </cell>
          <cell r="C6087" t="str">
            <v>Singapore</v>
          </cell>
          <cell r="D6087" t="str">
            <v>MRENEW</v>
          </cell>
          <cell r="E6087" t="str">
            <v>Memo: Renewables</v>
          </cell>
          <cell r="F6087" t="str">
            <v>TES</v>
          </cell>
          <cell r="G6087" t="str">
            <v>Total energy supply</v>
          </cell>
          <cell r="H6087">
            <v>2010</v>
          </cell>
          <cell r="I6087">
            <v>2010</v>
          </cell>
          <cell r="J6087">
            <v>12313</v>
          </cell>
        </row>
        <row r="6088">
          <cell r="A6088" t="str">
            <v>SingaporeMemo: Renewables2011</v>
          </cell>
          <cell r="B6088" t="str">
            <v>TJ</v>
          </cell>
          <cell r="C6088" t="str">
            <v>Singapore</v>
          </cell>
          <cell r="D6088" t="str">
            <v>MRENEW</v>
          </cell>
          <cell r="E6088" t="str">
            <v>Memo: Renewables</v>
          </cell>
          <cell r="F6088" t="str">
            <v>TES</v>
          </cell>
          <cell r="G6088" t="str">
            <v>Total energy supply</v>
          </cell>
          <cell r="H6088">
            <v>2011</v>
          </cell>
          <cell r="I6088">
            <v>2011</v>
          </cell>
          <cell r="J6088">
            <v>12660.8</v>
          </cell>
        </row>
        <row r="6089">
          <cell r="A6089" t="str">
            <v>SingaporeMemo: Renewables2012</v>
          </cell>
          <cell r="B6089" t="str">
            <v>TJ</v>
          </cell>
          <cell r="C6089" t="str">
            <v>Singapore</v>
          </cell>
          <cell r="D6089" t="str">
            <v>MRENEW</v>
          </cell>
          <cell r="E6089" t="str">
            <v>Memo: Renewables</v>
          </cell>
          <cell r="F6089" t="str">
            <v>TES</v>
          </cell>
          <cell r="G6089" t="str">
            <v>Total energy supply</v>
          </cell>
          <cell r="H6089">
            <v>2012</v>
          </cell>
          <cell r="I6089">
            <v>2012</v>
          </cell>
          <cell r="J6089">
            <v>12634.8</v>
          </cell>
        </row>
        <row r="6090">
          <cell r="A6090" t="str">
            <v>SingaporeMemo: Renewables2013</v>
          </cell>
          <cell r="B6090" t="str">
            <v>TJ</v>
          </cell>
          <cell r="C6090" t="str">
            <v>Singapore</v>
          </cell>
          <cell r="D6090" t="str">
            <v>MRENEW</v>
          </cell>
          <cell r="E6090" t="str">
            <v>Memo: Renewables</v>
          </cell>
          <cell r="F6090" t="str">
            <v>TES</v>
          </cell>
          <cell r="G6090" t="str">
            <v>Total energy supply</v>
          </cell>
          <cell r="H6090">
            <v>2013</v>
          </cell>
          <cell r="I6090">
            <v>2013</v>
          </cell>
          <cell r="J6090">
            <v>14644.2</v>
          </cell>
        </row>
        <row r="6091">
          <cell r="A6091" t="str">
            <v>SingaporeMemo: Renewables2014</v>
          </cell>
          <cell r="B6091" t="str">
            <v>TJ</v>
          </cell>
          <cell r="C6091" t="str">
            <v>Singapore</v>
          </cell>
          <cell r="D6091" t="str">
            <v>MRENEW</v>
          </cell>
          <cell r="E6091" t="str">
            <v>Memo: Renewables</v>
          </cell>
          <cell r="F6091" t="str">
            <v>TES</v>
          </cell>
          <cell r="G6091" t="str">
            <v>Total energy supply</v>
          </cell>
          <cell r="H6091">
            <v>2014</v>
          </cell>
          <cell r="I6091">
            <v>2014</v>
          </cell>
          <cell r="J6091">
            <v>15525.8</v>
          </cell>
        </row>
        <row r="6092">
          <cell r="A6092" t="str">
            <v>SingaporeMemo: Renewables2015</v>
          </cell>
          <cell r="B6092" t="str">
            <v>TJ</v>
          </cell>
          <cell r="C6092" t="str">
            <v>Singapore</v>
          </cell>
          <cell r="D6092" t="str">
            <v>MRENEW</v>
          </cell>
          <cell r="E6092" t="str">
            <v>Memo: Renewables</v>
          </cell>
          <cell r="F6092" t="str">
            <v>TES</v>
          </cell>
          <cell r="G6092" t="str">
            <v>Total energy supply</v>
          </cell>
          <cell r="H6092">
            <v>2015</v>
          </cell>
          <cell r="I6092">
            <v>2015</v>
          </cell>
          <cell r="J6092">
            <v>15776.4</v>
          </cell>
        </row>
        <row r="6093">
          <cell r="A6093" t="str">
            <v>SingaporeMemo: Renewables2016</v>
          </cell>
          <cell r="B6093" t="str">
            <v>TJ</v>
          </cell>
          <cell r="C6093" t="str">
            <v>Singapore</v>
          </cell>
          <cell r="D6093" t="str">
            <v>MRENEW</v>
          </cell>
          <cell r="E6093" t="str">
            <v>Memo: Renewables</v>
          </cell>
          <cell r="F6093" t="str">
            <v>TES</v>
          </cell>
          <cell r="G6093" t="str">
            <v>Total energy supply</v>
          </cell>
          <cell r="H6093">
            <v>2016</v>
          </cell>
          <cell r="I6093">
            <v>2016</v>
          </cell>
          <cell r="J6093">
            <v>17144.599999999999</v>
          </cell>
        </row>
        <row r="6094">
          <cell r="A6094" t="str">
            <v>SingaporeMemo: Renewables2017</v>
          </cell>
          <cell r="B6094" t="str">
            <v>TJ</v>
          </cell>
          <cell r="C6094" t="str">
            <v>Singapore</v>
          </cell>
          <cell r="D6094" t="str">
            <v>MRENEW</v>
          </cell>
          <cell r="E6094" t="str">
            <v>Memo: Renewables</v>
          </cell>
          <cell r="F6094" t="str">
            <v>TES</v>
          </cell>
          <cell r="G6094" t="str">
            <v>Total energy supply</v>
          </cell>
          <cell r="H6094">
            <v>2017</v>
          </cell>
          <cell r="I6094">
            <v>2017</v>
          </cell>
          <cell r="J6094">
            <v>16851.740000000002</v>
          </cell>
        </row>
        <row r="6095">
          <cell r="A6095" t="str">
            <v>SingaporeMemo: Renewables2018</v>
          </cell>
          <cell r="B6095" t="str">
            <v>TJ</v>
          </cell>
          <cell r="C6095" t="str">
            <v>Singapore</v>
          </cell>
          <cell r="D6095" t="str">
            <v>MRENEW</v>
          </cell>
          <cell r="E6095" t="str">
            <v>Memo: Renewables</v>
          </cell>
          <cell r="F6095" t="str">
            <v>TES</v>
          </cell>
          <cell r="G6095" t="str">
            <v>Total energy supply</v>
          </cell>
          <cell r="H6095">
            <v>2018</v>
          </cell>
          <cell r="I6095">
            <v>2018</v>
          </cell>
          <cell r="J6095">
            <v>16478.93</v>
          </cell>
        </row>
        <row r="6096">
          <cell r="A6096" t="str">
            <v>SingaporeMemo: Renewables2019</v>
          </cell>
          <cell r="B6096" t="str">
            <v>TJ</v>
          </cell>
          <cell r="C6096" t="str">
            <v>Singapore</v>
          </cell>
          <cell r="D6096" t="str">
            <v>MRENEW</v>
          </cell>
          <cell r="E6096" t="str">
            <v>Memo: Renewables</v>
          </cell>
          <cell r="F6096" t="str">
            <v>TES</v>
          </cell>
          <cell r="G6096" t="str">
            <v>Total energy supply</v>
          </cell>
          <cell r="H6096">
            <v>2019</v>
          </cell>
          <cell r="I6096">
            <v>2019</v>
          </cell>
          <cell r="J6096">
            <v>17159.16</v>
          </cell>
        </row>
        <row r="6097">
          <cell r="A6097" t="str">
            <v>SingaporeMemo: Renewables2020</v>
          </cell>
          <cell r="B6097" t="str">
            <v>TJ</v>
          </cell>
          <cell r="C6097" t="str">
            <v>Singapore</v>
          </cell>
          <cell r="D6097" t="str">
            <v>MRENEW</v>
          </cell>
          <cell r="E6097" t="str">
            <v>Memo: Renewables</v>
          </cell>
          <cell r="F6097" t="str">
            <v>TES</v>
          </cell>
          <cell r="G6097" t="str">
            <v>Total energy supply</v>
          </cell>
          <cell r="H6097">
            <v>2020</v>
          </cell>
          <cell r="I6097">
            <v>2020</v>
          </cell>
          <cell r="K6097" t="str">
            <v>L</v>
          </cell>
          <cell r="L6097" t="str">
            <v>Missing value; data exist but were not collected</v>
          </cell>
        </row>
        <row r="6098">
          <cell r="A6098" t="str">
            <v>Slovak RepublicPrimary solid biofuels2005</v>
          </cell>
          <cell r="B6098" t="str">
            <v>TJ</v>
          </cell>
          <cell r="C6098" t="str">
            <v>Slovak Republic</v>
          </cell>
          <cell r="D6098" t="str">
            <v>PRIMSBIO</v>
          </cell>
          <cell r="E6098" t="str">
            <v>Primary solid biofuels</v>
          </cell>
          <cell r="F6098" t="str">
            <v>TES</v>
          </cell>
          <cell r="G6098" t="str">
            <v>Total energy supply</v>
          </cell>
          <cell r="H6098">
            <v>2005</v>
          </cell>
          <cell r="I6098">
            <v>2005</v>
          </cell>
          <cell r="J6098">
            <v>15359</v>
          </cell>
        </row>
        <row r="6099">
          <cell r="A6099" t="str">
            <v>Slovak RepublicPrimary solid biofuels2006</v>
          </cell>
          <cell r="B6099" t="str">
            <v>TJ</v>
          </cell>
          <cell r="C6099" t="str">
            <v>Slovak Republic</v>
          </cell>
          <cell r="D6099" t="str">
            <v>PRIMSBIO</v>
          </cell>
          <cell r="E6099" t="str">
            <v>Primary solid biofuels</v>
          </cell>
          <cell r="F6099" t="str">
            <v>TES</v>
          </cell>
          <cell r="G6099" t="str">
            <v>Total energy supply</v>
          </cell>
          <cell r="H6099">
            <v>2006</v>
          </cell>
          <cell r="I6099">
            <v>2006</v>
          </cell>
          <cell r="J6099">
            <v>15629</v>
          </cell>
        </row>
        <row r="6100">
          <cell r="A6100" t="str">
            <v>Slovak RepublicPrimary solid biofuels2007</v>
          </cell>
          <cell r="B6100" t="str">
            <v>TJ</v>
          </cell>
          <cell r="C6100" t="str">
            <v>Slovak Republic</v>
          </cell>
          <cell r="D6100" t="str">
            <v>PRIMSBIO</v>
          </cell>
          <cell r="E6100" t="str">
            <v>Primary solid biofuels</v>
          </cell>
          <cell r="F6100" t="str">
            <v>TES</v>
          </cell>
          <cell r="G6100" t="str">
            <v>Total energy supply</v>
          </cell>
          <cell r="H6100">
            <v>2007</v>
          </cell>
          <cell r="I6100">
            <v>2007</v>
          </cell>
          <cell r="J6100">
            <v>19302</v>
          </cell>
        </row>
        <row r="6101">
          <cell r="A6101" t="str">
            <v>Slovak RepublicPrimary solid biofuels2008</v>
          </cell>
          <cell r="B6101" t="str">
            <v>TJ</v>
          </cell>
          <cell r="C6101" t="str">
            <v>Slovak Republic</v>
          </cell>
          <cell r="D6101" t="str">
            <v>PRIMSBIO</v>
          </cell>
          <cell r="E6101" t="str">
            <v>Primary solid biofuels</v>
          </cell>
          <cell r="F6101" t="str">
            <v>TES</v>
          </cell>
          <cell r="G6101" t="str">
            <v>Total energy supply</v>
          </cell>
          <cell r="H6101">
            <v>2008</v>
          </cell>
          <cell r="I6101">
            <v>2008</v>
          </cell>
          <cell r="J6101">
            <v>19801</v>
          </cell>
        </row>
        <row r="6102">
          <cell r="A6102" t="str">
            <v>Slovak RepublicPrimary solid biofuels2009</v>
          </cell>
          <cell r="B6102" t="str">
            <v>TJ</v>
          </cell>
          <cell r="C6102" t="str">
            <v>Slovak Republic</v>
          </cell>
          <cell r="D6102" t="str">
            <v>PRIMSBIO</v>
          </cell>
          <cell r="E6102" t="str">
            <v>Primary solid biofuels</v>
          </cell>
          <cell r="F6102" t="str">
            <v>TES</v>
          </cell>
          <cell r="G6102" t="str">
            <v>Total energy supply</v>
          </cell>
          <cell r="H6102">
            <v>2009</v>
          </cell>
          <cell r="I6102">
            <v>2009</v>
          </cell>
          <cell r="J6102">
            <v>25975</v>
          </cell>
        </row>
        <row r="6103">
          <cell r="A6103" t="str">
            <v>Slovak RepublicPrimary solid biofuels2010</v>
          </cell>
          <cell r="B6103" t="str">
            <v>TJ</v>
          </cell>
          <cell r="C6103" t="str">
            <v>Slovak Republic</v>
          </cell>
          <cell r="D6103" t="str">
            <v>PRIMSBIO</v>
          </cell>
          <cell r="E6103" t="str">
            <v>Primary solid biofuels</v>
          </cell>
          <cell r="F6103" t="str">
            <v>TES</v>
          </cell>
          <cell r="G6103" t="str">
            <v>Total energy supply</v>
          </cell>
          <cell r="H6103">
            <v>2010</v>
          </cell>
          <cell r="I6103">
            <v>2010</v>
          </cell>
          <cell r="J6103">
            <v>30344</v>
          </cell>
        </row>
        <row r="6104">
          <cell r="A6104" t="str">
            <v>Slovak RepublicPrimary solid biofuels2011</v>
          </cell>
          <cell r="B6104" t="str">
            <v>TJ</v>
          </cell>
          <cell r="C6104" t="str">
            <v>Slovak Republic</v>
          </cell>
          <cell r="D6104" t="str">
            <v>PRIMSBIO</v>
          </cell>
          <cell r="E6104" t="str">
            <v>Primary solid biofuels</v>
          </cell>
          <cell r="F6104" t="str">
            <v>TES</v>
          </cell>
          <cell r="G6104" t="str">
            <v>Total energy supply</v>
          </cell>
          <cell r="H6104">
            <v>2011</v>
          </cell>
          <cell r="I6104">
            <v>2011</v>
          </cell>
          <cell r="J6104">
            <v>31833</v>
          </cell>
        </row>
        <row r="6105">
          <cell r="A6105" t="str">
            <v>Slovak RepublicPrimary solid biofuels2012</v>
          </cell>
          <cell r="B6105" t="str">
            <v>TJ</v>
          </cell>
          <cell r="C6105" t="str">
            <v>Slovak Republic</v>
          </cell>
          <cell r="D6105" t="str">
            <v>PRIMSBIO</v>
          </cell>
          <cell r="E6105" t="str">
            <v>Primary solid biofuels</v>
          </cell>
          <cell r="F6105" t="str">
            <v>TES</v>
          </cell>
          <cell r="G6105" t="str">
            <v>Total energy supply</v>
          </cell>
          <cell r="H6105">
            <v>2012</v>
          </cell>
          <cell r="I6105">
            <v>2012</v>
          </cell>
          <cell r="J6105">
            <v>32921</v>
          </cell>
        </row>
        <row r="6106">
          <cell r="A6106" t="str">
            <v>Slovak RepublicPrimary solid biofuels2013</v>
          </cell>
          <cell r="B6106" t="str">
            <v>TJ</v>
          </cell>
          <cell r="C6106" t="str">
            <v>Slovak Republic</v>
          </cell>
          <cell r="D6106" t="str">
            <v>PRIMSBIO</v>
          </cell>
          <cell r="E6106" t="str">
            <v>Primary solid biofuels</v>
          </cell>
          <cell r="F6106" t="str">
            <v>TES</v>
          </cell>
          <cell r="G6106" t="str">
            <v>Total energy supply</v>
          </cell>
          <cell r="H6106">
            <v>2013</v>
          </cell>
          <cell r="I6106">
            <v>2013</v>
          </cell>
          <cell r="J6106">
            <v>31777</v>
          </cell>
        </row>
        <row r="6107">
          <cell r="A6107" t="str">
            <v>Slovak RepublicPrimary solid biofuels2014</v>
          </cell>
          <cell r="B6107" t="str">
            <v>TJ</v>
          </cell>
          <cell r="C6107" t="str">
            <v>Slovak Republic</v>
          </cell>
          <cell r="D6107" t="str">
            <v>PRIMSBIO</v>
          </cell>
          <cell r="E6107" t="str">
            <v>Primary solid biofuels</v>
          </cell>
          <cell r="F6107" t="str">
            <v>TES</v>
          </cell>
          <cell r="G6107" t="str">
            <v>Total energy supply</v>
          </cell>
          <cell r="H6107">
            <v>2014</v>
          </cell>
          <cell r="I6107">
            <v>2014</v>
          </cell>
          <cell r="J6107">
            <v>31475</v>
          </cell>
        </row>
        <row r="6108">
          <cell r="A6108" t="str">
            <v>Slovak RepublicPrimary solid biofuels2015</v>
          </cell>
          <cell r="B6108" t="str">
            <v>TJ</v>
          </cell>
          <cell r="C6108" t="str">
            <v>Slovak Republic</v>
          </cell>
          <cell r="D6108" t="str">
            <v>PRIMSBIO</v>
          </cell>
          <cell r="E6108" t="str">
            <v>Primary solid biofuels</v>
          </cell>
          <cell r="F6108" t="str">
            <v>TES</v>
          </cell>
          <cell r="G6108" t="str">
            <v>Total energy supply</v>
          </cell>
          <cell r="H6108">
            <v>2015</v>
          </cell>
          <cell r="I6108">
            <v>2015</v>
          </cell>
          <cell r="J6108">
            <v>36814</v>
          </cell>
        </row>
        <row r="6109">
          <cell r="A6109" t="str">
            <v>Slovak RepublicPrimary solid biofuels2016</v>
          </cell>
          <cell r="B6109" t="str">
            <v>TJ</v>
          </cell>
          <cell r="C6109" t="str">
            <v>Slovak Republic</v>
          </cell>
          <cell r="D6109" t="str">
            <v>PRIMSBIO</v>
          </cell>
          <cell r="E6109" t="str">
            <v>Primary solid biofuels</v>
          </cell>
          <cell r="F6109" t="str">
            <v>TES</v>
          </cell>
          <cell r="G6109" t="str">
            <v>Total energy supply</v>
          </cell>
          <cell r="H6109">
            <v>2016</v>
          </cell>
          <cell r="I6109">
            <v>2016</v>
          </cell>
          <cell r="J6109">
            <v>34573</v>
          </cell>
        </row>
        <row r="6110">
          <cell r="A6110" t="str">
            <v>Slovak RepublicPrimary solid biofuels2017</v>
          </cell>
          <cell r="B6110" t="str">
            <v>TJ</v>
          </cell>
          <cell r="C6110" t="str">
            <v>Slovak Republic</v>
          </cell>
          <cell r="D6110" t="str">
            <v>PRIMSBIO</v>
          </cell>
          <cell r="E6110" t="str">
            <v>Primary solid biofuels</v>
          </cell>
          <cell r="F6110" t="str">
            <v>TES</v>
          </cell>
          <cell r="G6110" t="str">
            <v>Total energy supply</v>
          </cell>
          <cell r="H6110">
            <v>2017</v>
          </cell>
          <cell r="I6110">
            <v>2017</v>
          </cell>
          <cell r="J6110">
            <v>34627</v>
          </cell>
        </row>
        <row r="6111">
          <cell r="A6111" t="str">
            <v>Slovak RepublicPrimary solid biofuels2018</v>
          </cell>
          <cell r="B6111" t="str">
            <v>TJ</v>
          </cell>
          <cell r="C6111" t="str">
            <v>Slovak Republic</v>
          </cell>
          <cell r="D6111" t="str">
            <v>PRIMSBIO</v>
          </cell>
          <cell r="E6111" t="str">
            <v>Primary solid biofuels</v>
          </cell>
          <cell r="F6111" t="str">
            <v>TES</v>
          </cell>
          <cell r="G6111" t="str">
            <v>Total energy supply</v>
          </cell>
          <cell r="H6111">
            <v>2018</v>
          </cell>
          <cell r="I6111">
            <v>2018</v>
          </cell>
          <cell r="J6111">
            <v>37230</v>
          </cell>
        </row>
        <row r="6112">
          <cell r="A6112" t="str">
            <v>Slovak RepublicPrimary solid biofuels2019</v>
          </cell>
          <cell r="B6112" t="str">
            <v>TJ</v>
          </cell>
          <cell r="C6112" t="str">
            <v>Slovak Republic</v>
          </cell>
          <cell r="D6112" t="str">
            <v>PRIMSBIO</v>
          </cell>
          <cell r="E6112" t="str">
            <v>Primary solid biofuels</v>
          </cell>
          <cell r="F6112" t="str">
            <v>TES</v>
          </cell>
          <cell r="G6112" t="str">
            <v>Total energy supply</v>
          </cell>
          <cell r="H6112">
            <v>2019</v>
          </cell>
          <cell r="I6112">
            <v>2019</v>
          </cell>
          <cell r="J6112">
            <v>58146</v>
          </cell>
        </row>
        <row r="6113">
          <cell r="A6113" t="str">
            <v>Slovak RepublicPrimary solid biofuels2020</v>
          </cell>
          <cell r="B6113" t="str">
            <v>TJ</v>
          </cell>
          <cell r="C6113" t="str">
            <v>Slovak Republic</v>
          </cell>
          <cell r="D6113" t="str">
            <v>PRIMSBIO</v>
          </cell>
          <cell r="E6113" t="str">
            <v>Primary solid biofuels</v>
          </cell>
          <cell r="F6113" t="str">
            <v>TES</v>
          </cell>
          <cell r="G6113" t="str">
            <v>Total energy supply</v>
          </cell>
          <cell r="H6113">
            <v>2020</v>
          </cell>
          <cell r="I6113">
            <v>2020</v>
          </cell>
          <cell r="J6113">
            <v>54114</v>
          </cell>
        </row>
        <row r="6114">
          <cell r="A6114" t="str">
            <v>Slovak RepublicTotal2005</v>
          </cell>
          <cell r="B6114" t="str">
            <v>TJ</v>
          </cell>
          <cell r="C6114" t="str">
            <v>Slovak Republic</v>
          </cell>
          <cell r="D6114" t="str">
            <v>TOTAL</v>
          </cell>
          <cell r="E6114" t="str">
            <v>Total</v>
          </cell>
          <cell r="F6114" t="str">
            <v>TES</v>
          </cell>
          <cell r="G6114" t="str">
            <v>Total energy supply</v>
          </cell>
          <cell r="H6114">
            <v>2005</v>
          </cell>
          <cell r="I6114">
            <v>2005</v>
          </cell>
          <cell r="J6114">
            <v>788365.84</v>
          </cell>
        </row>
        <row r="6115">
          <cell r="A6115" t="str">
            <v>Slovak RepublicTotal2006</v>
          </cell>
          <cell r="B6115" t="str">
            <v>TJ</v>
          </cell>
          <cell r="C6115" t="str">
            <v>Slovak Republic</v>
          </cell>
          <cell r="D6115" t="str">
            <v>TOTAL</v>
          </cell>
          <cell r="E6115" t="str">
            <v>Total</v>
          </cell>
          <cell r="F6115" t="str">
            <v>TES</v>
          </cell>
          <cell r="G6115" t="str">
            <v>Total energy supply</v>
          </cell>
          <cell r="H6115">
            <v>2006</v>
          </cell>
          <cell r="I6115">
            <v>2006</v>
          </cell>
          <cell r="J6115">
            <v>780479.9</v>
          </cell>
        </row>
        <row r="6116">
          <cell r="A6116" t="str">
            <v>Slovak RepublicTotal2007</v>
          </cell>
          <cell r="B6116" t="str">
            <v>TJ</v>
          </cell>
          <cell r="C6116" t="str">
            <v>Slovak Republic</v>
          </cell>
          <cell r="D6116" t="str">
            <v>TOTAL</v>
          </cell>
          <cell r="E6116" t="str">
            <v>Total</v>
          </cell>
          <cell r="F6116" t="str">
            <v>TES</v>
          </cell>
          <cell r="G6116" t="str">
            <v>Total energy supply</v>
          </cell>
          <cell r="H6116">
            <v>2007</v>
          </cell>
          <cell r="I6116">
            <v>2007</v>
          </cell>
          <cell r="J6116">
            <v>747211.52</v>
          </cell>
        </row>
        <row r="6117">
          <cell r="A6117" t="str">
            <v>Slovak RepublicTotal2008</v>
          </cell>
          <cell r="B6117" t="str">
            <v>TJ</v>
          </cell>
          <cell r="C6117" t="str">
            <v>Slovak Republic</v>
          </cell>
          <cell r="D6117" t="str">
            <v>TOTAL</v>
          </cell>
          <cell r="E6117" t="str">
            <v>Total</v>
          </cell>
          <cell r="F6117" t="str">
            <v>TES</v>
          </cell>
          <cell r="G6117" t="str">
            <v>Total energy supply</v>
          </cell>
          <cell r="H6117">
            <v>2008</v>
          </cell>
          <cell r="I6117">
            <v>2008</v>
          </cell>
          <cell r="J6117">
            <v>767051.75</v>
          </cell>
        </row>
        <row r="6118">
          <cell r="A6118" t="str">
            <v>Slovak RepublicTotal2009</v>
          </cell>
          <cell r="B6118" t="str">
            <v>TJ</v>
          </cell>
          <cell r="C6118" t="str">
            <v>Slovak Republic</v>
          </cell>
          <cell r="D6118" t="str">
            <v>TOTAL</v>
          </cell>
          <cell r="E6118" t="str">
            <v>Total</v>
          </cell>
          <cell r="F6118" t="str">
            <v>TES</v>
          </cell>
          <cell r="G6118" t="str">
            <v>Total energy supply</v>
          </cell>
          <cell r="H6118">
            <v>2009</v>
          </cell>
          <cell r="I6118">
            <v>2009</v>
          </cell>
          <cell r="J6118">
            <v>700683.37</v>
          </cell>
        </row>
        <row r="6119">
          <cell r="A6119" t="str">
            <v>Slovak RepublicTotal2010</v>
          </cell>
          <cell r="B6119" t="str">
            <v>TJ</v>
          </cell>
          <cell r="C6119" t="str">
            <v>Slovak Republic</v>
          </cell>
          <cell r="D6119" t="str">
            <v>TOTAL</v>
          </cell>
          <cell r="E6119" t="str">
            <v>Total</v>
          </cell>
          <cell r="F6119" t="str">
            <v>TES</v>
          </cell>
          <cell r="G6119" t="str">
            <v>Total energy supply</v>
          </cell>
          <cell r="H6119">
            <v>2010</v>
          </cell>
          <cell r="I6119">
            <v>2010</v>
          </cell>
          <cell r="J6119">
            <v>746513.18</v>
          </cell>
        </row>
        <row r="6120">
          <cell r="A6120" t="str">
            <v>Slovak RepublicTotal2011</v>
          </cell>
          <cell r="B6120" t="str">
            <v>TJ</v>
          </cell>
          <cell r="C6120" t="str">
            <v>Slovak Republic</v>
          </cell>
          <cell r="D6120" t="str">
            <v>TOTAL</v>
          </cell>
          <cell r="E6120" t="str">
            <v>Total</v>
          </cell>
          <cell r="F6120" t="str">
            <v>TES</v>
          </cell>
          <cell r="G6120" t="str">
            <v>Total energy supply</v>
          </cell>
          <cell r="H6120">
            <v>2011</v>
          </cell>
          <cell r="I6120">
            <v>2011</v>
          </cell>
          <cell r="J6120">
            <v>726444.65</v>
          </cell>
        </row>
        <row r="6121">
          <cell r="A6121" t="str">
            <v>Slovak RepublicTotal2012</v>
          </cell>
          <cell r="B6121" t="str">
            <v>TJ</v>
          </cell>
          <cell r="C6121" t="str">
            <v>Slovak Republic</v>
          </cell>
          <cell r="D6121" t="str">
            <v>TOTAL</v>
          </cell>
          <cell r="E6121" t="str">
            <v>Total</v>
          </cell>
          <cell r="F6121" t="str">
            <v>TES</v>
          </cell>
          <cell r="G6121" t="str">
            <v>Total energy supply</v>
          </cell>
          <cell r="H6121">
            <v>2012</v>
          </cell>
          <cell r="I6121">
            <v>2012</v>
          </cell>
          <cell r="J6121">
            <v>697516.5</v>
          </cell>
        </row>
        <row r="6122">
          <cell r="A6122" t="str">
            <v>Slovak RepublicTotal2013</v>
          </cell>
          <cell r="B6122" t="str">
            <v>TJ</v>
          </cell>
          <cell r="C6122" t="str">
            <v>Slovak Republic</v>
          </cell>
          <cell r="D6122" t="str">
            <v>TOTAL</v>
          </cell>
          <cell r="E6122" t="str">
            <v>Total</v>
          </cell>
          <cell r="F6122" t="str">
            <v>TES</v>
          </cell>
          <cell r="G6122" t="str">
            <v>Total energy supply</v>
          </cell>
          <cell r="H6122">
            <v>2013</v>
          </cell>
          <cell r="I6122">
            <v>2013</v>
          </cell>
          <cell r="J6122">
            <v>709643.55</v>
          </cell>
        </row>
        <row r="6123">
          <cell r="A6123" t="str">
            <v>Slovak RepublicTotal2014</v>
          </cell>
          <cell r="B6123" t="str">
            <v>TJ</v>
          </cell>
          <cell r="C6123" t="str">
            <v>Slovak Republic</v>
          </cell>
          <cell r="D6123" t="str">
            <v>TOTAL</v>
          </cell>
          <cell r="E6123" t="str">
            <v>Total</v>
          </cell>
          <cell r="F6123" t="str">
            <v>TES</v>
          </cell>
          <cell r="G6123" t="str">
            <v>Total energy supply</v>
          </cell>
          <cell r="H6123">
            <v>2014</v>
          </cell>
          <cell r="I6123">
            <v>2014</v>
          </cell>
          <cell r="J6123">
            <v>667734.04</v>
          </cell>
        </row>
        <row r="6124">
          <cell r="A6124" t="str">
            <v>Slovak RepublicTotal2015</v>
          </cell>
          <cell r="B6124" t="str">
            <v>TJ</v>
          </cell>
          <cell r="C6124" t="str">
            <v>Slovak Republic</v>
          </cell>
          <cell r="D6124" t="str">
            <v>TOTAL</v>
          </cell>
          <cell r="E6124" t="str">
            <v>Total</v>
          </cell>
          <cell r="F6124" t="str">
            <v>TES</v>
          </cell>
          <cell r="G6124" t="str">
            <v>Total energy supply</v>
          </cell>
          <cell r="H6124">
            <v>2015</v>
          </cell>
          <cell r="I6124">
            <v>2015</v>
          </cell>
          <cell r="J6124">
            <v>686340.81</v>
          </cell>
        </row>
        <row r="6125">
          <cell r="A6125" t="str">
            <v>Slovak RepublicTotal2016</v>
          </cell>
          <cell r="B6125" t="str">
            <v>TJ</v>
          </cell>
          <cell r="C6125" t="str">
            <v>Slovak Republic</v>
          </cell>
          <cell r="D6125" t="str">
            <v>TOTAL</v>
          </cell>
          <cell r="E6125" t="str">
            <v>Total</v>
          </cell>
          <cell r="F6125" t="str">
            <v>TES</v>
          </cell>
          <cell r="G6125" t="str">
            <v>Total energy supply</v>
          </cell>
          <cell r="H6125">
            <v>2016</v>
          </cell>
          <cell r="I6125">
            <v>2016</v>
          </cell>
          <cell r="J6125">
            <v>690657.66</v>
          </cell>
        </row>
        <row r="6126">
          <cell r="A6126" t="str">
            <v>Slovak RepublicTotal2017</v>
          </cell>
          <cell r="B6126" t="str">
            <v>TJ</v>
          </cell>
          <cell r="C6126" t="str">
            <v>Slovak Republic</v>
          </cell>
          <cell r="D6126" t="str">
            <v>TOTAL</v>
          </cell>
          <cell r="E6126" t="str">
            <v>Total</v>
          </cell>
          <cell r="F6126" t="str">
            <v>TES</v>
          </cell>
          <cell r="G6126" t="str">
            <v>Total energy supply</v>
          </cell>
          <cell r="H6126">
            <v>2017</v>
          </cell>
          <cell r="I6126">
            <v>2017</v>
          </cell>
          <cell r="J6126">
            <v>728498.86</v>
          </cell>
        </row>
        <row r="6127">
          <cell r="A6127" t="str">
            <v>Slovak RepublicTotal2018</v>
          </cell>
          <cell r="B6127" t="str">
            <v>TJ</v>
          </cell>
          <cell r="C6127" t="str">
            <v>Slovak Republic</v>
          </cell>
          <cell r="D6127" t="str">
            <v>TOTAL</v>
          </cell>
          <cell r="E6127" t="str">
            <v>Total</v>
          </cell>
          <cell r="F6127" t="str">
            <v>TES</v>
          </cell>
          <cell r="G6127" t="str">
            <v>Total energy supply</v>
          </cell>
          <cell r="H6127">
            <v>2018</v>
          </cell>
          <cell r="I6127">
            <v>2018</v>
          </cell>
          <cell r="J6127">
            <v>724924.93</v>
          </cell>
        </row>
        <row r="6128">
          <cell r="A6128" t="str">
            <v>Slovak RepublicTotal2019</v>
          </cell>
          <cell r="B6128" t="str">
            <v>TJ</v>
          </cell>
          <cell r="C6128" t="str">
            <v>Slovak Republic</v>
          </cell>
          <cell r="D6128" t="str">
            <v>TOTAL</v>
          </cell>
          <cell r="E6128" t="str">
            <v>Total</v>
          </cell>
          <cell r="F6128" t="str">
            <v>TES</v>
          </cell>
          <cell r="G6128" t="str">
            <v>Total energy supply</v>
          </cell>
          <cell r="H6128">
            <v>2019</v>
          </cell>
          <cell r="I6128">
            <v>2019</v>
          </cell>
          <cell r="J6128">
            <v>714300.01</v>
          </cell>
        </row>
        <row r="6129">
          <cell r="A6129" t="str">
            <v>Slovak RepublicTotal2020</v>
          </cell>
          <cell r="B6129" t="str">
            <v>TJ</v>
          </cell>
          <cell r="C6129" t="str">
            <v>Slovak Republic</v>
          </cell>
          <cell r="D6129" t="str">
            <v>TOTAL</v>
          </cell>
          <cell r="E6129" t="str">
            <v>Total</v>
          </cell>
          <cell r="F6129" t="str">
            <v>TES</v>
          </cell>
          <cell r="G6129" t="str">
            <v>Total energy supply</v>
          </cell>
          <cell r="H6129">
            <v>2020</v>
          </cell>
          <cell r="I6129">
            <v>2020</v>
          </cell>
          <cell r="J6129">
            <v>670818.75</v>
          </cell>
        </row>
        <row r="6130">
          <cell r="A6130" t="str">
            <v>Slovak RepublicMemo: Renewables2005</v>
          </cell>
          <cell r="B6130" t="str">
            <v>TJ</v>
          </cell>
          <cell r="C6130" t="str">
            <v>Slovak Republic</v>
          </cell>
          <cell r="D6130" t="str">
            <v>MRENEW</v>
          </cell>
          <cell r="E6130" t="str">
            <v>Memo: Renewables</v>
          </cell>
          <cell r="F6130" t="str">
            <v>TES</v>
          </cell>
          <cell r="G6130" t="str">
            <v>Total energy supply</v>
          </cell>
          <cell r="H6130">
            <v>2005</v>
          </cell>
          <cell r="I6130">
            <v>2005</v>
          </cell>
          <cell r="J6130">
            <v>33852.51</v>
          </cell>
        </row>
        <row r="6131">
          <cell r="A6131" t="str">
            <v>Slovak RepublicMemo: Renewables2006</v>
          </cell>
          <cell r="B6131" t="str">
            <v>TJ</v>
          </cell>
          <cell r="C6131" t="str">
            <v>Slovak Republic</v>
          </cell>
          <cell r="D6131" t="str">
            <v>MRENEW</v>
          </cell>
          <cell r="E6131" t="str">
            <v>Memo: Renewables</v>
          </cell>
          <cell r="F6131" t="str">
            <v>TES</v>
          </cell>
          <cell r="G6131" t="str">
            <v>Total energy supply</v>
          </cell>
          <cell r="H6131">
            <v>2006</v>
          </cell>
          <cell r="I6131">
            <v>2006</v>
          </cell>
          <cell r="J6131">
            <v>34948.35</v>
          </cell>
        </row>
        <row r="6132">
          <cell r="A6132" t="str">
            <v>Slovak RepublicMemo: Renewables2007</v>
          </cell>
          <cell r="B6132" t="str">
            <v>TJ</v>
          </cell>
          <cell r="C6132" t="str">
            <v>Slovak Republic</v>
          </cell>
          <cell r="D6132" t="str">
            <v>MRENEW</v>
          </cell>
          <cell r="E6132" t="str">
            <v>Memo: Renewables</v>
          </cell>
          <cell r="F6132" t="str">
            <v>TES</v>
          </cell>
          <cell r="G6132" t="str">
            <v>Total energy supply</v>
          </cell>
          <cell r="H6132">
            <v>2007</v>
          </cell>
          <cell r="I6132">
            <v>2007</v>
          </cell>
          <cell r="J6132">
            <v>39470.239999999998</v>
          </cell>
        </row>
        <row r="6133">
          <cell r="A6133" t="str">
            <v>Slovak RepublicMemo: Renewables2008</v>
          </cell>
          <cell r="B6133" t="str">
            <v>TJ</v>
          </cell>
          <cell r="C6133" t="str">
            <v>Slovak Republic</v>
          </cell>
          <cell r="D6133" t="str">
            <v>MRENEW</v>
          </cell>
          <cell r="E6133" t="str">
            <v>Memo: Renewables</v>
          </cell>
          <cell r="F6133" t="str">
            <v>TES</v>
          </cell>
          <cell r="G6133" t="str">
            <v>Total energy supply</v>
          </cell>
          <cell r="H6133">
            <v>2008</v>
          </cell>
          <cell r="I6133">
            <v>2008</v>
          </cell>
          <cell r="J6133">
            <v>39294.839999999997</v>
          </cell>
        </row>
        <row r="6134">
          <cell r="A6134" t="str">
            <v>Slovak RepublicMemo: Renewables2009</v>
          </cell>
          <cell r="B6134" t="str">
            <v>TJ</v>
          </cell>
          <cell r="C6134" t="str">
            <v>Slovak Republic</v>
          </cell>
          <cell r="D6134" t="str">
            <v>MRENEW</v>
          </cell>
          <cell r="E6134" t="str">
            <v>Memo: Renewables</v>
          </cell>
          <cell r="F6134" t="str">
            <v>TES</v>
          </cell>
          <cell r="G6134" t="str">
            <v>Total energy supply</v>
          </cell>
          <cell r="H6134">
            <v>2009</v>
          </cell>
          <cell r="I6134">
            <v>2009</v>
          </cell>
          <cell r="J6134">
            <v>47357.1</v>
          </cell>
        </row>
        <row r="6135">
          <cell r="A6135" t="str">
            <v>Slovak RepublicMemo: Renewables2010</v>
          </cell>
          <cell r="B6135" t="str">
            <v>TJ</v>
          </cell>
          <cell r="C6135" t="str">
            <v>Slovak Republic</v>
          </cell>
          <cell r="D6135" t="str">
            <v>MRENEW</v>
          </cell>
          <cell r="E6135" t="str">
            <v>Memo: Renewables</v>
          </cell>
          <cell r="F6135" t="str">
            <v>TES</v>
          </cell>
          <cell r="G6135" t="str">
            <v>Total energy supply</v>
          </cell>
          <cell r="H6135">
            <v>2010</v>
          </cell>
          <cell r="I6135">
            <v>2010</v>
          </cell>
          <cell r="J6135">
            <v>55462.8</v>
          </cell>
        </row>
        <row r="6136">
          <cell r="A6136" t="str">
            <v>Slovak RepublicMemo: Renewables2011</v>
          </cell>
          <cell r="B6136" t="str">
            <v>TJ</v>
          </cell>
          <cell r="C6136" t="str">
            <v>Slovak Republic</v>
          </cell>
          <cell r="D6136" t="str">
            <v>MRENEW</v>
          </cell>
          <cell r="E6136" t="str">
            <v>Memo: Renewables</v>
          </cell>
          <cell r="F6136" t="str">
            <v>TES</v>
          </cell>
          <cell r="G6136" t="str">
            <v>Total energy supply</v>
          </cell>
          <cell r="H6136">
            <v>2011</v>
          </cell>
          <cell r="I6136">
            <v>2011</v>
          </cell>
          <cell r="J6136">
            <v>54104.79</v>
          </cell>
        </row>
        <row r="6137">
          <cell r="A6137" t="str">
            <v>Slovak RepublicMemo: Renewables2012</v>
          </cell>
          <cell r="B6137" t="str">
            <v>TJ</v>
          </cell>
          <cell r="C6137" t="str">
            <v>Slovak Republic</v>
          </cell>
          <cell r="D6137" t="str">
            <v>MRENEW</v>
          </cell>
          <cell r="E6137" t="str">
            <v>Memo: Renewables</v>
          </cell>
          <cell r="F6137" t="str">
            <v>TES</v>
          </cell>
          <cell r="G6137" t="str">
            <v>Total energy supply</v>
          </cell>
          <cell r="H6137">
            <v>2012</v>
          </cell>
          <cell r="I6137">
            <v>2012</v>
          </cell>
          <cell r="J6137">
            <v>56885.1</v>
          </cell>
        </row>
        <row r="6138">
          <cell r="A6138" t="str">
            <v>Slovak RepublicMemo: Renewables2013</v>
          </cell>
          <cell r="B6138" t="str">
            <v>TJ</v>
          </cell>
          <cell r="C6138" t="str">
            <v>Slovak Republic</v>
          </cell>
          <cell r="D6138" t="str">
            <v>MRENEW</v>
          </cell>
          <cell r="E6138" t="str">
            <v>Memo: Renewables</v>
          </cell>
          <cell r="F6138" t="str">
            <v>TES</v>
          </cell>
          <cell r="G6138" t="str">
            <v>Total energy supply</v>
          </cell>
          <cell r="H6138">
            <v>2013</v>
          </cell>
          <cell r="I6138">
            <v>2013</v>
          </cell>
          <cell r="J6138">
            <v>59003.199999999997</v>
          </cell>
        </row>
        <row r="6139">
          <cell r="A6139" t="str">
            <v>Slovak RepublicMemo: Renewables2014</v>
          </cell>
          <cell r="B6139" t="str">
            <v>TJ</v>
          </cell>
          <cell r="C6139" t="str">
            <v>Slovak Republic</v>
          </cell>
          <cell r="D6139" t="str">
            <v>MRENEW</v>
          </cell>
          <cell r="E6139" t="str">
            <v>Memo: Renewables</v>
          </cell>
          <cell r="F6139" t="str">
            <v>TES</v>
          </cell>
          <cell r="G6139" t="str">
            <v>Total energy supply</v>
          </cell>
          <cell r="H6139">
            <v>2014</v>
          </cell>
          <cell r="I6139">
            <v>2014</v>
          </cell>
          <cell r="J6139">
            <v>59450.87</v>
          </cell>
        </row>
        <row r="6140">
          <cell r="A6140" t="str">
            <v>Slovak RepublicMemo: Renewables2015</v>
          </cell>
          <cell r="B6140" t="str">
            <v>TJ</v>
          </cell>
          <cell r="C6140" t="str">
            <v>Slovak Republic</v>
          </cell>
          <cell r="D6140" t="str">
            <v>MRENEW</v>
          </cell>
          <cell r="E6140" t="str">
            <v>Memo: Renewables</v>
          </cell>
          <cell r="F6140" t="str">
            <v>TES</v>
          </cell>
          <cell r="G6140" t="str">
            <v>Total energy supply</v>
          </cell>
          <cell r="H6140">
            <v>2015</v>
          </cell>
          <cell r="I6140">
            <v>2015</v>
          </cell>
          <cell r="J6140">
            <v>65975</v>
          </cell>
        </row>
        <row r="6141">
          <cell r="A6141" t="str">
            <v>Slovak RepublicMemo: Renewables2016</v>
          </cell>
          <cell r="B6141" t="str">
            <v>TJ</v>
          </cell>
          <cell r="C6141" t="str">
            <v>Slovak Republic</v>
          </cell>
          <cell r="D6141" t="str">
            <v>MRENEW</v>
          </cell>
          <cell r="E6141" t="str">
            <v>Memo: Renewables</v>
          </cell>
          <cell r="F6141" t="str">
            <v>TES</v>
          </cell>
          <cell r="G6141" t="str">
            <v>Total energy supply</v>
          </cell>
          <cell r="H6141">
            <v>2016</v>
          </cell>
          <cell r="I6141">
            <v>2016</v>
          </cell>
          <cell r="J6141">
            <v>66018.38</v>
          </cell>
        </row>
        <row r="6142">
          <cell r="A6142" t="str">
            <v>Slovak RepublicMemo: Renewables2017</v>
          </cell>
          <cell r="B6142" t="str">
            <v>TJ</v>
          </cell>
          <cell r="C6142" t="str">
            <v>Slovak Republic</v>
          </cell>
          <cell r="D6142" t="str">
            <v>MRENEW</v>
          </cell>
          <cell r="E6142" t="str">
            <v>Memo: Renewables</v>
          </cell>
          <cell r="F6142" t="str">
            <v>TES</v>
          </cell>
          <cell r="G6142" t="str">
            <v>Total energy supply</v>
          </cell>
          <cell r="H6142">
            <v>2017</v>
          </cell>
          <cell r="I6142">
            <v>2017</v>
          </cell>
          <cell r="J6142">
            <v>66648.820000000007</v>
          </cell>
        </row>
        <row r="6143">
          <cell r="A6143" t="str">
            <v>Slovak RepublicMemo: Renewables2018</v>
          </cell>
          <cell r="B6143" t="str">
            <v>TJ</v>
          </cell>
          <cell r="C6143" t="str">
            <v>Slovak Republic</v>
          </cell>
          <cell r="D6143" t="str">
            <v>MRENEW</v>
          </cell>
          <cell r="E6143" t="str">
            <v>Memo: Renewables</v>
          </cell>
          <cell r="F6143" t="str">
            <v>TES</v>
          </cell>
          <cell r="G6143" t="str">
            <v>Total energy supply</v>
          </cell>
          <cell r="H6143">
            <v>2018</v>
          </cell>
          <cell r="I6143">
            <v>2018</v>
          </cell>
          <cell r="J6143">
            <v>66205.67</v>
          </cell>
        </row>
        <row r="6144">
          <cell r="A6144" t="str">
            <v>Slovak RepublicMemo: Renewables2019</v>
          </cell>
          <cell r="B6144" t="str">
            <v>TJ</v>
          </cell>
          <cell r="C6144" t="str">
            <v>Slovak Republic</v>
          </cell>
          <cell r="D6144" t="str">
            <v>MRENEW</v>
          </cell>
          <cell r="E6144" t="str">
            <v>Memo: Renewables</v>
          </cell>
          <cell r="F6144" t="str">
            <v>TES</v>
          </cell>
          <cell r="G6144" t="str">
            <v>Total energy supply</v>
          </cell>
          <cell r="H6144">
            <v>2019</v>
          </cell>
          <cell r="I6144">
            <v>2019</v>
          </cell>
          <cell r="J6144">
            <v>90605.04</v>
          </cell>
        </row>
        <row r="6145">
          <cell r="A6145" t="str">
            <v>Slovak RepublicMemo: Renewables2020</v>
          </cell>
          <cell r="B6145" t="str">
            <v>TJ</v>
          </cell>
          <cell r="C6145" t="str">
            <v>Slovak Republic</v>
          </cell>
          <cell r="D6145" t="str">
            <v>MRENEW</v>
          </cell>
          <cell r="E6145" t="str">
            <v>Memo: Renewables</v>
          </cell>
          <cell r="F6145" t="str">
            <v>TES</v>
          </cell>
          <cell r="G6145" t="str">
            <v>Total energy supply</v>
          </cell>
          <cell r="H6145">
            <v>2020</v>
          </cell>
          <cell r="I6145">
            <v>2020</v>
          </cell>
          <cell r="J6145">
            <v>85789.88</v>
          </cell>
        </row>
        <row r="6146">
          <cell r="A6146" t="str">
            <v>SloveniaPrimary solid biofuels2005</v>
          </cell>
          <cell r="B6146" t="str">
            <v>TJ</v>
          </cell>
          <cell r="C6146" t="str">
            <v>Slovenia</v>
          </cell>
          <cell r="D6146" t="str">
            <v>PRIMSBIO</v>
          </cell>
          <cell r="E6146" t="str">
            <v>Primary solid biofuels</v>
          </cell>
          <cell r="F6146" t="str">
            <v>TES</v>
          </cell>
          <cell r="G6146" t="str">
            <v>Total energy supply</v>
          </cell>
          <cell r="H6146">
            <v>2005</v>
          </cell>
          <cell r="I6146">
            <v>2005</v>
          </cell>
          <cell r="J6146">
            <v>29431</v>
          </cell>
        </row>
        <row r="6147">
          <cell r="A6147" t="str">
            <v>SloveniaPrimary solid biofuels2006</v>
          </cell>
          <cell r="B6147" t="str">
            <v>TJ</v>
          </cell>
          <cell r="C6147" t="str">
            <v>Slovenia</v>
          </cell>
          <cell r="D6147" t="str">
            <v>PRIMSBIO</v>
          </cell>
          <cell r="E6147" t="str">
            <v>Primary solid biofuels</v>
          </cell>
          <cell r="F6147" t="str">
            <v>TES</v>
          </cell>
          <cell r="G6147" t="str">
            <v>Total energy supply</v>
          </cell>
          <cell r="H6147">
            <v>2006</v>
          </cell>
          <cell r="I6147">
            <v>2006</v>
          </cell>
          <cell r="J6147">
            <v>25878</v>
          </cell>
        </row>
        <row r="6148">
          <cell r="A6148" t="str">
            <v>SloveniaPrimary solid biofuels2007</v>
          </cell>
          <cell r="B6148" t="str">
            <v>TJ</v>
          </cell>
          <cell r="C6148" t="str">
            <v>Slovenia</v>
          </cell>
          <cell r="D6148" t="str">
            <v>PRIMSBIO</v>
          </cell>
          <cell r="E6148" t="str">
            <v>Primary solid biofuels</v>
          </cell>
          <cell r="F6148" t="str">
            <v>TES</v>
          </cell>
          <cell r="G6148" t="str">
            <v>Total energy supply</v>
          </cell>
          <cell r="H6148">
            <v>2007</v>
          </cell>
          <cell r="I6148">
            <v>2007</v>
          </cell>
          <cell r="J6148">
            <v>28313</v>
          </cell>
        </row>
        <row r="6149">
          <cell r="A6149" t="str">
            <v>SloveniaPrimary solid biofuels2008</v>
          </cell>
          <cell r="B6149" t="str">
            <v>TJ</v>
          </cell>
          <cell r="C6149" t="str">
            <v>Slovenia</v>
          </cell>
          <cell r="D6149" t="str">
            <v>PRIMSBIO</v>
          </cell>
          <cell r="E6149" t="str">
            <v>Primary solid biofuels</v>
          </cell>
          <cell r="F6149" t="str">
            <v>TES</v>
          </cell>
          <cell r="G6149" t="str">
            <v>Total energy supply</v>
          </cell>
          <cell r="H6149">
            <v>2008</v>
          </cell>
          <cell r="I6149">
            <v>2008</v>
          </cell>
          <cell r="J6149">
            <v>29359</v>
          </cell>
        </row>
        <row r="6150">
          <cell r="A6150" t="str">
            <v>SloveniaPrimary solid biofuels2009</v>
          </cell>
          <cell r="B6150" t="str">
            <v>TJ</v>
          </cell>
          <cell r="C6150" t="str">
            <v>Slovenia</v>
          </cell>
          <cell r="D6150" t="str">
            <v>PRIMSBIO</v>
          </cell>
          <cell r="E6150" t="str">
            <v>Primary solid biofuels</v>
          </cell>
          <cell r="F6150" t="str">
            <v>TES</v>
          </cell>
          <cell r="G6150" t="str">
            <v>Total energy supply</v>
          </cell>
          <cell r="H6150">
            <v>2009</v>
          </cell>
          <cell r="I6150">
            <v>2009</v>
          </cell>
          <cell r="J6150">
            <v>26989</v>
          </cell>
        </row>
        <row r="6151">
          <cell r="A6151" t="str">
            <v>SloveniaPrimary solid biofuels2010</v>
          </cell>
          <cell r="B6151" t="str">
            <v>TJ</v>
          </cell>
          <cell r="C6151" t="str">
            <v>Slovenia</v>
          </cell>
          <cell r="D6151" t="str">
            <v>PRIMSBIO</v>
          </cell>
          <cell r="E6151" t="str">
            <v>Primary solid biofuels</v>
          </cell>
          <cell r="F6151" t="str">
            <v>TES</v>
          </cell>
          <cell r="G6151" t="str">
            <v>Total energy supply</v>
          </cell>
          <cell r="H6151">
            <v>2010</v>
          </cell>
          <cell r="I6151">
            <v>2010</v>
          </cell>
          <cell r="J6151">
            <v>27684</v>
          </cell>
        </row>
        <row r="6152">
          <cell r="A6152" t="str">
            <v>SloveniaPrimary solid biofuels2011</v>
          </cell>
          <cell r="B6152" t="str">
            <v>TJ</v>
          </cell>
          <cell r="C6152" t="str">
            <v>Slovenia</v>
          </cell>
          <cell r="D6152" t="str">
            <v>PRIMSBIO</v>
          </cell>
          <cell r="E6152" t="str">
            <v>Primary solid biofuels</v>
          </cell>
          <cell r="F6152" t="str">
            <v>TES</v>
          </cell>
          <cell r="G6152" t="str">
            <v>Total energy supply</v>
          </cell>
          <cell r="H6152">
            <v>2011</v>
          </cell>
          <cell r="I6152">
            <v>2011</v>
          </cell>
          <cell r="J6152">
            <v>27620</v>
          </cell>
        </row>
        <row r="6153">
          <cell r="A6153" t="str">
            <v>SloveniaPrimary solid biofuels2012</v>
          </cell>
          <cell r="B6153" t="str">
            <v>TJ</v>
          </cell>
          <cell r="C6153" t="str">
            <v>Slovenia</v>
          </cell>
          <cell r="D6153" t="str">
            <v>PRIMSBIO</v>
          </cell>
          <cell r="E6153" t="str">
            <v>Primary solid biofuels</v>
          </cell>
          <cell r="F6153" t="str">
            <v>TES</v>
          </cell>
          <cell r="G6153" t="str">
            <v>Total energy supply</v>
          </cell>
          <cell r="H6153">
            <v>2012</v>
          </cell>
          <cell r="I6153">
            <v>2012</v>
          </cell>
          <cell r="J6153">
            <v>26534</v>
          </cell>
        </row>
        <row r="6154">
          <cell r="A6154" t="str">
            <v>SloveniaPrimary solid biofuels2013</v>
          </cell>
          <cell r="B6154" t="str">
            <v>TJ</v>
          </cell>
          <cell r="C6154" t="str">
            <v>Slovenia</v>
          </cell>
          <cell r="D6154" t="str">
            <v>PRIMSBIO</v>
          </cell>
          <cell r="E6154" t="str">
            <v>Primary solid biofuels</v>
          </cell>
          <cell r="F6154" t="str">
            <v>TES</v>
          </cell>
          <cell r="G6154" t="str">
            <v>Total energy supply</v>
          </cell>
          <cell r="H6154">
            <v>2013</v>
          </cell>
          <cell r="I6154">
            <v>2013</v>
          </cell>
          <cell r="J6154">
            <v>27746</v>
          </cell>
        </row>
        <row r="6155">
          <cell r="A6155" t="str">
            <v>SloveniaPrimary solid biofuels2014</v>
          </cell>
          <cell r="B6155" t="str">
            <v>TJ</v>
          </cell>
          <cell r="C6155" t="str">
            <v>Slovenia</v>
          </cell>
          <cell r="D6155" t="str">
            <v>PRIMSBIO</v>
          </cell>
          <cell r="E6155" t="str">
            <v>Primary solid biofuels</v>
          </cell>
          <cell r="F6155" t="str">
            <v>TES</v>
          </cell>
          <cell r="G6155" t="str">
            <v>Total energy supply</v>
          </cell>
          <cell r="H6155">
            <v>2014</v>
          </cell>
          <cell r="I6155">
            <v>2014</v>
          </cell>
          <cell r="J6155">
            <v>24570</v>
          </cell>
        </row>
        <row r="6156">
          <cell r="A6156" t="str">
            <v>SloveniaPrimary solid biofuels2015</v>
          </cell>
          <cell r="B6156" t="str">
            <v>TJ</v>
          </cell>
          <cell r="C6156" t="str">
            <v>Slovenia</v>
          </cell>
          <cell r="D6156" t="str">
            <v>PRIMSBIO</v>
          </cell>
          <cell r="E6156" t="str">
            <v>Primary solid biofuels</v>
          </cell>
          <cell r="F6156" t="str">
            <v>TES</v>
          </cell>
          <cell r="G6156" t="str">
            <v>Total energy supply</v>
          </cell>
          <cell r="H6156">
            <v>2015</v>
          </cell>
          <cell r="I6156">
            <v>2015</v>
          </cell>
          <cell r="J6156">
            <v>27197</v>
          </cell>
        </row>
        <row r="6157">
          <cell r="A6157" t="str">
            <v>SloveniaPrimary solid biofuels2016</v>
          </cell>
          <cell r="B6157" t="str">
            <v>TJ</v>
          </cell>
          <cell r="C6157" t="str">
            <v>Slovenia</v>
          </cell>
          <cell r="D6157" t="str">
            <v>PRIMSBIO</v>
          </cell>
          <cell r="E6157" t="str">
            <v>Primary solid biofuels</v>
          </cell>
          <cell r="F6157" t="str">
            <v>TES</v>
          </cell>
          <cell r="G6157" t="str">
            <v>Total energy supply</v>
          </cell>
          <cell r="H6157">
            <v>2016</v>
          </cell>
          <cell r="I6157">
            <v>2016</v>
          </cell>
          <cell r="J6157">
            <v>27224</v>
          </cell>
        </row>
        <row r="6158">
          <cell r="A6158" t="str">
            <v>SloveniaPrimary solid biofuels2017</v>
          </cell>
          <cell r="B6158" t="str">
            <v>TJ</v>
          </cell>
          <cell r="C6158" t="str">
            <v>Slovenia</v>
          </cell>
          <cell r="D6158" t="str">
            <v>PRIMSBIO</v>
          </cell>
          <cell r="E6158" t="str">
            <v>Primary solid biofuels</v>
          </cell>
          <cell r="F6158" t="str">
            <v>TES</v>
          </cell>
          <cell r="G6158" t="str">
            <v>Total energy supply</v>
          </cell>
          <cell r="H6158">
            <v>2017</v>
          </cell>
          <cell r="I6158">
            <v>2017</v>
          </cell>
          <cell r="J6158">
            <v>26319.9</v>
          </cell>
        </row>
        <row r="6159">
          <cell r="A6159" t="str">
            <v>SloveniaPrimary solid biofuels2018</v>
          </cell>
          <cell r="B6159" t="str">
            <v>TJ</v>
          </cell>
          <cell r="C6159" t="str">
            <v>Slovenia</v>
          </cell>
          <cell r="D6159" t="str">
            <v>PRIMSBIO</v>
          </cell>
          <cell r="E6159" t="str">
            <v>Primary solid biofuels</v>
          </cell>
          <cell r="F6159" t="str">
            <v>TES</v>
          </cell>
          <cell r="G6159" t="str">
            <v>Total energy supply</v>
          </cell>
          <cell r="H6159">
            <v>2018</v>
          </cell>
          <cell r="I6159">
            <v>2018</v>
          </cell>
          <cell r="J6159">
            <v>23532.28</v>
          </cell>
        </row>
        <row r="6160">
          <cell r="A6160" t="str">
            <v>SloveniaPrimary solid biofuels2019</v>
          </cell>
          <cell r="B6160" t="str">
            <v>TJ</v>
          </cell>
          <cell r="C6160" t="str">
            <v>Slovenia</v>
          </cell>
          <cell r="D6160" t="str">
            <v>PRIMSBIO</v>
          </cell>
          <cell r="E6160" t="str">
            <v>Primary solid biofuels</v>
          </cell>
          <cell r="F6160" t="str">
            <v>TES</v>
          </cell>
          <cell r="G6160" t="str">
            <v>Total energy supply</v>
          </cell>
          <cell r="H6160">
            <v>2019</v>
          </cell>
          <cell r="I6160">
            <v>2019</v>
          </cell>
          <cell r="J6160">
            <v>22882.79</v>
          </cell>
        </row>
        <row r="6161">
          <cell r="A6161" t="str">
            <v>SloveniaPrimary solid biofuels2020</v>
          </cell>
          <cell r="B6161" t="str">
            <v>TJ</v>
          </cell>
          <cell r="C6161" t="str">
            <v>Slovenia</v>
          </cell>
          <cell r="D6161" t="str">
            <v>PRIMSBIO</v>
          </cell>
          <cell r="E6161" t="str">
            <v>Primary solid biofuels</v>
          </cell>
          <cell r="F6161" t="str">
            <v>TES</v>
          </cell>
          <cell r="G6161" t="str">
            <v>Total energy supply</v>
          </cell>
          <cell r="H6161">
            <v>2020</v>
          </cell>
          <cell r="I6161">
            <v>2020</v>
          </cell>
          <cell r="J6161">
            <v>23513.18</v>
          </cell>
        </row>
        <row r="6162">
          <cell r="A6162" t="str">
            <v>SloveniaTotal2005</v>
          </cell>
          <cell r="B6162" t="str">
            <v>TJ</v>
          </cell>
          <cell r="C6162" t="str">
            <v>Slovenia</v>
          </cell>
          <cell r="D6162" t="str">
            <v>TOTAL</v>
          </cell>
          <cell r="E6162" t="str">
            <v>Total</v>
          </cell>
          <cell r="F6162" t="str">
            <v>TES</v>
          </cell>
          <cell r="G6162" t="str">
            <v>Total energy supply</v>
          </cell>
          <cell r="H6162">
            <v>2005</v>
          </cell>
          <cell r="I6162">
            <v>2005</v>
          </cell>
          <cell r="J6162">
            <v>315249.63</v>
          </cell>
        </row>
        <row r="6163">
          <cell r="A6163" t="str">
            <v>SloveniaTotal2006</v>
          </cell>
          <cell r="B6163" t="str">
            <v>TJ</v>
          </cell>
          <cell r="C6163" t="str">
            <v>Slovenia</v>
          </cell>
          <cell r="D6163" t="str">
            <v>TOTAL</v>
          </cell>
          <cell r="E6163" t="str">
            <v>Total</v>
          </cell>
          <cell r="F6163" t="str">
            <v>TES</v>
          </cell>
          <cell r="G6163" t="str">
            <v>Total energy supply</v>
          </cell>
          <cell r="H6163">
            <v>2006</v>
          </cell>
          <cell r="I6163">
            <v>2006</v>
          </cell>
          <cell r="J6163">
            <v>313830.69</v>
          </cell>
        </row>
        <row r="6164">
          <cell r="A6164" t="str">
            <v>SloveniaTotal2007</v>
          </cell>
          <cell r="B6164" t="str">
            <v>TJ</v>
          </cell>
          <cell r="C6164" t="str">
            <v>Slovenia</v>
          </cell>
          <cell r="D6164" t="str">
            <v>TOTAL</v>
          </cell>
          <cell r="E6164" t="str">
            <v>Total</v>
          </cell>
          <cell r="F6164" t="str">
            <v>TES</v>
          </cell>
          <cell r="G6164" t="str">
            <v>Total energy supply</v>
          </cell>
          <cell r="H6164">
            <v>2007</v>
          </cell>
          <cell r="I6164">
            <v>2007</v>
          </cell>
          <cell r="J6164">
            <v>317449.77</v>
          </cell>
        </row>
        <row r="6165">
          <cell r="A6165" t="str">
            <v>SloveniaTotal2008</v>
          </cell>
          <cell r="B6165" t="str">
            <v>TJ</v>
          </cell>
          <cell r="C6165" t="str">
            <v>Slovenia</v>
          </cell>
          <cell r="D6165" t="str">
            <v>TOTAL</v>
          </cell>
          <cell r="E6165" t="str">
            <v>Total</v>
          </cell>
          <cell r="F6165" t="str">
            <v>TES</v>
          </cell>
          <cell r="G6165" t="str">
            <v>Total energy supply</v>
          </cell>
          <cell r="H6165">
            <v>2008</v>
          </cell>
          <cell r="I6165">
            <v>2008</v>
          </cell>
          <cell r="J6165">
            <v>334462.43</v>
          </cell>
        </row>
        <row r="6166">
          <cell r="A6166" t="str">
            <v>SloveniaTotal2009</v>
          </cell>
          <cell r="B6166" t="str">
            <v>TJ</v>
          </cell>
          <cell r="C6166" t="str">
            <v>Slovenia</v>
          </cell>
          <cell r="D6166" t="str">
            <v>TOTAL</v>
          </cell>
          <cell r="E6166" t="str">
            <v>Total</v>
          </cell>
          <cell r="F6166" t="str">
            <v>TES</v>
          </cell>
          <cell r="G6166" t="str">
            <v>Total energy supply</v>
          </cell>
          <cell r="H6166">
            <v>2009</v>
          </cell>
          <cell r="I6166">
            <v>2009</v>
          </cell>
          <cell r="J6166">
            <v>300107.65999999997</v>
          </cell>
        </row>
        <row r="6167">
          <cell r="A6167" t="str">
            <v>SloveniaTotal2010</v>
          </cell>
          <cell r="B6167" t="str">
            <v>TJ</v>
          </cell>
          <cell r="C6167" t="str">
            <v>Slovenia</v>
          </cell>
          <cell r="D6167" t="str">
            <v>TOTAL</v>
          </cell>
          <cell r="E6167" t="str">
            <v>Total</v>
          </cell>
          <cell r="F6167" t="str">
            <v>TES</v>
          </cell>
          <cell r="G6167" t="str">
            <v>Total energy supply</v>
          </cell>
          <cell r="H6167">
            <v>2010</v>
          </cell>
          <cell r="I6167">
            <v>2010</v>
          </cell>
          <cell r="J6167">
            <v>307898.78999999998</v>
          </cell>
        </row>
        <row r="6168">
          <cell r="A6168" t="str">
            <v>SloveniaTotal2011</v>
          </cell>
          <cell r="B6168" t="str">
            <v>TJ</v>
          </cell>
          <cell r="C6168" t="str">
            <v>Slovenia</v>
          </cell>
          <cell r="D6168" t="str">
            <v>TOTAL</v>
          </cell>
          <cell r="E6168" t="str">
            <v>Total</v>
          </cell>
          <cell r="F6168" t="str">
            <v>TES</v>
          </cell>
          <cell r="G6168" t="str">
            <v>Total energy supply</v>
          </cell>
          <cell r="H6168">
            <v>2011</v>
          </cell>
          <cell r="I6168">
            <v>2011</v>
          </cell>
          <cell r="J6168">
            <v>307900.42</v>
          </cell>
        </row>
        <row r="6169">
          <cell r="A6169" t="str">
            <v>SloveniaTotal2012</v>
          </cell>
          <cell r="B6169" t="str">
            <v>TJ</v>
          </cell>
          <cell r="C6169" t="str">
            <v>Slovenia</v>
          </cell>
          <cell r="D6169" t="str">
            <v>TOTAL</v>
          </cell>
          <cell r="E6169" t="str">
            <v>Total</v>
          </cell>
          <cell r="F6169" t="str">
            <v>TES</v>
          </cell>
          <cell r="G6169" t="str">
            <v>Total energy supply</v>
          </cell>
          <cell r="H6169">
            <v>2012</v>
          </cell>
          <cell r="I6169">
            <v>2012</v>
          </cell>
          <cell r="J6169">
            <v>295472.90999999997</v>
          </cell>
        </row>
        <row r="6170">
          <cell r="A6170" t="str">
            <v>SloveniaTotal2013</v>
          </cell>
          <cell r="B6170" t="str">
            <v>TJ</v>
          </cell>
          <cell r="C6170" t="str">
            <v>Slovenia</v>
          </cell>
          <cell r="D6170" t="str">
            <v>TOTAL</v>
          </cell>
          <cell r="E6170" t="str">
            <v>Total</v>
          </cell>
          <cell r="F6170" t="str">
            <v>TES</v>
          </cell>
          <cell r="G6170" t="str">
            <v>Total energy supply</v>
          </cell>
          <cell r="H6170">
            <v>2013</v>
          </cell>
          <cell r="I6170">
            <v>2013</v>
          </cell>
          <cell r="J6170">
            <v>287663.88</v>
          </cell>
        </row>
        <row r="6171">
          <cell r="A6171" t="str">
            <v>SloveniaTotal2014</v>
          </cell>
          <cell r="B6171" t="str">
            <v>TJ</v>
          </cell>
          <cell r="C6171" t="str">
            <v>Slovenia</v>
          </cell>
          <cell r="D6171" t="str">
            <v>TOTAL</v>
          </cell>
          <cell r="E6171" t="str">
            <v>Total</v>
          </cell>
          <cell r="F6171" t="str">
            <v>TES</v>
          </cell>
          <cell r="G6171" t="str">
            <v>Total energy supply</v>
          </cell>
          <cell r="H6171">
            <v>2014</v>
          </cell>
          <cell r="I6171">
            <v>2014</v>
          </cell>
          <cell r="J6171">
            <v>279402.40000000002</v>
          </cell>
        </row>
        <row r="6172">
          <cell r="A6172" t="str">
            <v>SloveniaTotal2015</v>
          </cell>
          <cell r="B6172" t="str">
            <v>TJ</v>
          </cell>
          <cell r="C6172" t="str">
            <v>Slovenia</v>
          </cell>
          <cell r="D6172" t="str">
            <v>TOTAL</v>
          </cell>
          <cell r="E6172" t="str">
            <v>Total</v>
          </cell>
          <cell r="F6172" t="str">
            <v>TES</v>
          </cell>
          <cell r="G6172" t="str">
            <v>Total energy supply</v>
          </cell>
          <cell r="H6172">
            <v>2015</v>
          </cell>
          <cell r="I6172">
            <v>2015</v>
          </cell>
          <cell r="J6172">
            <v>275769.01</v>
          </cell>
        </row>
        <row r="6173">
          <cell r="A6173" t="str">
            <v>SloveniaTotal2016</v>
          </cell>
          <cell r="B6173" t="str">
            <v>TJ</v>
          </cell>
          <cell r="C6173" t="str">
            <v>Slovenia</v>
          </cell>
          <cell r="D6173" t="str">
            <v>TOTAL</v>
          </cell>
          <cell r="E6173" t="str">
            <v>Total</v>
          </cell>
          <cell r="F6173" t="str">
            <v>TES</v>
          </cell>
          <cell r="G6173" t="str">
            <v>Total energy supply</v>
          </cell>
          <cell r="H6173">
            <v>2016</v>
          </cell>
          <cell r="I6173">
            <v>2016</v>
          </cell>
          <cell r="J6173">
            <v>284628.59000000003</v>
          </cell>
        </row>
        <row r="6174">
          <cell r="A6174" t="str">
            <v>SloveniaTotal2017</v>
          </cell>
          <cell r="B6174" t="str">
            <v>TJ</v>
          </cell>
          <cell r="C6174" t="str">
            <v>Slovenia</v>
          </cell>
          <cell r="D6174" t="str">
            <v>TOTAL</v>
          </cell>
          <cell r="E6174" t="str">
            <v>Total</v>
          </cell>
          <cell r="F6174" t="str">
            <v>TES</v>
          </cell>
          <cell r="G6174" t="str">
            <v>Total energy supply</v>
          </cell>
          <cell r="H6174">
            <v>2017</v>
          </cell>
          <cell r="I6174">
            <v>2017</v>
          </cell>
          <cell r="J6174">
            <v>292716.03999999998</v>
          </cell>
        </row>
        <row r="6175">
          <cell r="A6175" t="str">
            <v>SloveniaTotal2018</v>
          </cell>
          <cell r="B6175" t="str">
            <v>TJ</v>
          </cell>
          <cell r="C6175" t="str">
            <v>Slovenia</v>
          </cell>
          <cell r="D6175" t="str">
            <v>TOTAL</v>
          </cell>
          <cell r="E6175" t="str">
            <v>Total</v>
          </cell>
          <cell r="F6175" t="str">
            <v>TES</v>
          </cell>
          <cell r="G6175" t="str">
            <v>Total energy supply</v>
          </cell>
          <cell r="H6175">
            <v>2018</v>
          </cell>
          <cell r="I6175">
            <v>2018</v>
          </cell>
          <cell r="J6175">
            <v>289356.82</v>
          </cell>
        </row>
        <row r="6176">
          <cell r="A6176" t="str">
            <v>SloveniaTotal2019</v>
          </cell>
          <cell r="B6176" t="str">
            <v>TJ</v>
          </cell>
          <cell r="C6176" t="str">
            <v>Slovenia</v>
          </cell>
          <cell r="D6176" t="str">
            <v>TOTAL</v>
          </cell>
          <cell r="E6176" t="str">
            <v>Total</v>
          </cell>
          <cell r="F6176" t="str">
            <v>TES</v>
          </cell>
          <cell r="G6176" t="str">
            <v>Total energy supply</v>
          </cell>
          <cell r="H6176">
            <v>2019</v>
          </cell>
          <cell r="I6176">
            <v>2019</v>
          </cell>
          <cell r="J6176">
            <v>284525.43</v>
          </cell>
        </row>
        <row r="6177">
          <cell r="A6177" t="str">
            <v>SloveniaTotal2020</v>
          </cell>
          <cell r="B6177" t="str">
            <v>TJ</v>
          </cell>
          <cell r="C6177" t="str">
            <v>Slovenia</v>
          </cell>
          <cell r="D6177" t="str">
            <v>TOTAL</v>
          </cell>
          <cell r="E6177" t="str">
            <v>Total</v>
          </cell>
          <cell r="F6177" t="str">
            <v>TES</v>
          </cell>
          <cell r="G6177" t="str">
            <v>Total energy supply</v>
          </cell>
          <cell r="H6177">
            <v>2020</v>
          </cell>
          <cell r="I6177">
            <v>2020</v>
          </cell>
          <cell r="J6177">
            <v>267965.33</v>
          </cell>
        </row>
        <row r="6178">
          <cell r="A6178" t="str">
            <v>SloveniaMemo: Renewables2005</v>
          </cell>
          <cell r="B6178" t="str">
            <v>TJ</v>
          </cell>
          <cell r="C6178" t="str">
            <v>Slovenia</v>
          </cell>
          <cell r="D6178" t="str">
            <v>MRENEW</v>
          </cell>
          <cell r="E6178" t="str">
            <v>Memo: Renewables</v>
          </cell>
          <cell r="F6178" t="str">
            <v>TES</v>
          </cell>
          <cell r="G6178" t="str">
            <v>Total energy supply</v>
          </cell>
          <cell r="H6178">
            <v>2005</v>
          </cell>
          <cell r="I6178">
            <v>2005</v>
          </cell>
          <cell r="J6178">
            <v>42380.6</v>
          </cell>
        </row>
        <row r="6179">
          <cell r="A6179" t="str">
            <v>SloveniaMemo: Renewables2006</v>
          </cell>
          <cell r="B6179" t="str">
            <v>TJ</v>
          </cell>
          <cell r="C6179" t="str">
            <v>Slovenia</v>
          </cell>
          <cell r="D6179" t="str">
            <v>MRENEW</v>
          </cell>
          <cell r="E6179" t="str">
            <v>Memo: Renewables</v>
          </cell>
          <cell r="F6179" t="str">
            <v>TES</v>
          </cell>
          <cell r="G6179" t="str">
            <v>Total energy supply</v>
          </cell>
          <cell r="H6179">
            <v>2006</v>
          </cell>
          <cell r="I6179">
            <v>2006</v>
          </cell>
          <cell r="J6179">
            <v>39564.1</v>
          </cell>
        </row>
        <row r="6180">
          <cell r="A6180" t="str">
            <v>SloveniaMemo: Renewables2007</v>
          </cell>
          <cell r="B6180" t="str">
            <v>TJ</v>
          </cell>
          <cell r="C6180" t="str">
            <v>Slovenia</v>
          </cell>
          <cell r="D6180" t="str">
            <v>MRENEW</v>
          </cell>
          <cell r="E6180" t="str">
            <v>Memo: Renewables</v>
          </cell>
          <cell r="F6180" t="str">
            <v>TES</v>
          </cell>
          <cell r="G6180" t="str">
            <v>Total energy supply</v>
          </cell>
          <cell r="H6180">
            <v>2007</v>
          </cell>
          <cell r="I6180">
            <v>2007</v>
          </cell>
          <cell r="J6180">
            <v>41392.769999999997</v>
          </cell>
        </row>
        <row r="6181">
          <cell r="A6181" t="str">
            <v>SloveniaMemo: Renewables2008</v>
          </cell>
          <cell r="B6181" t="str">
            <v>TJ</v>
          </cell>
          <cell r="C6181" t="str">
            <v>Slovenia</v>
          </cell>
          <cell r="D6181" t="str">
            <v>MRENEW</v>
          </cell>
          <cell r="E6181" t="str">
            <v>Memo: Renewables</v>
          </cell>
          <cell r="F6181" t="str">
            <v>TES</v>
          </cell>
          <cell r="G6181" t="str">
            <v>Total energy supply</v>
          </cell>
          <cell r="H6181">
            <v>2008</v>
          </cell>
          <cell r="I6181">
            <v>2008</v>
          </cell>
          <cell r="J6181">
            <v>45704</v>
          </cell>
        </row>
        <row r="6182">
          <cell r="A6182" t="str">
            <v>SloveniaMemo: Renewables2009</v>
          </cell>
          <cell r="B6182" t="str">
            <v>TJ</v>
          </cell>
          <cell r="C6182" t="str">
            <v>Slovenia</v>
          </cell>
          <cell r="D6182" t="str">
            <v>MRENEW</v>
          </cell>
          <cell r="E6182" t="str">
            <v>Memo: Renewables</v>
          </cell>
          <cell r="F6182" t="str">
            <v>TES</v>
          </cell>
          <cell r="G6182" t="str">
            <v>Total energy supply</v>
          </cell>
          <cell r="H6182">
            <v>2009</v>
          </cell>
          <cell r="I6182">
            <v>2009</v>
          </cell>
          <cell r="J6182">
            <v>46524.84</v>
          </cell>
        </row>
        <row r="6183">
          <cell r="A6183" t="str">
            <v>SloveniaMemo: Renewables2010</v>
          </cell>
          <cell r="B6183" t="str">
            <v>TJ</v>
          </cell>
          <cell r="C6183" t="str">
            <v>Slovenia</v>
          </cell>
          <cell r="D6183" t="str">
            <v>MRENEW</v>
          </cell>
          <cell r="E6183" t="str">
            <v>Memo: Renewables</v>
          </cell>
          <cell r="F6183" t="str">
            <v>TES</v>
          </cell>
          <cell r="G6183" t="str">
            <v>Total energy supply</v>
          </cell>
          <cell r="H6183">
            <v>2010</v>
          </cell>
          <cell r="I6183">
            <v>2010</v>
          </cell>
          <cell r="J6183">
            <v>48338.720000000001</v>
          </cell>
        </row>
        <row r="6184">
          <cell r="A6184" t="str">
            <v>SloveniaMemo: Renewables2011</v>
          </cell>
          <cell r="B6184" t="str">
            <v>TJ</v>
          </cell>
          <cell r="C6184" t="str">
            <v>Slovenia</v>
          </cell>
          <cell r="D6184" t="str">
            <v>MRENEW</v>
          </cell>
          <cell r="E6184" t="str">
            <v>Memo: Renewables</v>
          </cell>
          <cell r="F6184" t="str">
            <v>TES</v>
          </cell>
          <cell r="G6184" t="str">
            <v>Total energy supply</v>
          </cell>
          <cell r="H6184">
            <v>2011</v>
          </cell>
          <cell r="I6184">
            <v>2011</v>
          </cell>
          <cell r="J6184">
            <v>44896.639999999999</v>
          </cell>
        </row>
        <row r="6185">
          <cell r="A6185" t="str">
            <v>SloveniaMemo: Renewables2012</v>
          </cell>
          <cell r="B6185" t="str">
            <v>TJ</v>
          </cell>
          <cell r="C6185" t="str">
            <v>Slovenia</v>
          </cell>
          <cell r="D6185" t="str">
            <v>MRENEW</v>
          </cell>
          <cell r="E6185" t="str">
            <v>Memo: Renewables</v>
          </cell>
          <cell r="F6185" t="str">
            <v>TES</v>
          </cell>
          <cell r="G6185" t="str">
            <v>Total energy supply</v>
          </cell>
          <cell r="H6185">
            <v>2012</v>
          </cell>
          <cell r="I6185">
            <v>2012</v>
          </cell>
          <cell r="J6185">
            <v>45987.27</v>
          </cell>
        </row>
        <row r="6186">
          <cell r="A6186" t="str">
            <v>SloveniaMemo: Renewables2013</v>
          </cell>
          <cell r="B6186" t="str">
            <v>TJ</v>
          </cell>
          <cell r="C6186" t="str">
            <v>Slovenia</v>
          </cell>
          <cell r="D6186" t="str">
            <v>MRENEW</v>
          </cell>
          <cell r="E6186" t="str">
            <v>Memo: Renewables</v>
          </cell>
          <cell r="F6186" t="str">
            <v>TES</v>
          </cell>
          <cell r="G6186" t="str">
            <v>Total energy supply</v>
          </cell>
          <cell r="H6186">
            <v>2013</v>
          </cell>
          <cell r="I6186">
            <v>2013</v>
          </cell>
          <cell r="J6186">
            <v>50270.27</v>
          </cell>
        </row>
        <row r="6187">
          <cell r="A6187" t="str">
            <v>SloveniaMemo: Renewables2014</v>
          </cell>
          <cell r="B6187" t="str">
            <v>TJ</v>
          </cell>
          <cell r="C6187" t="str">
            <v>Slovenia</v>
          </cell>
          <cell r="D6187" t="str">
            <v>MRENEW</v>
          </cell>
          <cell r="E6187" t="str">
            <v>Memo: Renewables</v>
          </cell>
          <cell r="F6187" t="str">
            <v>TES</v>
          </cell>
          <cell r="G6187" t="str">
            <v>Total energy supply</v>
          </cell>
          <cell r="H6187">
            <v>2014</v>
          </cell>
          <cell r="I6187">
            <v>2014</v>
          </cell>
          <cell r="J6187">
            <v>51711.31</v>
          </cell>
        </row>
        <row r="6188">
          <cell r="A6188" t="str">
            <v>SloveniaMemo: Renewables2015</v>
          </cell>
          <cell r="B6188" t="str">
            <v>TJ</v>
          </cell>
          <cell r="C6188" t="str">
            <v>Slovenia</v>
          </cell>
          <cell r="D6188" t="str">
            <v>MRENEW</v>
          </cell>
          <cell r="E6188" t="str">
            <v>Memo: Renewables</v>
          </cell>
          <cell r="F6188" t="str">
            <v>TES</v>
          </cell>
          <cell r="G6188" t="str">
            <v>Total energy supply</v>
          </cell>
          <cell r="H6188">
            <v>2015</v>
          </cell>
          <cell r="I6188">
            <v>2015</v>
          </cell>
          <cell r="J6188">
            <v>45389.91</v>
          </cell>
        </row>
        <row r="6189">
          <cell r="A6189" t="str">
            <v>SloveniaMemo: Renewables2016</v>
          </cell>
          <cell r="B6189" t="str">
            <v>TJ</v>
          </cell>
          <cell r="C6189" t="str">
            <v>Slovenia</v>
          </cell>
          <cell r="D6189" t="str">
            <v>MRENEW</v>
          </cell>
          <cell r="E6189" t="str">
            <v>Memo: Renewables</v>
          </cell>
          <cell r="F6189" t="str">
            <v>TES</v>
          </cell>
          <cell r="G6189" t="str">
            <v>Total energy supply</v>
          </cell>
          <cell r="H6189">
            <v>2016</v>
          </cell>
          <cell r="I6189">
            <v>2016</v>
          </cell>
          <cell r="J6189">
            <v>47455.81</v>
          </cell>
        </row>
        <row r="6190">
          <cell r="A6190" t="str">
            <v>SloveniaMemo: Renewables2017</v>
          </cell>
          <cell r="B6190" t="str">
            <v>TJ</v>
          </cell>
          <cell r="C6190" t="str">
            <v>Slovenia</v>
          </cell>
          <cell r="D6190" t="str">
            <v>MRENEW</v>
          </cell>
          <cell r="E6190" t="str">
            <v>Memo: Renewables</v>
          </cell>
          <cell r="F6190" t="str">
            <v>TES</v>
          </cell>
          <cell r="G6190" t="str">
            <v>Total energy supply</v>
          </cell>
          <cell r="H6190">
            <v>2017</v>
          </cell>
          <cell r="I6190">
            <v>2017</v>
          </cell>
          <cell r="J6190">
            <v>44489.39</v>
          </cell>
        </row>
        <row r="6191">
          <cell r="A6191" t="str">
            <v>SloveniaMemo: Renewables2018</v>
          </cell>
          <cell r="B6191" t="str">
            <v>TJ</v>
          </cell>
          <cell r="C6191" t="str">
            <v>Slovenia</v>
          </cell>
          <cell r="D6191" t="str">
            <v>MRENEW</v>
          </cell>
          <cell r="E6191" t="str">
            <v>Memo: Renewables</v>
          </cell>
          <cell r="F6191" t="str">
            <v>TES</v>
          </cell>
          <cell r="G6191" t="str">
            <v>Total energy supply</v>
          </cell>
          <cell r="H6191">
            <v>2018</v>
          </cell>
          <cell r="I6191">
            <v>2018</v>
          </cell>
          <cell r="J6191">
            <v>46569.25</v>
          </cell>
        </row>
        <row r="6192">
          <cell r="A6192" t="str">
            <v>SloveniaMemo: Renewables2019</v>
          </cell>
          <cell r="B6192" t="str">
            <v>TJ</v>
          </cell>
          <cell r="C6192" t="str">
            <v>Slovenia</v>
          </cell>
          <cell r="D6192" t="str">
            <v>MRENEW</v>
          </cell>
          <cell r="E6192" t="str">
            <v>Memo: Renewables</v>
          </cell>
          <cell r="F6192" t="str">
            <v>TES</v>
          </cell>
          <cell r="G6192" t="str">
            <v>Total energy supply</v>
          </cell>
          <cell r="H6192">
            <v>2019</v>
          </cell>
          <cell r="I6192">
            <v>2019</v>
          </cell>
          <cell r="J6192">
            <v>46144.52</v>
          </cell>
        </row>
        <row r="6193">
          <cell r="A6193" t="str">
            <v>SloveniaMemo: Renewables2020</v>
          </cell>
          <cell r="B6193" t="str">
            <v>TJ</v>
          </cell>
          <cell r="C6193" t="str">
            <v>Slovenia</v>
          </cell>
          <cell r="D6193" t="str">
            <v>MRENEW</v>
          </cell>
          <cell r="E6193" t="str">
            <v>Memo: Renewables</v>
          </cell>
          <cell r="F6193" t="str">
            <v>TES</v>
          </cell>
          <cell r="G6193" t="str">
            <v>Total energy supply</v>
          </cell>
          <cell r="H6193">
            <v>2020</v>
          </cell>
          <cell r="I6193">
            <v>2020</v>
          </cell>
          <cell r="J6193">
            <v>49591.11</v>
          </cell>
        </row>
        <row r="6194">
          <cell r="A6194" t="str">
            <v>South AfricaPrimary solid biofuels2005</v>
          </cell>
          <cell r="B6194" t="str">
            <v>TJ</v>
          </cell>
          <cell r="C6194" t="str">
            <v>South Africa</v>
          </cell>
          <cell r="D6194" t="str">
            <v>PRIMSBIO</v>
          </cell>
          <cell r="E6194" t="str">
            <v>Primary solid biofuels</v>
          </cell>
          <cell r="F6194" t="str">
            <v>TES</v>
          </cell>
          <cell r="G6194" t="str">
            <v>Total energy supply</v>
          </cell>
          <cell r="H6194">
            <v>2005</v>
          </cell>
          <cell r="I6194">
            <v>2005</v>
          </cell>
          <cell r="J6194">
            <v>372383</v>
          </cell>
        </row>
        <row r="6195">
          <cell r="A6195" t="str">
            <v>South AfricaPrimary solid biofuels2006</v>
          </cell>
          <cell r="B6195" t="str">
            <v>TJ</v>
          </cell>
          <cell r="C6195" t="str">
            <v>South Africa</v>
          </cell>
          <cell r="D6195" t="str">
            <v>PRIMSBIO</v>
          </cell>
          <cell r="E6195" t="str">
            <v>Primary solid biofuels</v>
          </cell>
          <cell r="F6195" t="str">
            <v>TES</v>
          </cell>
          <cell r="G6195" t="str">
            <v>Total energy supply</v>
          </cell>
          <cell r="H6195">
            <v>2006</v>
          </cell>
          <cell r="I6195">
            <v>2006</v>
          </cell>
          <cell r="J6195">
            <v>358817</v>
          </cell>
        </row>
        <row r="6196">
          <cell r="A6196" t="str">
            <v>South AfricaPrimary solid biofuels2007</v>
          </cell>
          <cell r="B6196" t="str">
            <v>TJ</v>
          </cell>
          <cell r="C6196" t="str">
            <v>South Africa</v>
          </cell>
          <cell r="D6196" t="str">
            <v>PRIMSBIO</v>
          </cell>
          <cell r="E6196" t="str">
            <v>Primary solid biofuels</v>
          </cell>
          <cell r="F6196" t="str">
            <v>TES</v>
          </cell>
          <cell r="G6196" t="str">
            <v>Total energy supply</v>
          </cell>
          <cell r="H6196">
            <v>2007</v>
          </cell>
          <cell r="I6196">
            <v>2007</v>
          </cell>
          <cell r="J6196">
            <v>365913</v>
          </cell>
        </row>
        <row r="6197">
          <cell r="A6197" t="str">
            <v>South AfricaPrimary solid biofuels2008</v>
          </cell>
          <cell r="B6197" t="str">
            <v>TJ</v>
          </cell>
          <cell r="C6197" t="str">
            <v>South Africa</v>
          </cell>
          <cell r="D6197" t="str">
            <v>PRIMSBIO</v>
          </cell>
          <cell r="E6197" t="str">
            <v>Primary solid biofuels</v>
          </cell>
          <cell r="F6197" t="str">
            <v>TES</v>
          </cell>
          <cell r="G6197" t="str">
            <v>Total energy supply</v>
          </cell>
          <cell r="H6197">
            <v>2008</v>
          </cell>
          <cell r="I6197">
            <v>2008</v>
          </cell>
          <cell r="J6197">
            <v>413378</v>
          </cell>
        </row>
        <row r="6198">
          <cell r="A6198" t="str">
            <v>South AfricaPrimary solid biofuels2009</v>
          </cell>
          <cell r="B6198" t="str">
            <v>TJ</v>
          </cell>
          <cell r="C6198" t="str">
            <v>South Africa</v>
          </cell>
          <cell r="D6198" t="str">
            <v>PRIMSBIO</v>
          </cell>
          <cell r="E6198" t="str">
            <v>Primary solid biofuels</v>
          </cell>
          <cell r="F6198" t="str">
            <v>TES</v>
          </cell>
          <cell r="G6198" t="str">
            <v>Total energy supply</v>
          </cell>
          <cell r="H6198">
            <v>2009</v>
          </cell>
          <cell r="I6198">
            <v>2009</v>
          </cell>
          <cell r="J6198">
            <v>407156</v>
          </cell>
        </row>
        <row r="6199">
          <cell r="A6199" t="str">
            <v>South AfricaPrimary solid biofuels2010</v>
          </cell>
          <cell r="B6199" t="str">
            <v>TJ</v>
          </cell>
          <cell r="C6199" t="str">
            <v>South Africa</v>
          </cell>
          <cell r="D6199" t="str">
            <v>PRIMSBIO</v>
          </cell>
          <cell r="E6199" t="str">
            <v>Primary solid biofuels</v>
          </cell>
          <cell r="F6199" t="str">
            <v>TES</v>
          </cell>
          <cell r="G6199" t="str">
            <v>Total energy supply</v>
          </cell>
          <cell r="H6199">
            <v>2010</v>
          </cell>
          <cell r="I6199">
            <v>2010</v>
          </cell>
          <cell r="J6199">
            <v>388481</v>
          </cell>
        </row>
        <row r="6200">
          <cell r="A6200" t="str">
            <v>South AfricaPrimary solid biofuels2011</v>
          </cell>
          <cell r="B6200" t="str">
            <v>TJ</v>
          </cell>
          <cell r="C6200" t="str">
            <v>South Africa</v>
          </cell>
          <cell r="D6200" t="str">
            <v>PRIMSBIO</v>
          </cell>
          <cell r="E6200" t="str">
            <v>Primary solid biofuels</v>
          </cell>
          <cell r="F6200" t="str">
            <v>TES</v>
          </cell>
          <cell r="G6200" t="str">
            <v>Total energy supply</v>
          </cell>
          <cell r="H6200">
            <v>2011</v>
          </cell>
          <cell r="I6200">
            <v>2011</v>
          </cell>
          <cell r="J6200">
            <v>377556</v>
          </cell>
        </row>
        <row r="6201">
          <cell r="A6201" t="str">
            <v>South AfricaPrimary solid biofuels2012</v>
          </cell>
          <cell r="B6201" t="str">
            <v>TJ</v>
          </cell>
          <cell r="C6201" t="str">
            <v>South Africa</v>
          </cell>
          <cell r="D6201" t="str">
            <v>PRIMSBIO</v>
          </cell>
          <cell r="E6201" t="str">
            <v>Primary solid biofuels</v>
          </cell>
          <cell r="F6201" t="str">
            <v>TES</v>
          </cell>
          <cell r="G6201" t="str">
            <v>Total energy supply</v>
          </cell>
          <cell r="H6201">
            <v>2012</v>
          </cell>
          <cell r="I6201">
            <v>2012</v>
          </cell>
          <cell r="J6201">
            <v>362609</v>
          </cell>
        </row>
        <row r="6202">
          <cell r="A6202" t="str">
            <v>South AfricaPrimary solid biofuels2013</v>
          </cell>
          <cell r="B6202" t="str">
            <v>TJ</v>
          </cell>
          <cell r="C6202" t="str">
            <v>South Africa</v>
          </cell>
          <cell r="D6202" t="str">
            <v>PRIMSBIO</v>
          </cell>
          <cell r="E6202" t="str">
            <v>Primary solid biofuels</v>
          </cell>
          <cell r="F6202" t="str">
            <v>TES</v>
          </cell>
          <cell r="G6202" t="str">
            <v>Total energy supply</v>
          </cell>
          <cell r="H6202">
            <v>2013</v>
          </cell>
          <cell r="I6202">
            <v>2013</v>
          </cell>
          <cell r="J6202">
            <v>346966</v>
          </cell>
        </row>
        <row r="6203">
          <cell r="A6203" t="str">
            <v>South AfricaPrimary solid biofuels2014</v>
          </cell>
          <cell r="B6203" t="str">
            <v>TJ</v>
          </cell>
          <cell r="C6203" t="str">
            <v>South Africa</v>
          </cell>
          <cell r="D6203" t="str">
            <v>PRIMSBIO</v>
          </cell>
          <cell r="E6203" t="str">
            <v>Primary solid biofuels</v>
          </cell>
          <cell r="F6203" t="str">
            <v>TES</v>
          </cell>
          <cell r="G6203" t="str">
            <v>Total energy supply</v>
          </cell>
          <cell r="H6203">
            <v>2014</v>
          </cell>
          <cell r="I6203">
            <v>2014</v>
          </cell>
          <cell r="J6203">
            <v>336656</v>
          </cell>
        </row>
        <row r="6204">
          <cell r="A6204" t="str">
            <v>South AfricaPrimary solid biofuels2015</v>
          </cell>
          <cell r="B6204" t="str">
            <v>TJ</v>
          </cell>
          <cell r="C6204" t="str">
            <v>South Africa</v>
          </cell>
          <cell r="D6204" t="str">
            <v>PRIMSBIO</v>
          </cell>
          <cell r="E6204" t="str">
            <v>Primary solid biofuels</v>
          </cell>
          <cell r="F6204" t="str">
            <v>TES</v>
          </cell>
          <cell r="G6204" t="str">
            <v>Total energy supply</v>
          </cell>
          <cell r="H6204">
            <v>2015</v>
          </cell>
          <cell r="I6204">
            <v>2015</v>
          </cell>
          <cell r="J6204">
            <v>334482</v>
          </cell>
        </row>
        <row r="6205">
          <cell r="A6205" t="str">
            <v>South AfricaPrimary solid biofuels2016</v>
          </cell>
          <cell r="B6205" t="str">
            <v>TJ</v>
          </cell>
          <cell r="C6205" t="str">
            <v>South Africa</v>
          </cell>
          <cell r="D6205" t="str">
            <v>PRIMSBIO</v>
          </cell>
          <cell r="E6205" t="str">
            <v>Primary solid biofuels</v>
          </cell>
          <cell r="F6205" t="str">
            <v>TES</v>
          </cell>
          <cell r="G6205" t="str">
            <v>Total energy supply</v>
          </cell>
          <cell r="H6205">
            <v>2016</v>
          </cell>
          <cell r="I6205">
            <v>2016</v>
          </cell>
          <cell r="J6205">
            <v>328951</v>
          </cell>
        </row>
        <row r="6206">
          <cell r="A6206" t="str">
            <v>South AfricaPrimary solid biofuels2017</v>
          </cell>
          <cell r="B6206" t="str">
            <v>TJ</v>
          </cell>
          <cell r="C6206" t="str">
            <v>South Africa</v>
          </cell>
          <cell r="D6206" t="str">
            <v>PRIMSBIO</v>
          </cell>
          <cell r="E6206" t="str">
            <v>Primary solid biofuels</v>
          </cell>
          <cell r="F6206" t="str">
            <v>TES</v>
          </cell>
          <cell r="G6206" t="str">
            <v>Total energy supply</v>
          </cell>
          <cell r="H6206">
            <v>2017</v>
          </cell>
          <cell r="I6206">
            <v>2017</v>
          </cell>
          <cell r="J6206">
            <v>337424.03</v>
          </cell>
        </row>
        <row r="6207">
          <cell r="A6207" t="str">
            <v>South AfricaPrimary solid biofuels2018</v>
          </cell>
          <cell r="B6207" t="str">
            <v>TJ</v>
          </cell>
          <cell r="C6207" t="str">
            <v>South Africa</v>
          </cell>
          <cell r="D6207" t="str">
            <v>PRIMSBIO</v>
          </cell>
          <cell r="E6207" t="str">
            <v>Primary solid biofuels</v>
          </cell>
          <cell r="F6207" t="str">
            <v>TES</v>
          </cell>
          <cell r="G6207" t="str">
            <v>Total energy supply</v>
          </cell>
          <cell r="H6207">
            <v>2018</v>
          </cell>
          <cell r="I6207">
            <v>2018</v>
          </cell>
          <cell r="J6207">
            <v>327932.03000000003</v>
          </cell>
        </row>
        <row r="6208">
          <cell r="A6208" t="str">
            <v>South AfricaPrimary solid biofuels2019</v>
          </cell>
          <cell r="B6208" t="str">
            <v>TJ</v>
          </cell>
          <cell r="C6208" t="str">
            <v>South Africa</v>
          </cell>
          <cell r="D6208" t="str">
            <v>PRIMSBIO</v>
          </cell>
          <cell r="E6208" t="str">
            <v>Primary solid biofuels</v>
          </cell>
          <cell r="F6208" t="str">
            <v>TES</v>
          </cell>
          <cell r="G6208" t="str">
            <v>Total energy supply</v>
          </cell>
          <cell r="H6208">
            <v>2019</v>
          </cell>
          <cell r="I6208">
            <v>2019</v>
          </cell>
          <cell r="J6208">
            <v>332791.98</v>
          </cell>
        </row>
        <row r="6209">
          <cell r="A6209" t="str">
            <v>South AfricaPrimary solid biofuels2020</v>
          </cell>
          <cell r="B6209" t="str">
            <v>TJ</v>
          </cell>
          <cell r="C6209" t="str">
            <v>South Africa</v>
          </cell>
          <cell r="D6209" t="str">
            <v>PRIMSBIO</v>
          </cell>
          <cell r="E6209" t="str">
            <v>Primary solid biofuels</v>
          </cell>
          <cell r="F6209" t="str">
            <v>TES</v>
          </cell>
          <cell r="G6209" t="str">
            <v>Total energy supply</v>
          </cell>
          <cell r="H6209">
            <v>2020</v>
          </cell>
          <cell r="I6209">
            <v>2020</v>
          </cell>
          <cell r="K6209" t="str">
            <v>L</v>
          </cell>
          <cell r="L6209" t="str">
            <v>Missing value; data exist but were not collected</v>
          </cell>
        </row>
        <row r="6210">
          <cell r="A6210" t="str">
            <v>South AfricaTotal2005</v>
          </cell>
          <cell r="B6210" t="str">
            <v>TJ</v>
          </cell>
          <cell r="C6210" t="str">
            <v>South Africa</v>
          </cell>
          <cell r="D6210" t="str">
            <v>TOTAL</v>
          </cell>
          <cell r="E6210" t="str">
            <v>Total</v>
          </cell>
          <cell r="F6210" t="str">
            <v>TES</v>
          </cell>
          <cell r="G6210" t="str">
            <v>Total energy supply</v>
          </cell>
          <cell r="H6210">
            <v>2005</v>
          </cell>
          <cell r="I6210">
            <v>2005</v>
          </cell>
          <cell r="J6210">
            <v>4943411.5599999996</v>
          </cell>
        </row>
        <row r="6211">
          <cell r="A6211" t="str">
            <v>South AfricaTotal2006</v>
          </cell>
          <cell r="B6211" t="str">
            <v>TJ</v>
          </cell>
          <cell r="C6211" t="str">
            <v>South Africa</v>
          </cell>
          <cell r="D6211" t="str">
            <v>TOTAL</v>
          </cell>
          <cell r="E6211" t="str">
            <v>Total</v>
          </cell>
          <cell r="F6211" t="str">
            <v>TES</v>
          </cell>
          <cell r="G6211" t="str">
            <v>Total energy supply</v>
          </cell>
          <cell r="H6211">
            <v>2006</v>
          </cell>
          <cell r="I6211">
            <v>2006</v>
          </cell>
          <cell r="J6211">
            <v>5040506.51</v>
          </cell>
        </row>
        <row r="6212">
          <cell r="A6212" t="str">
            <v>South AfricaTotal2007</v>
          </cell>
          <cell r="B6212" t="str">
            <v>TJ</v>
          </cell>
          <cell r="C6212" t="str">
            <v>South Africa</v>
          </cell>
          <cell r="D6212" t="str">
            <v>TOTAL</v>
          </cell>
          <cell r="E6212" t="str">
            <v>Total</v>
          </cell>
          <cell r="F6212" t="str">
            <v>TES</v>
          </cell>
          <cell r="G6212" t="str">
            <v>Total energy supply</v>
          </cell>
          <cell r="H6212">
            <v>2007</v>
          </cell>
          <cell r="I6212">
            <v>2007</v>
          </cell>
          <cell r="J6212">
            <v>5490858.3300000001</v>
          </cell>
        </row>
        <row r="6213">
          <cell r="A6213" t="str">
            <v>South AfricaTotal2008</v>
          </cell>
          <cell r="B6213" t="str">
            <v>TJ</v>
          </cell>
          <cell r="C6213" t="str">
            <v>South Africa</v>
          </cell>
          <cell r="D6213" t="str">
            <v>TOTAL</v>
          </cell>
          <cell r="E6213" t="str">
            <v>Total</v>
          </cell>
          <cell r="F6213" t="str">
            <v>TES</v>
          </cell>
          <cell r="G6213" t="str">
            <v>Total energy supply</v>
          </cell>
          <cell r="H6213">
            <v>2008</v>
          </cell>
          <cell r="I6213">
            <v>2008</v>
          </cell>
          <cell r="J6213">
            <v>5950170.3700000001</v>
          </cell>
        </row>
        <row r="6214">
          <cell r="A6214" t="str">
            <v>South AfricaTotal2009</v>
          </cell>
          <cell r="B6214" t="str">
            <v>TJ</v>
          </cell>
          <cell r="C6214" t="str">
            <v>South Africa</v>
          </cell>
          <cell r="D6214" t="str">
            <v>TOTAL</v>
          </cell>
          <cell r="E6214" t="str">
            <v>Total</v>
          </cell>
          <cell r="F6214" t="str">
            <v>TES</v>
          </cell>
          <cell r="G6214" t="str">
            <v>Total energy supply</v>
          </cell>
          <cell r="H6214">
            <v>2009</v>
          </cell>
          <cell r="I6214">
            <v>2009</v>
          </cell>
          <cell r="J6214">
            <v>6029210.5700000003</v>
          </cell>
        </row>
        <row r="6215">
          <cell r="A6215" t="str">
            <v>South AfricaTotal2010</v>
          </cell>
          <cell r="B6215" t="str">
            <v>TJ</v>
          </cell>
          <cell r="C6215" t="str">
            <v>South Africa</v>
          </cell>
          <cell r="D6215" t="str">
            <v>TOTAL</v>
          </cell>
          <cell r="E6215" t="str">
            <v>Total</v>
          </cell>
          <cell r="F6215" t="str">
            <v>TES</v>
          </cell>
          <cell r="G6215" t="str">
            <v>Total energy supply</v>
          </cell>
          <cell r="H6215">
            <v>2010</v>
          </cell>
          <cell r="I6215">
            <v>2010</v>
          </cell>
          <cell r="J6215">
            <v>5628693.7800000003</v>
          </cell>
        </row>
        <row r="6216">
          <cell r="A6216" t="str">
            <v>South AfricaTotal2011</v>
          </cell>
          <cell r="B6216" t="str">
            <v>TJ</v>
          </cell>
          <cell r="C6216" t="str">
            <v>South Africa</v>
          </cell>
          <cell r="D6216" t="str">
            <v>TOTAL</v>
          </cell>
          <cell r="E6216" t="str">
            <v>Total</v>
          </cell>
          <cell r="F6216" t="str">
            <v>TES</v>
          </cell>
          <cell r="G6216" t="str">
            <v>Total energy supply</v>
          </cell>
          <cell r="H6216">
            <v>2011</v>
          </cell>
          <cell r="I6216">
            <v>2011</v>
          </cell>
          <cell r="J6216">
            <v>5732226.6799999997</v>
          </cell>
        </row>
        <row r="6217">
          <cell r="A6217" t="str">
            <v>South AfricaTotal2012</v>
          </cell>
          <cell r="B6217" t="str">
            <v>TJ</v>
          </cell>
          <cell r="C6217" t="str">
            <v>South Africa</v>
          </cell>
          <cell r="D6217" t="str">
            <v>TOTAL</v>
          </cell>
          <cell r="E6217" t="str">
            <v>Total</v>
          </cell>
          <cell r="F6217" t="str">
            <v>TES</v>
          </cell>
          <cell r="G6217" t="str">
            <v>Total energy supply</v>
          </cell>
          <cell r="H6217">
            <v>2012</v>
          </cell>
          <cell r="I6217">
            <v>2012</v>
          </cell>
          <cell r="J6217">
            <v>5483551.9900000002</v>
          </cell>
        </row>
        <row r="6218">
          <cell r="A6218" t="str">
            <v>South AfricaTotal2013</v>
          </cell>
          <cell r="B6218" t="str">
            <v>TJ</v>
          </cell>
          <cell r="C6218" t="str">
            <v>South Africa</v>
          </cell>
          <cell r="D6218" t="str">
            <v>TOTAL</v>
          </cell>
          <cell r="E6218" t="str">
            <v>Total</v>
          </cell>
          <cell r="F6218" t="str">
            <v>TES</v>
          </cell>
          <cell r="G6218" t="str">
            <v>Total energy supply</v>
          </cell>
          <cell r="H6218">
            <v>2013</v>
          </cell>
          <cell r="I6218">
            <v>2013</v>
          </cell>
          <cell r="J6218">
            <v>5437180.8600000003</v>
          </cell>
        </row>
        <row r="6219">
          <cell r="A6219" t="str">
            <v>South AfricaTotal2014</v>
          </cell>
          <cell r="B6219" t="str">
            <v>TJ</v>
          </cell>
          <cell r="C6219" t="str">
            <v>South Africa</v>
          </cell>
          <cell r="D6219" t="str">
            <v>TOTAL</v>
          </cell>
          <cell r="E6219" t="str">
            <v>Total</v>
          </cell>
          <cell r="F6219" t="str">
            <v>TES</v>
          </cell>
          <cell r="G6219" t="str">
            <v>Total energy supply</v>
          </cell>
          <cell r="H6219">
            <v>2014</v>
          </cell>
          <cell r="I6219">
            <v>2014</v>
          </cell>
          <cell r="J6219">
            <v>5761830.8399999999</v>
          </cell>
        </row>
        <row r="6220">
          <cell r="A6220" t="str">
            <v>South AfricaTotal2015</v>
          </cell>
          <cell r="B6220" t="str">
            <v>TJ</v>
          </cell>
          <cell r="C6220" t="str">
            <v>South Africa</v>
          </cell>
          <cell r="D6220" t="str">
            <v>TOTAL</v>
          </cell>
          <cell r="E6220" t="str">
            <v>Total</v>
          </cell>
          <cell r="F6220" t="str">
            <v>TES</v>
          </cell>
          <cell r="G6220" t="str">
            <v>Total energy supply</v>
          </cell>
          <cell r="H6220">
            <v>2015</v>
          </cell>
          <cell r="I6220">
            <v>2015</v>
          </cell>
          <cell r="J6220">
            <v>5393342.9400000004</v>
          </cell>
        </row>
        <row r="6221">
          <cell r="A6221" t="str">
            <v>South AfricaTotal2016</v>
          </cell>
          <cell r="B6221" t="str">
            <v>TJ</v>
          </cell>
          <cell r="C6221" t="str">
            <v>South Africa</v>
          </cell>
          <cell r="D6221" t="str">
            <v>TOTAL</v>
          </cell>
          <cell r="E6221" t="str">
            <v>Total</v>
          </cell>
          <cell r="F6221" t="str">
            <v>TES</v>
          </cell>
          <cell r="G6221" t="str">
            <v>Total energy supply</v>
          </cell>
          <cell r="H6221">
            <v>2016</v>
          </cell>
          <cell r="I6221">
            <v>2016</v>
          </cell>
          <cell r="J6221">
            <v>5649088.2400000002</v>
          </cell>
        </row>
        <row r="6222">
          <cell r="A6222" t="str">
            <v>South AfricaTotal2017</v>
          </cell>
          <cell r="B6222" t="str">
            <v>TJ</v>
          </cell>
          <cell r="C6222" t="str">
            <v>South Africa</v>
          </cell>
          <cell r="D6222" t="str">
            <v>TOTAL</v>
          </cell>
          <cell r="E6222" t="str">
            <v>Total</v>
          </cell>
          <cell r="F6222" t="str">
            <v>TES</v>
          </cell>
          <cell r="G6222" t="str">
            <v>Total energy supply</v>
          </cell>
          <cell r="H6222">
            <v>2017</v>
          </cell>
          <cell r="I6222">
            <v>2017</v>
          </cell>
          <cell r="J6222">
            <v>5690159.9400000004</v>
          </cell>
        </row>
        <row r="6223">
          <cell r="A6223" t="str">
            <v>South AfricaTotal2018</v>
          </cell>
          <cell r="B6223" t="str">
            <v>TJ</v>
          </cell>
          <cell r="C6223" t="str">
            <v>South Africa</v>
          </cell>
          <cell r="D6223" t="str">
            <v>TOTAL</v>
          </cell>
          <cell r="E6223" t="str">
            <v>Total</v>
          </cell>
          <cell r="F6223" t="str">
            <v>TES</v>
          </cell>
          <cell r="G6223" t="str">
            <v>Total energy supply</v>
          </cell>
          <cell r="H6223">
            <v>2018</v>
          </cell>
          <cell r="I6223">
            <v>2018</v>
          </cell>
          <cell r="J6223">
            <v>5640121.3200000003</v>
          </cell>
        </row>
        <row r="6224">
          <cell r="A6224" t="str">
            <v>South AfricaTotal2019</v>
          </cell>
          <cell r="B6224" t="str">
            <v>TJ</v>
          </cell>
          <cell r="C6224" t="str">
            <v>South Africa</v>
          </cell>
          <cell r="D6224" t="str">
            <v>TOTAL</v>
          </cell>
          <cell r="E6224" t="str">
            <v>Total</v>
          </cell>
          <cell r="F6224" t="str">
            <v>TES</v>
          </cell>
          <cell r="G6224" t="str">
            <v>Total energy supply</v>
          </cell>
          <cell r="H6224">
            <v>2019</v>
          </cell>
          <cell r="I6224">
            <v>2019</v>
          </cell>
          <cell r="J6224">
            <v>5866948.2400000002</v>
          </cell>
        </row>
        <row r="6225">
          <cell r="A6225" t="str">
            <v>South AfricaTotal2020</v>
          </cell>
          <cell r="B6225" t="str">
            <v>TJ</v>
          </cell>
          <cell r="C6225" t="str">
            <v>South Africa</v>
          </cell>
          <cell r="D6225" t="str">
            <v>TOTAL</v>
          </cell>
          <cell r="E6225" t="str">
            <v>Total</v>
          </cell>
          <cell r="F6225" t="str">
            <v>TES</v>
          </cell>
          <cell r="G6225" t="str">
            <v>Total energy supply</v>
          </cell>
          <cell r="H6225">
            <v>2020</v>
          </cell>
          <cell r="I6225">
            <v>2020</v>
          </cell>
          <cell r="K6225" t="str">
            <v>L</v>
          </cell>
          <cell r="L6225" t="str">
            <v>Missing value; data exist but were not collected</v>
          </cell>
        </row>
        <row r="6226">
          <cell r="A6226" t="str">
            <v>South AfricaMemo: Renewables2005</v>
          </cell>
          <cell r="B6226" t="str">
            <v>TJ</v>
          </cell>
          <cell r="C6226" t="str">
            <v>South Africa</v>
          </cell>
          <cell r="D6226" t="str">
            <v>MRENEW</v>
          </cell>
          <cell r="E6226" t="str">
            <v>Memo: Renewables</v>
          </cell>
          <cell r="F6226" t="str">
            <v>TES</v>
          </cell>
          <cell r="G6226" t="str">
            <v>Total energy supply</v>
          </cell>
          <cell r="H6226">
            <v>2005</v>
          </cell>
          <cell r="I6226">
            <v>2005</v>
          </cell>
          <cell r="J6226">
            <v>370142.2</v>
          </cell>
        </row>
        <row r="6227">
          <cell r="A6227" t="str">
            <v>South AfricaMemo: Renewables2006</v>
          </cell>
          <cell r="B6227" t="str">
            <v>TJ</v>
          </cell>
          <cell r="C6227" t="str">
            <v>South Africa</v>
          </cell>
          <cell r="D6227" t="str">
            <v>MRENEW</v>
          </cell>
          <cell r="E6227" t="str">
            <v>Memo: Renewables</v>
          </cell>
          <cell r="F6227" t="str">
            <v>TES</v>
          </cell>
          <cell r="G6227" t="str">
            <v>Total energy supply</v>
          </cell>
          <cell r="H6227">
            <v>2006</v>
          </cell>
          <cell r="I6227">
            <v>2006</v>
          </cell>
          <cell r="J6227">
            <v>362710.6</v>
          </cell>
        </row>
        <row r="6228">
          <cell r="A6228" t="str">
            <v>South AfricaMemo: Renewables2007</v>
          </cell>
          <cell r="B6228" t="str">
            <v>TJ</v>
          </cell>
          <cell r="C6228" t="str">
            <v>South Africa</v>
          </cell>
          <cell r="D6228" t="str">
            <v>MRENEW</v>
          </cell>
          <cell r="E6228" t="str">
            <v>Memo: Renewables</v>
          </cell>
          <cell r="F6228" t="str">
            <v>TES</v>
          </cell>
          <cell r="G6228" t="str">
            <v>Total energy supply</v>
          </cell>
          <cell r="H6228">
            <v>2007</v>
          </cell>
          <cell r="I6228">
            <v>2007</v>
          </cell>
          <cell r="J6228">
            <v>362504</v>
          </cell>
        </row>
        <row r="6229">
          <cell r="A6229" t="str">
            <v>South AfricaMemo: Renewables2008</v>
          </cell>
          <cell r="B6229" t="str">
            <v>TJ</v>
          </cell>
          <cell r="C6229" t="str">
            <v>South Africa</v>
          </cell>
          <cell r="D6229" t="str">
            <v>MRENEW</v>
          </cell>
          <cell r="E6229" t="str">
            <v>Memo: Renewables</v>
          </cell>
          <cell r="F6229" t="str">
            <v>TES</v>
          </cell>
          <cell r="G6229" t="str">
            <v>Total energy supply</v>
          </cell>
          <cell r="H6229">
            <v>2008</v>
          </cell>
          <cell r="I6229">
            <v>2008</v>
          </cell>
          <cell r="J6229">
            <v>411264.4</v>
          </cell>
        </row>
        <row r="6230">
          <cell r="A6230" t="str">
            <v>South AfricaMemo: Renewables2009</v>
          </cell>
          <cell r="B6230" t="str">
            <v>TJ</v>
          </cell>
          <cell r="C6230" t="str">
            <v>South Africa</v>
          </cell>
          <cell r="D6230" t="str">
            <v>MRENEW</v>
          </cell>
          <cell r="E6230" t="str">
            <v>Memo: Renewables</v>
          </cell>
          <cell r="F6230" t="str">
            <v>TES</v>
          </cell>
          <cell r="G6230" t="str">
            <v>Total energy supply</v>
          </cell>
          <cell r="H6230">
            <v>2009</v>
          </cell>
          <cell r="I6230">
            <v>2009</v>
          </cell>
          <cell r="J6230">
            <v>406299.2</v>
          </cell>
        </row>
        <row r="6231">
          <cell r="A6231" t="str">
            <v>South AfricaMemo: Renewables2010</v>
          </cell>
          <cell r="B6231" t="str">
            <v>TJ</v>
          </cell>
          <cell r="C6231" t="str">
            <v>South Africa</v>
          </cell>
          <cell r="D6231" t="str">
            <v>MRENEW</v>
          </cell>
          <cell r="E6231" t="str">
            <v>Memo: Renewables</v>
          </cell>
          <cell r="F6231" t="str">
            <v>TES</v>
          </cell>
          <cell r="G6231" t="str">
            <v>Total energy supply</v>
          </cell>
          <cell r="H6231">
            <v>2010</v>
          </cell>
          <cell r="I6231">
            <v>2010</v>
          </cell>
          <cell r="J6231">
            <v>391066.2</v>
          </cell>
        </row>
        <row r="6232">
          <cell r="A6232" t="str">
            <v>South AfricaMemo: Renewables2011</v>
          </cell>
          <cell r="B6232" t="str">
            <v>TJ</v>
          </cell>
          <cell r="C6232" t="str">
            <v>South Africa</v>
          </cell>
          <cell r="D6232" t="str">
            <v>MRENEW</v>
          </cell>
          <cell r="E6232" t="str">
            <v>Memo: Renewables</v>
          </cell>
          <cell r="F6232" t="str">
            <v>TES</v>
          </cell>
          <cell r="G6232" t="str">
            <v>Total energy supply</v>
          </cell>
          <cell r="H6232">
            <v>2011</v>
          </cell>
          <cell r="I6232">
            <v>2011</v>
          </cell>
          <cell r="J6232">
            <v>380584.2</v>
          </cell>
        </row>
        <row r="6233">
          <cell r="A6233" t="str">
            <v>South AfricaMemo: Renewables2012</v>
          </cell>
          <cell r="B6233" t="str">
            <v>TJ</v>
          </cell>
          <cell r="C6233" t="str">
            <v>South Africa</v>
          </cell>
          <cell r="D6233" t="str">
            <v>MRENEW</v>
          </cell>
          <cell r="E6233" t="str">
            <v>Memo: Renewables</v>
          </cell>
          <cell r="F6233" t="str">
            <v>TES</v>
          </cell>
          <cell r="G6233" t="str">
            <v>Total energy supply</v>
          </cell>
          <cell r="H6233">
            <v>2012</v>
          </cell>
          <cell r="I6233">
            <v>2012</v>
          </cell>
          <cell r="J6233">
            <v>363280</v>
          </cell>
        </row>
        <row r="6234">
          <cell r="A6234" t="str">
            <v>South AfricaMemo: Renewables2013</v>
          </cell>
          <cell r="B6234" t="str">
            <v>TJ</v>
          </cell>
          <cell r="C6234" t="str">
            <v>South Africa</v>
          </cell>
          <cell r="D6234" t="str">
            <v>MRENEW</v>
          </cell>
          <cell r="E6234" t="str">
            <v>Memo: Renewables</v>
          </cell>
          <cell r="F6234" t="str">
            <v>TES</v>
          </cell>
          <cell r="G6234" t="str">
            <v>Total energy supply</v>
          </cell>
          <cell r="H6234">
            <v>2013</v>
          </cell>
          <cell r="I6234">
            <v>2013</v>
          </cell>
          <cell r="J6234">
            <v>348369.6</v>
          </cell>
        </row>
        <row r="6235">
          <cell r="A6235" t="str">
            <v>South AfricaMemo: Renewables2014</v>
          </cell>
          <cell r="B6235" t="str">
            <v>TJ</v>
          </cell>
          <cell r="C6235" t="str">
            <v>South Africa</v>
          </cell>
          <cell r="D6235" t="str">
            <v>MRENEW</v>
          </cell>
          <cell r="E6235" t="str">
            <v>Memo: Renewables</v>
          </cell>
          <cell r="F6235" t="str">
            <v>TES</v>
          </cell>
          <cell r="G6235" t="str">
            <v>Total energy supply</v>
          </cell>
          <cell r="H6235">
            <v>2014</v>
          </cell>
          <cell r="I6235">
            <v>2014</v>
          </cell>
          <cell r="J6235">
            <v>345427</v>
          </cell>
        </row>
        <row r="6236">
          <cell r="A6236" t="str">
            <v>South AfricaMemo: Renewables2015</v>
          </cell>
          <cell r="B6236" t="str">
            <v>TJ</v>
          </cell>
          <cell r="C6236" t="str">
            <v>South Africa</v>
          </cell>
          <cell r="D6236" t="str">
            <v>MRENEW</v>
          </cell>
          <cell r="E6236" t="str">
            <v>Memo: Renewables</v>
          </cell>
          <cell r="F6236" t="str">
            <v>TES</v>
          </cell>
          <cell r="G6236" t="str">
            <v>Total energy supply</v>
          </cell>
          <cell r="H6236">
            <v>2015</v>
          </cell>
          <cell r="I6236">
            <v>2015</v>
          </cell>
          <cell r="J6236">
            <v>353954.2</v>
          </cell>
        </row>
        <row r="6237">
          <cell r="A6237" t="str">
            <v>South AfricaMemo: Renewables2016</v>
          </cell>
          <cell r="B6237" t="str">
            <v>TJ</v>
          </cell>
          <cell r="C6237" t="str">
            <v>South Africa</v>
          </cell>
          <cell r="D6237" t="str">
            <v>MRENEW</v>
          </cell>
          <cell r="E6237" t="str">
            <v>Memo: Renewables</v>
          </cell>
          <cell r="F6237" t="str">
            <v>TES</v>
          </cell>
          <cell r="G6237" t="str">
            <v>Total energy supply</v>
          </cell>
          <cell r="H6237">
            <v>2016</v>
          </cell>
          <cell r="I6237">
            <v>2016</v>
          </cell>
          <cell r="J6237">
            <v>358181.41</v>
          </cell>
        </row>
        <row r="6238">
          <cell r="A6238" t="str">
            <v>South AfricaMemo: Renewables2017</v>
          </cell>
          <cell r="B6238" t="str">
            <v>TJ</v>
          </cell>
          <cell r="C6238" t="str">
            <v>South Africa</v>
          </cell>
          <cell r="D6238" t="str">
            <v>MRENEW</v>
          </cell>
          <cell r="E6238" t="str">
            <v>Memo: Renewables</v>
          </cell>
          <cell r="F6238" t="str">
            <v>TES</v>
          </cell>
          <cell r="G6238" t="str">
            <v>Total energy supply</v>
          </cell>
          <cell r="H6238">
            <v>2017</v>
          </cell>
          <cell r="I6238">
            <v>2017</v>
          </cell>
          <cell r="J6238">
            <v>377111.38</v>
          </cell>
        </row>
        <row r="6239">
          <cell r="A6239" t="str">
            <v>South AfricaMemo: Renewables2018</v>
          </cell>
          <cell r="B6239" t="str">
            <v>TJ</v>
          </cell>
          <cell r="C6239" t="str">
            <v>South Africa</v>
          </cell>
          <cell r="D6239" t="str">
            <v>MRENEW</v>
          </cell>
          <cell r="E6239" t="str">
            <v>Memo: Renewables</v>
          </cell>
          <cell r="F6239" t="str">
            <v>TES</v>
          </cell>
          <cell r="G6239" t="str">
            <v>Total energy supply</v>
          </cell>
          <cell r="H6239">
            <v>2018</v>
          </cell>
          <cell r="I6239">
            <v>2018</v>
          </cell>
          <cell r="J6239">
            <v>375989.89</v>
          </cell>
        </row>
        <row r="6240">
          <cell r="A6240" t="str">
            <v>South AfricaMemo: Renewables2019</v>
          </cell>
          <cell r="B6240" t="str">
            <v>TJ</v>
          </cell>
          <cell r="C6240" t="str">
            <v>South Africa</v>
          </cell>
          <cell r="D6240" t="str">
            <v>MRENEW</v>
          </cell>
          <cell r="E6240" t="str">
            <v>Memo: Renewables</v>
          </cell>
          <cell r="F6240" t="str">
            <v>TES</v>
          </cell>
          <cell r="G6240" t="str">
            <v>Total energy supply</v>
          </cell>
          <cell r="H6240">
            <v>2019</v>
          </cell>
          <cell r="I6240">
            <v>2019</v>
          </cell>
          <cell r="J6240">
            <v>386451.45</v>
          </cell>
        </row>
        <row r="6241">
          <cell r="A6241" t="str">
            <v>South AfricaMemo: Renewables2020</v>
          </cell>
          <cell r="B6241" t="str">
            <v>TJ</v>
          </cell>
          <cell r="C6241" t="str">
            <v>South Africa</v>
          </cell>
          <cell r="D6241" t="str">
            <v>MRENEW</v>
          </cell>
          <cell r="E6241" t="str">
            <v>Memo: Renewables</v>
          </cell>
          <cell r="F6241" t="str">
            <v>TES</v>
          </cell>
          <cell r="G6241" t="str">
            <v>Total energy supply</v>
          </cell>
          <cell r="H6241">
            <v>2020</v>
          </cell>
          <cell r="I6241">
            <v>2020</v>
          </cell>
          <cell r="K6241" t="str">
            <v>L</v>
          </cell>
          <cell r="L6241" t="str">
            <v>Missing value; data exist but were not collected</v>
          </cell>
        </row>
        <row r="6242">
          <cell r="A6242" t="str">
            <v>South SudanPrimary solid biofuels2005</v>
          </cell>
          <cell r="B6242" t="str">
            <v>TJ</v>
          </cell>
          <cell r="C6242" t="str">
            <v>South Sudan</v>
          </cell>
          <cell r="D6242" t="str">
            <v>PRIMSBIO</v>
          </cell>
          <cell r="E6242" t="str">
            <v>Primary solid biofuels</v>
          </cell>
          <cell r="F6242" t="str">
            <v>TES</v>
          </cell>
          <cell r="G6242" t="str">
            <v>Total energy supply</v>
          </cell>
          <cell r="H6242">
            <v>2005</v>
          </cell>
          <cell r="I6242">
            <v>2005</v>
          </cell>
          <cell r="K6242" t="str">
            <v>L</v>
          </cell>
          <cell r="L6242" t="str">
            <v>Missing value; data exist but were not collected</v>
          </cell>
        </row>
        <row r="6243">
          <cell r="A6243" t="str">
            <v>South SudanPrimary solid biofuels2006</v>
          </cell>
          <cell r="B6243" t="str">
            <v>TJ</v>
          </cell>
          <cell r="C6243" t="str">
            <v>South Sudan</v>
          </cell>
          <cell r="D6243" t="str">
            <v>PRIMSBIO</v>
          </cell>
          <cell r="E6243" t="str">
            <v>Primary solid biofuels</v>
          </cell>
          <cell r="F6243" t="str">
            <v>TES</v>
          </cell>
          <cell r="G6243" t="str">
            <v>Total energy supply</v>
          </cell>
          <cell r="H6243">
            <v>2006</v>
          </cell>
          <cell r="I6243">
            <v>2006</v>
          </cell>
          <cell r="K6243" t="str">
            <v>L</v>
          </cell>
          <cell r="L6243" t="str">
            <v>Missing value; data exist but were not collected</v>
          </cell>
        </row>
        <row r="6244">
          <cell r="A6244" t="str">
            <v>South SudanPrimary solid biofuels2007</v>
          </cell>
          <cell r="B6244" t="str">
            <v>TJ</v>
          </cell>
          <cell r="C6244" t="str">
            <v>South Sudan</v>
          </cell>
          <cell r="D6244" t="str">
            <v>PRIMSBIO</v>
          </cell>
          <cell r="E6244" t="str">
            <v>Primary solid biofuels</v>
          </cell>
          <cell r="F6244" t="str">
            <v>TES</v>
          </cell>
          <cell r="G6244" t="str">
            <v>Total energy supply</v>
          </cell>
          <cell r="H6244">
            <v>2007</v>
          </cell>
          <cell r="I6244">
            <v>2007</v>
          </cell>
          <cell r="K6244" t="str">
            <v>L</v>
          </cell>
          <cell r="L6244" t="str">
            <v>Missing value; data exist but were not collected</v>
          </cell>
        </row>
        <row r="6245">
          <cell r="A6245" t="str">
            <v>South SudanPrimary solid biofuels2008</v>
          </cell>
          <cell r="B6245" t="str">
            <v>TJ</v>
          </cell>
          <cell r="C6245" t="str">
            <v>South Sudan</v>
          </cell>
          <cell r="D6245" t="str">
            <v>PRIMSBIO</v>
          </cell>
          <cell r="E6245" t="str">
            <v>Primary solid biofuels</v>
          </cell>
          <cell r="F6245" t="str">
            <v>TES</v>
          </cell>
          <cell r="G6245" t="str">
            <v>Total energy supply</v>
          </cell>
          <cell r="H6245">
            <v>2008</v>
          </cell>
          <cell r="I6245">
            <v>2008</v>
          </cell>
          <cell r="K6245" t="str">
            <v>L</v>
          </cell>
          <cell r="L6245" t="str">
            <v>Missing value; data exist but were not collected</v>
          </cell>
        </row>
        <row r="6246">
          <cell r="A6246" t="str">
            <v>South SudanPrimary solid biofuels2009</v>
          </cell>
          <cell r="B6246" t="str">
            <v>TJ</v>
          </cell>
          <cell r="C6246" t="str">
            <v>South Sudan</v>
          </cell>
          <cell r="D6246" t="str">
            <v>PRIMSBIO</v>
          </cell>
          <cell r="E6246" t="str">
            <v>Primary solid biofuels</v>
          </cell>
          <cell r="F6246" t="str">
            <v>TES</v>
          </cell>
          <cell r="G6246" t="str">
            <v>Total energy supply</v>
          </cell>
          <cell r="H6246">
            <v>2009</v>
          </cell>
          <cell r="I6246">
            <v>2009</v>
          </cell>
          <cell r="K6246" t="str">
            <v>L</v>
          </cell>
          <cell r="L6246" t="str">
            <v>Missing value; data exist but were not collected</v>
          </cell>
        </row>
        <row r="6247">
          <cell r="A6247" t="str">
            <v>South SudanPrimary solid biofuels2010</v>
          </cell>
          <cell r="B6247" t="str">
            <v>TJ</v>
          </cell>
          <cell r="C6247" t="str">
            <v>South Sudan</v>
          </cell>
          <cell r="D6247" t="str">
            <v>PRIMSBIO</v>
          </cell>
          <cell r="E6247" t="str">
            <v>Primary solid biofuels</v>
          </cell>
          <cell r="F6247" t="str">
            <v>TES</v>
          </cell>
          <cell r="G6247" t="str">
            <v>Total energy supply</v>
          </cell>
          <cell r="H6247">
            <v>2010</v>
          </cell>
          <cell r="I6247">
            <v>2010</v>
          </cell>
          <cell r="K6247" t="str">
            <v>L</v>
          </cell>
          <cell r="L6247" t="str">
            <v>Missing value; data exist but were not collected</v>
          </cell>
        </row>
        <row r="6248">
          <cell r="A6248" t="str">
            <v>South SudanPrimary solid biofuels2011</v>
          </cell>
          <cell r="B6248" t="str">
            <v>TJ</v>
          </cell>
          <cell r="C6248" t="str">
            <v>South Sudan</v>
          </cell>
          <cell r="D6248" t="str">
            <v>PRIMSBIO</v>
          </cell>
          <cell r="E6248" t="str">
            <v>Primary solid biofuels</v>
          </cell>
          <cell r="F6248" t="str">
            <v>TES</v>
          </cell>
          <cell r="G6248" t="str">
            <v>Total energy supply</v>
          </cell>
          <cell r="H6248">
            <v>2011</v>
          </cell>
          <cell r="I6248">
            <v>2011</v>
          </cell>
          <cell r="K6248" t="str">
            <v>L</v>
          </cell>
          <cell r="L6248" t="str">
            <v>Missing value; data exist but were not collected</v>
          </cell>
        </row>
        <row r="6249">
          <cell r="A6249" t="str">
            <v>South SudanPrimary solid biofuels2012</v>
          </cell>
          <cell r="B6249" t="str">
            <v>TJ</v>
          </cell>
          <cell r="C6249" t="str">
            <v>South Sudan</v>
          </cell>
          <cell r="D6249" t="str">
            <v>PRIMSBIO</v>
          </cell>
          <cell r="E6249" t="str">
            <v>Primary solid biofuels</v>
          </cell>
          <cell r="F6249" t="str">
            <v>TES</v>
          </cell>
          <cell r="G6249" t="str">
            <v>Total energy supply</v>
          </cell>
          <cell r="H6249">
            <v>2012</v>
          </cell>
          <cell r="I6249">
            <v>2012</v>
          </cell>
          <cell r="J6249">
            <v>8064</v>
          </cell>
        </row>
        <row r="6250">
          <cell r="A6250" t="str">
            <v>South SudanPrimary solid biofuels2013</v>
          </cell>
          <cell r="B6250" t="str">
            <v>TJ</v>
          </cell>
          <cell r="C6250" t="str">
            <v>South Sudan</v>
          </cell>
          <cell r="D6250" t="str">
            <v>PRIMSBIO</v>
          </cell>
          <cell r="E6250" t="str">
            <v>Primary solid biofuels</v>
          </cell>
          <cell r="F6250" t="str">
            <v>TES</v>
          </cell>
          <cell r="G6250" t="str">
            <v>Total energy supply</v>
          </cell>
          <cell r="H6250">
            <v>2013</v>
          </cell>
          <cell r="I6250">
            <v>2013</v>
          </cell>
          <cell r="J6250">
            <v>7826</v>
          </cell>
        </row>
        <row r="6251">
          <cell r="A6251" t="str">
            <v>South SudanPrimary solid biofuels2014</v>
          </cell>
          <cell r="B6251" t="str">
            <v>TJ</v>
          </cell>
          <cell r="C6251" t="str">
            <v>South Sudan</v>
          </cell>
          <cell r="D6251" t="str">
            <v>PRIMSBIO</v>
          </cell>
          <cell r="E6251" t="str">
            <v>Primary solid biofuels</v>
          </cell>
          <cell r="F6251" t="str">
            <v>TES</v>
          </cell>
          <cell r="G6251" t="str">
            <v>Total energy supply</v>
          </cell>
          <cell r="H6251">
            <v>2014</v>
          </cell>
          <cell r="I6251">
            <v>2014</v>
          </cell>
          <cell r="J6251">
            <v>7977</v>
          </cell>
        </row>
        <row r="6252">
          <cell r="A6252" t="str">
            <v>South SudanPrimary solid biofuels2015</v>
          </cell>
          <cell r="B6252" t="str">
            <v>TJ</v>
          </cell>
          <cell r="C6252" t="str">
            <v>South Sudan</v>
          </cell>
          <cell r="D6252" t="str">
            <v>PRIMSBIO</v>
          </cell>
          <cell r="E6252" t="str">
            <v>Primary solid biofuels</v>
          </cell>
          <cell r="F6252" t="str">
            <v>TES</v>
          </cell>
          <cell r="G6252" t="str">
            <v>Total energy supply</v>
          </cell>
          <cell r="H6252">
            <v>2015</v>
          </cell>
          <cell r="I6252">
            <v>2015</v>
          </cell>
          <cell r="J6252">
            <v>8022</v>
          </cell>
        </row>
        <row r="6253">
          <cell r="A6253" t="str">
            <v>South SudanPrimary solid biofuels2016</v>
          </cell>
          <cell r="B6253" t="str">
            <v>TJ</v>
          </cell>
          <cell r="C6253" t="str">
            <v>South Sudan</v>
          </cell>
          <cell r="D6253" t="str">
            <v>PRIMSBIO</v>
          </cell>
          <cell r="E6253" t="str">
            <v>Primary solid biofuels</v>
          </cell>
          <cell r="F6253" t="str">
            <v>TES</v>
          </cell>
          <cell r="G6253" t="str">
            <v>Total energy supply</v>
          </cell>
          <cell r="H6253">
            <v>2016</v>
          </cell>
          <cell r="I6253">
            <v>2016</v>
          </cell>
          <cell r="J6253">
            <v>8110</v>
          </cell>
        </row>
        <row r="6254">
          <cell r="A6254" t="str">
            <v>South SudanPrimary solid biofuels2017</v>
          </cell>
          <cell r="B6254" t="str">
            <v>TJ</v>
          </cell>
          <cell r="C6254" t="str">
            <v>South Sudan</v>
          </cell>
          <cell r="D6254" t="str">
            <v>PRIMSBIO</v>
          </cell>
          <cell r="E6254" t="str">
            <v>Primary solid biofuels</v>
          </cell>
          <cell r="F6254" t="str">
            <v>TES</v>
          </cell>
          <cell r="G6254" t="str">
            <v>Total energy supply</v>
          </cell>
          <cell r="H6254">
            <v>2017</v>
          </cell>
          <cell r="I6254">
            <v>2017</v>
          </cell>
          <cell r="J6254">
            <v>6896.26</v>
          </cell>
        </row>
        <row r="6255">
          <cell r="A6255" t="str">
            <v>South SudanPrimary solid biofuels2018</v>
          </cell>
          <cell r="B6255" t="str">
            <v>TJ</v>
          </cell>
          <cell r="C6255" t="str">
            <v>South Sudan</v>
          </cell>
          <cell r="D6255" t="str">
            <v>PRIMSBIO</v>
          </cell>
          <cell r="E6255" t="str">
            <v>Primary solid biofuels</v>
          </cell>
          <cell r="F6255" t="str">
            <v>TES</v>
          </cell>
          <cell r="G6255" t="str">
            <v>Total energy supply</v>
          </cell>
          <cell r="H6255">
            <v>2018</v>
          </cell>
          <cell r="I6255">
            <v>2018</v>
          </cell>
          <cell r="J6255">
            <v>6937.34</v>
          </cell>
        </row>
        <row r="6256">
          <cell r="A6256" t="str">
            <v>South SudanPrimary solid biofuels2019</v>
          </cell>
          <cell r="B6256" t="str">
            <v>TJ</v>
          </cell>
          <cell r="C6256" t="str">
            <v>South Sudan</v>
          </cell>
          <cell r="D6256" t="str">
            <v>PRIMSBIO</v>
          </cell>
          <cell r="E6256" t="str">
            <v>Primary solid biofuels</v>
          </cell>
          <cell r="F6256" t="str">
            <v>TES</v>
          </cell>
          <cell r="G6256" t="str">
            <v>Total energy supply</v>
          </cell>
          <cell r="H6256">
            <v>2019</v>
          </cell>
          <cell r="I6256">
            <v>2019</v>
          </cell>
          <cell r="J6256">
            <v>6991.7</v>
          </cell>
        </row>
        <row r="6257">
          <cell r="A6257" t="str">
            <v>South SudanPrimary solid biofuels2020</v>
          </cell>
          <cell r="B6257" t="str">
            <v>TJ</v>
          </cell>
          <cell r="C6257" t="str">
            <v>South Sudan</v>
          </cell>
          <cell r="D6257" t="str">
            <v>PRIMSBIO</v>
          </cell>
          <cell r="E6257" t="str">
            <v>Primary solid biofuels</v>
          </cell>
          <cell r="F6257" t="str">
            <v>TES</v>
          </cell>
          <cell r="G6257" t="str">
            <v>Total energy supply</v>
          </cell>
          <cell r="H6257">
            <v>2020</v>
          </cell>
          <cell r="I6257">
            <v>2020</v>
          </cell>
          <cell r="K6257" t="str">
            <v>L</v>
          </cell>
          <cell r="L6257" t="str">
            <v>Missing value; data exist but were not collected</v>
          </cell>
        </row>
        <row r="6258">
          <cell r="A6258" t="str">
            <v>South SudanTotal2005</v>
          </cell>
          <cell r="B6258" t="str">
            <v>TJ</v>
          </cell>
          <cell r="C6258" t="str">
            <v>South Sudan</v>
          </cell>
          <cell r="D6258" t="str">
            <v>TOTAL</v>
          </cell>
          <cell r="E6258" t="str">
            <v>Total</v>
          </cell>
          <cell r="F6258" t="str">
            <v>TES</v>
          </cell>
          <cell r="G6258" t="str">
            <v>Total energy supply</v>
          </cell>
          <cell r="H6258">
            <v>2005</v>
          </cell>
          <cell r="I6258">
            <v>2005</v>
          </cell>
          <cell r="K6258" t="str">
            <v>L</v>
          </cell>
          <cell r="L6258" t="str">
            <v>Missing value; data exist but were not collected</v>
          </cell>
        </row>
        <row r="6259">
          <cell r="A6259" t="str">
            <v>South SudanTotal2006</v>
          </cell>
          <cell r="B6259" t="str">
            <v>TJ</v>
          </cell>
          <cell r="C6259" t="str">
            <v>South Sudan</v>
          </cell>
          <cell r="D6259" t="str">
            <v>TOTAL</v>
          </cell>
          <cell r="E6259" t="str">
            <v>Total</v>
          </cell>
          <cell r="F6259" t="str">
            <v>TES</v>
          </cell>
          <cell r="G6259" t="str">
            <v>Total energy supply</v>
          </cell>
          <cell r="H6259">
            <v>2006</v>
          </cell>
          <cell r="I6259">
            <v>2006</v>
          </cell>
          <cell r="K6259" t="str">
            <v>L</v>
          </cell>
          <cell r="L6259" t="str">
            <v>Missing value; data exist but were not collected</v>
          </cell>
        </row>
        <row r="6260">
          <cell r="A6260" t="str">
            <v>South SudanTotal2007</v>
          </cell>
          <cell r="B6260" t="str">
            <v>TJ</v>
          </cell>
          <cell r="C6260" t="str">
            <v>South Sudan</v>
          </cell>
          <cell r="D6260" t="str">
            <v>TOTAL</v>
          </cell>
          <cell r="E6260" t="str">
            <v>Total</v>
          </cell>
          <cell r="F6260" t="str">
            <v>TES</v>
          </cell>
          <cell r="G6260" t="str">
            <v>Total energy supply</v>
          </cell>
          <cell r="H6260">
            <v>2007</v>
          </cell>
          <cell r="I6260">
            <v>2007</v>
          </cell>
          <cell r="K6260" t="str">
            <v>L</v>
          </cell>
          <cell r="L6260" t="str">
            <v>Missing value; data exist but were not collected</v>
          </cell>
        </row>
        <row r="6261">
          <cell r="A6261" t="str">
            <v>South SudanTotal2008</v>
          </cell>
          <cell r="B6261" t="str">
            <v>TJ</v>
          </cell>
          <cell r="C6261" t="str">
            <v>South Sudan</v>
          </cell>
          <cell r="D6261" t="str">
            <v>TOTAL</v>
          </cell>
          <cell r="E6261" t="str">
            <v>Total</v>
          </cell>
          <cell r="F6261" t="str">
            <v>TES</v>
          </cell>
          <cell r="G6261" t="str">
            <v>Total energy supply</v>
          </cell>
          <cell r="H6261">
            <v>2008</v>
          </cell>
          <cell r="I6261">
            <v>2008</v>
          </cell>
          <cell r="K6261" t="str">
            <v>L</v>
          </cell>
          <cell r="L6261" t="str">
            <v>Missing value; data exist but were not collected</v>
          </cell>
        </row>
        <row r="6262">
          <cell r="A6262" t="str">
            <v>South SudanTotal2009</v>
          </cell>
          <cell r="B6262" t="str">
            <v>TJ</v>
          </cell>
          <cell r="C6262" t="str">
            <v>South Sudan</v>
          </cell>
          <cell r="D6262" t="str">
            <v>TOTAL</v>
          </cell>
          <cell r="E6262" t="str">
            <v>Total</v>
          </cell>
          <cell r="F6262" t="str">
            <v>TES</v>
          </cell>
          <cell r="G6262" t="str">
            <v>Total energy supply</v>
          </cell>
          <cell r="H6262">
            <v>2009</v>
          </cell>
          <cell r="I6262">
            <v>2009</v>
          </cell>
          <cell r="K6262" t="str">
            <v>L</v>
          </cell>
          <cell r="L6262" t="str">
            <v>Missing value; data exist but were not collected</v>
          </cell>
        </row>
        <row r="6263">
          <cell r="A6263" t="str">
            <v>South SudanTotal2010</v>
          </cell>
          <cell r="B6263" t="str">
            <v>TJ</v>
          </cell>
          <cell r="C6263" t="str">
            <v>South Sudan</v>
          </cell>
          <cell r="D6263" t="str">
            <v>TOTAL</v>
          </cell>
          <cell r="E6263" t="str">
            <v>Total</v>
          </cell>
          <cell r="F6263" t="str">
            <v>TES</v>
          </cell>
          <cell r="G6263" t="str">
            <v>Total energy supply</v>
          </cell>
          <cell r="H6263">
            <v>2010</v>
          </cell>
          <cell r="I6263">
            <v>2010</v>
          </cell>
          <cell r="K6263" t="str">
            <v>L</v>
          </cell>
          <cell r="L6263" t="str">
            <v>Missing value; data exist but were not collected</v>
          </cell>
        </row>
        <row r="6264">
          <cell r="A6264" t="str">
            <v>South SudanTotal2011</v>
          </cell>
          <cell r="B6264" t="str">
            <v>TJ</v>
          </cell>
          <cell r="C6264" t="str">
            <v>South Sudan</v>
          </cell>
          <cell r="D6264" t="str">
            <v>TOTAL</v>
          </cell>
          <cell r="E6264" t="str">
            <v>Total</v>
          </cell>
          <cell r="F6264" t="str">
            <v>TES</v>
          </cell>
          <cell r="G6264" t="str">
            <v>Total energy supply</v>
          </cell>
          <cell r="H6264">
            <v>2011</v>
          </cell>
          <cell r="I6264">
            <v>2011</v>
          </cell>
          <cell r="K6264" t="str">
            <v>L</v>
          </cell>
          <cell r="L6264" t="str">
            <v>Missing value; data exist but were not collected</v>
          </cell>
        </row>
        <row r="6265">
          <cell r="A6265" t="str">
            <v>South SudanTotal2012</v>
          </cell>
          <cell r="B6265" t="str">
            <v>TJ</v>
          </cell>
          <cell r="C6265" t="str">
            <v>South Sudan</v>
          </cell>
          <cell r="D6265" t="str">
            <v>TOTAL</v>
          </cell>
          <cell r="E6265" t="str">
            <v>Total</v>
          </cell>
          <cell r="F6265" t="str">
            <v>TES</v>
          </cell>
          <cell r="G6265" t="str">
            <v>Total energy supply</v>
          </cell>
          <cell r="H6265">
            <v>2012</v>
          </cell>
          <cell r="I6265">
            <v>2012</v>
          </cell>
          <cell r="J6265">
            <v>26694.2</v>
          </cell>
        </row>
        <row r="6266">
          <cell r="A6266" t="str">
            <v>South SudanTotal2013</v>
          </cell>
          <cell r="B6266" t="str">
            <v>TJ</v>
          </cell>
          <cell r="C6266" t="str">
            <v>South Sudan</v>
          </cell>
          <cell r="D6266" t="str">
            <v>TOTAL</v>
          </cell>
          <cell r="E6266" t="str">
            <v>Total</v>
          </cell>
          <cell r="F6266" t="str">
            <v>TES</v>
          </cell>
          <cell r="G6266" t="str">
            <v>Total energy supply</v>
          </cell>
          <cell r="H6266">
            <v>2013</v>
          </cell>
          <cell r="I6266">
            <v>2013</v>
          </cell>
          <cell r="J6266">
            <v>28307.85</v>
          </cell>
        </row>
        <row r="6267">
          <cell r="A6267" t="str">
            <v>South SudanTotal2014</v>
          </cell>
          <cell r="B6267" t="str">
            <v>TJ</v>
          </cell>
          <cell r="C6267" t="str">
            <v>South Sudan</v>
          </cell>
          <cell r="D6267" t="str">
            <v>TOTAL</v>
          </cell>
          <cell r="E6267" t="str">
            <v>Total</v>
          </cell>
          <cell r="F6267" t="str">
            <v>TES</v>
          </cell>
          <cell r="G6267" t="str">
            <v>Total energy supply</v>
          </cell>
          <cell r="H6267">
            <v>2014</v>
          </cell>
          <cell r="I6267">
            <v>2014</v>
          </cell>
          <cell r="J6267">
            <v>29582.17</v>
          </cell>
        </row>
        <row r="6268">
          <cell r="A6268" t="str">
            <v>South SudanTotal2015</v>
          </cell>
          <cell r="B6268" t="str">
            <v>TJ</v>
          </cell>
          <cell r="C6268" t="str">
            <v>South Sudan</v>
          </cell>
          <cell r="D6268" t="str">
            <v>TOTAL</v>
          </cell>
          <cell r="E6268" t="str">
            <v>Total</v>
          </cell>
          <cell r="F6268" t="str">
            <v>TES</v>
          </cell>
          <cell r="G6268" t="str">
            <v>Total energy supply</v>
          </cell>
          <cell r="H6268">
            <v>2015</v>
          </cell>
          <cell r="I6268">
            <v>2015</v>
          </cell>
          <cell r="J6268">
            <v>35078.6</v>
          </cell>
        </row>
        <row r="6269">
          <cell r="A6269" t="str">
            <v>South SudanTotal2016</v>
          </cell>
          <cell r="B6269" t="str">
            <v>TJ</v>
          </cell>
          <cell r="C6269" t="str">
            <v>South Sudan</v>
          </cell>
          <cell r="D6269" t="str">
            <v>TOTAL</v>
          </cell>
          <cell r="E6269" t="str">
            <v>Total</v>
          </cell>
          <cell r="F6269" t="str">
            <v>TES</v>
          </cell>
          <cell r="G6269" t="str">
            <v>Total energy supply</v>
          </cell>
          <cell r="H6269">
            <v>2016</v>
          </cell>
          <cell r="I6269">
            <v>2016</v>
          </cell>
          <cell r="J6269">
            <v>32206.34</v>
          </cell>
        </row>
        <row r="6270">
          <cell r="A6270" t="str">
            <v>South SudanTotal2017</v>
          </cell>
          <cell r="B6270" t="str">
            <v>TJ</v>
          </cell>
          <cell r="C6270" t="str">
            <v>South Sudan</v>
          </cell>
          <cell r="D6270" t="str">
            <v>TOTAL</v>
          </cell>
          <cell r="E6270" t="str">
            <v>Total</v>
          </cell>
          <cell r="F6270" t="str">
            <v>TES</v>
          </cell>
          <cell r="G6270" t="str">
            <v>Total energy supply</v>
          </cell>
          <cell r="H6270">
            <v>2017</v>
          </cell>
          <cell r="I6270">
            <v>2017</v>
          </cell>
          <cell r="J6270">
            <v>27486.23</v>
          </cell>
        </row>
        <row r="6271">
          <cell r="A6271" t="str">
            <v>South SudanTotal2018</v>
          </cell>
          <cell r="B6271" t="str">
            <v>TJ</v>
          </cell>
          <cell r="C6271" t="str">
            <v>South Sudan</v>
          </cell>
          <cell r="D6271" t="str">
            <v>TOTAL</v>
          </cell>
          <cell r="E6271" t="str">
            <v>Total</v>
          </cell>
          <cell r="F6271" t="str">
            <v>TES</v>
          </cell>
          <cell r="G6271" t="str">
            <v>Total energy supply</v>
          </cell>
          <cell r="H6271">
            <v>2018</v>
          </cell>
          <cell r="I6271">
            <v>2018</v>
          </cell>
          <cell r="J6271">
            <v>28141.08</v>
          </cell>
        </row>
        <row r="6272">
          <cell r="A6272" t="str">
            <v>South SudanTotal2019</v>
          </cell>
          <cell r="B6272" t="str">
            <v>TJ</v>
          </cell>
          <cell r="C6272" t="str">
            <v>South Sudan</v>
          </cell>
          <cell r="D6272" t="str">
            <v>TOTAL</v>
          </cell>
          <cell r="E6272" t="str">
            <v>Total</v>
          </cell>
          <cell r="F6272" t="str">
            <v>TES</v>
          </cell>
          <cell r="G6272" t="str">
            <v>Total energy supply</v>
          </cell>
          <cell r="H6272">
            <v>2019</v>
          </cell>
          <cell r="I6272">
            <v>2019</v>
          </cell>
          <cell r="J6272">
            <v>30337.7</v>
          </cell>
        </row>
        <row r="6273">
          <cell r="A6273" t="str">
            <v>South SudanTotal2020</v>
          </cell>
          <cell r="B6273" t="str">
            <v>TJ</v>
          </cell>
          <cell r="C6273" t="str">
            <v>South Sudan</v>
          </cell>
          <cell r="D6273" t="str">
            <v>TOTAL</v>
          </cell>
          <cell r="E6273" t="str">
            <v>Total</v>
          </cell>
          <cell r="F6273" t="str">
            <v>TES</v>
          </cell>
          <cell r="G6273" t="str">
            <v>Total energy supply</v>
          </cell>
          <cell r="H6273">
            <v>2020</v>
          </cell>
          <cell r="I6273">
            <v>2020</v>
          </cell>
          <cell r="K6273" t="str">
            <v>L</v>
          </cell>
          <cell r="L6273" t="str">
            <v>Missing value; data exist but were not collected</v>
          </cell>
        </row>
        <row r="6274">
          <cell r="A6274" t="str">
            <v>South SudanMemo: Renewables2005</v>
          </cell>
          <cell r="B6274" t="str">
            <v>TJ</v>
          </cell>
          <cell r="C6274" t="str">
            <v>South Sudan</v>
          </cell>
          <cell r="D6274" t="str">
            <v>MRENEW</v>
          </cell>
          <cell r="E6274" t="str">
            <v>Memo: Renewables</v>
          </cell>
          <cell r="F6274" t="str">
            <v>TES</v>
          </cell>
          <cell r="G6274" t="str">
            <v>Total energy supply</v>
          </cell>
          <cell r="H6274">
            <v>2005</v>
          </cell>
          <cell r="I6274">
            <v>2005</v>
          </cell>
          <cell r="K6274" t="str">
            <v>L</v>
          </cell>
          <cell r="L6274" t="str">
            <v>Missing value; data exist but were not collected</v>
          </cell>
        </row>
        <row r="6275">
          <cell r="A6275" t="str">
            <v>South SudanMemo: Renewables2006</v>
          </cell>
          <cell r="B6275" t="str">
            <v>TJ</v>
          </cell>
          <cell r="C6275" t="str">
            <v>South Sudan</v>
          </cell>
          <cell r="D6275" t="str">
            <v>MRENEW</v>
          </cell>
          <cell r="E6275" t="str">
            <v>Memo: Renewables</v>
          </cell>
          <cell r="F6275" t="str">
            <v>TES</v>
          </cell>
          <cell r="G6275" t="str">
            <v>Total energy supply</v>
          </cell>
          <cell r="H6275">
            <v>2006</v>
          </cell>
          <cell r="I6275">
            <v>2006</v>
          </cell>
          <cell r="K6275" t="str">
            <v>L</v>
          </cell>
          <cell r="L6275" t="str">
            <v>Missing value; data exist but were not collected</v>
          </cell>
        </row>
        <row r="6276">
          <cell r="A6276" t="str">
            <v>South SudanMemo: Renewables2007</v>
          </cell>
          <cell r="B6276" t="str">
            <v>TJ</v>
          </cell>
          <cell r="C6276" t="str">
            <v>South Sudan</v>
          </cell>
          <cell r="D6276" t="str">
            <v>MRENEW</v>
          </cell>
          <cell r="E6276" t="str">
            <v>Memo: Renewables</v>
          </cell>
          <cell r="F6276" t="str">
            <v>TES</v>
          </cell>
          <cell r="G6276" t="str">
            <v>Total energy supply</v>
          </cell>
          <cell r="H6276">
            <v>2007</v>
          </cell>
          <cell r="I6276">
            <v>2007</v>
          </cell>
          <cell r="K6276" t="str">
            <v>L</v>
          </cell>
          <cell r="L6276" t="str">
            <v>Missing value; data exist but were not collected</v>
          </cell>
        </row>
        <row r="6277">
          <cell r="A6277" t="str">
            <v>South SudanMemo: Renewables2008</v>
          </cell>
          <cell r="B6277" t="str">
            <v>TJ</v>
          </cell>
          <cell r="C6277" t="str">
            <v>South Sudan</v>
          </cell>
          <cell r="D6277" t="str">
            <v>MRENEW</v>
          </cell>
          <cell r="E6277" t="str">
            <v>Memo: Renewables</v>
          </cell>
          <cell r="F6277" t="str">
            <v>TES</v>
          </cell>
          <cell r="G6277" t="str">
            <v>Total energy supply</v>
          </cell>
          <cell r="H6277">
            <v>2008</v>
          </cell>
          <cell r="I6277">
            <v>2008</v>
          </cell>
          <cell r="K6277" t="str">
            <v>L</v>
          </cell>
          <cell r="L6277" t="str">
            <v>Missing value; data exist but were not collected</v>
          </cell>
        </row>
        <row r="6278">
          <cell r="A6278" t="str">
            <v>South SudanMemo: Renewables2009</v>
          </cell>
          <cell r="B6278" t="str">
            <v>TJ</v>
          </cell>
          <cell r="C6278" t="str">
            <v>South Sudan</v>
          </cell>
          <cell r="D6278" t="str">
            <v>MRENEW</v>
          </cell>
          <cell r="E6278" t="str">
            <v>Memo: Renewables</v>
          </cell>
          <cell r="F6278" t="str">
            <v>TES</v>
          </cell>
          <cell r="G6278" t="str">
            <v>Total energy supply</v>
          </cell>
          <cell r="H6278">
            <v>2009</v>
          </cell>
          <cell r="I6278">
            <v>2009</v>
          </cell>
          <cell r="K6278" t="str">
            <v>L</v>
          </cell>
          <cell r="L6278" t="str">
            <v>Missing value; data exist but were not collected</v>
          </cell>
        </row>
        <row r="6279">
          <cell r="A6279" t="str">
            <v>South SudanMemo: Renewables2010</v>
          </cell>
          <cell r="B6279" t="str">
            <v>TJ</v>
          </cell>
          <cell r="C6279" t="str">
            <v>South Sudan</v>
          </cell>
          <cell r="D6279" t="str">
            <v>MRENEW</v>
          </cell>
          <cell r="E6279" t="str">
            <v>Memo: Renewables</v>
          </cell>
          <cell r="F6279" t="str">
            <v>TES</v>
          </cell>
          <cell r="G6279" t="str">
            <v>Total energy supply</v>
          </cell>
          <cell r="H6279">
            <v>2010</v>
          </cell>
          <cell r="I6279">
            <v>2010</v>
          </cell>
          <cell r="K6279" t="str">
            <v>L</v>
          </cell>
          <cell r="L6279" t="str">
            <v>Missing value; data exist but were not collected</v>
          </cell>
        </row>
        <row r="6280">
          <cell r="A6280" t="str">
            <v>South SudanMemo: Renewables2011</v>
          </cell>
          <cell r="B6280" t="str">
            <v>TJ</v>
          </cell>
          <cell r="C6280" t="str">
            <v>South Sudan</v>
          </cell>
          <cell r="D6280" t="str">
            <v>MRENEW</v>
          </cell>
          <cell r="E6280" t="str">
            <v>Memo: Renewables</v>
          </cell>
          <cell r="F6280" t="str">
            <v>TES</v>
          </cell>
          <cell r="G6280" t="str">
            <v>Total energy supply</v>
          </cell>
          <cell r="H6280">
            <v>2011</v>
          </cell>
          <cell r="I6280">
            <v>2011</v>
          </cell>
          <cell r="K6280" t="str">
            <v>L</v>
          </cell>
          <cell r="L6280" t="str">
            <v>Missing value; data exist but were not collected</v>
          </cell>
        </row>
        <row r="6281">
          <cell r="A6281" t="str">
            <v>South SudanMemo: Renewables2012</v>
          </cell>
          <cell r="B6281" t="str">
            <v>TJ</v>
          </cell>
          <cell r="C6281" t="str">
            <v>South Sudan</v>
          </cell>
          <cell r="D6281" t="str">
            <v>MRENEW</v>
          </cell>
          <cell r="E6281" t="str">
            <v>Memo: Renewables</v>
          </cell>
          <cell r="F6281" t="str">
            <v>TES</v>
          </cell>
          <cell r="G6281" t="str">
            <v>Total energy supply</v>
          </cell>
          <cell r="H6281">
            <v>2012</v>
          </cell>
          <cell r="I6281">
            <v>2012</v>
          </cell>
          <cell r="J6281">
            <v>8071.2</v>
          </cell>
        </row>
        <row r="6282">
          <cell r="A6282" t="str">
            <v>South SudanMemo: Renewables2013</v>
          </cell>
          <cell r="B6282" t="str">
            <v>TJ</v>
          </cell>
          <cell r="C6282" t="str">
            <v>South Sudan</v>
          </cell>
          <cell r="D6282" t="str">
            <v>MRENEW</v>
          </cell>
          <cell r="E6282" t="str">
            <v>Memo: Renewables</v>
          </cell>
          <cell r="F6282" t="str">
            <v>TES</v>
          </cell>
          <cell r="G6282" t="str">
            <v>Total energy supply</v>
          </cell>
          <cell r="H6282">
            <v>2013</v>
          </cell>
          <cell r="I6282">
            <v>2013</v>
          </cell>
          <cell r="J6282">
            <v>7833.2</v>
          </cell>
        </row>
        <row r="6283">
          <cell r="A6283" t="str">
            <v>South SudanMemo: Renewables2014</v>
          </cell>
          <cell r="B6283" t="str">
            <v>TJ</v>
          </cell>
          <cell r="C6283" t="str">
            <v>South Sudan</v>
          </cell>
          <cell r="D6283" t="str">
            <v>MRENEW</v>
          </cell>
          <cell r="E6283" t="str">
            <v>Memo: Renewables</v>
          </cell>
          <cell r="F6283" t="str">
            <v>TES</v>
          </cell>
          <cell r="G6283" t="str">
            <v>Total energy supply</v>
          </cell>
          <cell r="H6283">
            <v>2014</v>
          </cell>
          <cell r="I6283">
            <v>2014</v>
          </cell>
          <cell r="J6283">
            <v>7984.2</v>
          </cell>
        </row>
        <row r="6284">
          <cell r="A6284" t="str">
            <v>South SudanMemo: Renewables2015</v>
          </cell>
          <cell r="B6284" t="str">
            <v>TJ</v>
          </cell>
          <cell r="C6284" t="str">
            <v>South Sudan</v>
          </cell>
          <cell r="D6284" t="str">
            <v>MRENEW</v>
          </cell>
          <cell r="E6284" t="str">
            <v>Memo: Renewables</v>
          </cell>
          <cell r="F6284" t="str">
            <v>TES</v>
          </cell>
          <cell r="G6284" t="str">
            <v>Total energy supply</v>
          </cell>
          <cell r="H6284">
            <v>2015</v>
          </cell>
          <cell r="I6284">
            <v>2015</v>
          </cell>
          <cell r="J6284">
            <v>8029.2</v>
          </cell>
        </row>
        <row r="6285">
          <cell r="A6285" t="str">
            <v>South SudanMemo: Renewables2016</v>
          </cell>
          <cell r="B6285" t="str">
            <v>TJ</v>
          </cell>
          <cell r="C6285" t="str">
            <v>South Sudan</v>
          </cell>
          <cell r="D6285" t="str">
            <v>MRENEW</v>
          </cell>
          <cell r="E6285" t="str">
            <v>Memo: Renewables</v>
          </cell>
          <cell r="F6285" t="str">
            <v>TES</v>
          </cell>
          <cell r="G6285" t="str">
            <v>Total energy supply</v>
          </cell>
          <cell r="H6285">
            <v>2016</v>
          </cell>
          <cell r="I6285">
            <v>2016</v>
          </cell>
          <cell r="J6285">
            <v>8117.2</v>
          </cell>
        </row>
        <row r="6286">
          <cell r="A6286" t="str">
            <v>South SudanMemo: Renewables2017</v>
          </cell>
          <cell r="B6286" t="str">
            <v>TJ</v>
          </cell>
          <cell r="C6286" t="str">
            <v>South Sudan</v>
          </cell>
          <cell r="D6286" t="str">
            <v>MRENEW</v>
          </cell>
          <cell r="E6286" t="str">
            <v>Memo: Renewables</v>
          </cell>
          <cell r="F6286" t="str">
            <v>TES</v>
          </cell>
          <cell r="G6286" t="str">
            <v>Total energy supply</v>
          </cell>
          <cell r="H6286">
            <v>2017</v>
          </cell>
          <cell r="I6286">
            <v>2017</v>
          </cell>
          <cell r="J6286">
            <v>6907.06</v>
          </cell>
        </row>
        <row r="6287">
          <cell r="A6287" t="str">
            <v>South SudanMemo: Renewables2018</v>
          </cell>
          <cell r="B6287" t="str">
            <v>TJ</v>
          </cell>
          <cell r="C6287" t="str">
            <v>South Sudan</v>
          </cell>
          <cell r="D6287" t="str">
            <v>MRENEW</v>
          </cell>
          <cell r="E6287" t="str">
            <v>Memo: Renewables</v>
          </cell>
          <cell r="F6287" t="str">
            <v>TES</v>
          </cell>
          <cell r="G6287" t="str">
            <v>Total energy supply</v>
          </cell>
          <cell r="H6287">
            <v>2018</v>
          </cell>
          <cell r="I6287">
            <v>2018</v>
          </cell>
          <cell r="J6287">
            <v>6950.59</v>
          </cell>
        </row>
        <row r="6288">
          <cell r="A6288" t="str">
            <v>South SudanMemo: Renewables2019</v>
          </cell>
          <cell r="B6288" t="str">
            <v>TJ</v>
          </cell>
          <cell r="C6288" t="str">
            <v>South Sudan</v>
          </cell>
          <cell r="D6288" t="str">
            <v>MRENEW</v>
          </cell>
          <cell r="E6288" t="str">
            <v>Memo: Renewables</v>
          </cell>
          <cell r="F6288" t="str">
            <v>TES</v>
          </cell>
          <cell r="G6288" t="str">
            <v>Total energy supply</v>
          </cell>
          <cell r="H6288">
            <v>2019</v>
          </cell>
          <cell r="I6288">
            <v>2019</v>
          </cell>
          <cell r="J6288">
            <v>7007.3</v>
          </cell>
        </row>
        <row r="6289">
          <cell r="A6289" t="str">
            <v>South SudanMemo: Renewables2020</v>
          </cell>
          <cell r="B6289" t="str">
            <v>TJ</v>
          </cell>
          <cell r="C6289" t="str">
            <v>South Sudan</v>
          </cell>
          <cell r="D6289" t="str">
            <v>MRENEW</v>
          </cell>
          <cell r="E6289" t="str">
            <v>Memo: Renewables</v>
          </cell>
          <cell r="F6289" t="str">
            <v>TES</v>
          </cell>
          <cell r="G6289" t="str">
            <v>Total energy supply</v>
          </cell>
          <cell r="H6289">
            <v>2020</v>
          </cell>
          <cell r="I6289">
            <v>2020</v>
          </cell>
          <cell r="K6289" t="str">
            <v>L</v>
          </cell>
          <cell r="L6289" t="str">
            <v>Missing value; data exist but were not collected</v>
          </cell>
        </row>
        <row r="6290">
          <cell r="A6290" t="str">
            <v>SpainPrimary solid biofuels2005</v>
          </cell>
          <cell r="B6290" t="str">
            <v>TJ</v>
          </cell>
          <cell r="C6290" t="str">
            <v>Spain</v>
          </cell>
          <cell r="D6290" t="str">
            <v>PRIMSBIO</v>
          </cell>
          <cell r="E6290" t="str">
            <v>Primary solid biofuels</v>
          </cell>
          <cell r="F6290" t="str">
            <v>TES</v>
          </cell>
          <cell r="G6290" t="str">
            <v>Total energy supply</v>
          </cell>
          <cell r="H6290">
            <v>2005</v>
          </cell>
          <cell r="I6290">
            <v>2005</v>
          </cell>
          <cell r="J6290">
            <v>174840</v>
          </cell>
        </row>
        <row r="6291">
          <cell r="A6291" t="str">
            <v>SpainPrimary solid biofuels2006</v>
          </cell>
          <cell r="B6291" t="str">
            <v>TJ</v>
          </cell>
          <cell r="C6291" t="str">
            <v>Spain</v>
          </cell>
          <cell r="D6291" t="str">
            <v>PRIMSBIO</v>
          </cell>
          <cell r="E6291" t="str">
            <v>Primary solid biofuels</v>
          </cell>
          <cell r="F6291" t="str">
            <v>TES</v>
          </cell>
          <cell r="G6291" t="str">
            <v>Total energy supply</v>
          </cell>
          <cell r="H6291">
            <v>2006</v>
          </cell>
          <cell r="I6291">
            <v>2006</v>
          </cell>
          <cell r="J6291">
            <v>176109</v>
          </cell>
        </row>
        <row r="6292">
          <cell r="A6292" t="str">
            <v>SpainPrimary solid biofuels2007</v>
          </cell>
          <cell r="B6292" t="str">
            <v>TJ</v>
          </cell>
          <cell r="C6292" t="str">
            <v>Spain</v>
          </cell>
          <cell r="D6292" t="str">
            <v>PRIMSBIO</v>
          </cell>
          <cell r="E6292" t="str">
            <v>Primary solid biofuels</v>
          </cell>
          <cell r="F6292" t="str">
            <v>TES</v>
          </cell>
          <cell r="G6292" t="str">
            <v>Total energy supply</v>
          </cell>
          <cell r="H6292">
            <v>2007</v>
          </cell>
          <cell r="I6292">
            <v>2007</v>
          </cell>
          <cell r="J6292">
            <v>177174</v>
          </cell>
        </row>
        <row r="6293">
          <cell r="A6293" t="str">
            <v>SpainPrimary solid biofuels2008</v>
          </cell>
          <cell r="B6293" t="str">
            <v>TJ</v>
          </cell>
          <cell r="C6293" t="str">
            <v>Spain</v>
          </cell>
          <cell r="D6293" t="str">
            <v>PRIMSBIO</v>
          </cell>
          <cell r="E6293" t="str">
            <v>Primary solid biofuels</v>
          </cell>
          <cell r="F6293" t="str">
            <v>TES</v>
          </cell>
          <cell r="G6293" t="str">
            <v>Total energy supply</v>
          </cell>
          <cell r="H6293">
            <v>2008</v>
          </cell>
          <cell r="I6293">
            <v>2008</v>
          </cell>
          <cell r="J6293">
            <v>176143</v>
          </cell>
        </row>
        <row r="6294">
          <cell r="A6294" t="str">
            <v>SpainPrimary solid biofuels2009</v>
          </cell>
          <cell r="B6294" t="str">
            <v>TJ</v>
          </cell>
          <cell r="C6294" t="str">
            <v>Spain</v>
          </cell>
          <cell r="D6294" t="str">
            <v>PRIMSBIO</v>
          </cell>
          <cell r="E6294" t="str">
            <v>Primary solid biofuels</v>
          </cell>
          <cell r="F6294" t="str">
            <v>TES</v>
          </cell>
          <cell r="G6294" t="str">
            <v>Total energy supply</v>
          </cell>
          <cell r="H6294">
            <v>2009</v>
          </cell>
          <cell r="I6294">
            <v>2009</v>
          </cell>
          <cell r="J6294">
            <v>197256</v>
          </cell>
        </row>
        <row r="6295">
          <cell r="A6295" t="str">
            <v>SpainPrimary solid biofuels2010</v>
          </cell>
          <cell r="B6295" t="str">
            <v>TJ</v>
          </cell>
          <cell r="C6295" t="str">
            <v>Spain</v>
          </cell>
          <cell r="D6295" t="str">
            <v>PRIMSBIO</v>
          </cell>
          <cell r="E6295" t="str">
            <v>Primary solid biofuels</v>
          </cell>
          <cell r="F6295" t="str">
            <v>TES</v>
          </cell>
          <cell r="G6295" t="str">
            <v>Total energy supply</v>
          </cell>
          <cell r="H6295">
            <v>2010</v>
          </cell>
          <cell r="I6295">
            <v>2010</v>
          </cell>
          <cell r="J6295">
            <v>195340</v>
          </cell>
        </row>
        <row r="6296">
          <cell r="A6296" t="str">
            <v>SpainPrimary solid biofuels2011</v>
          </cell>
          <cell r="B6296" t="str">
            <v>TJ</v>
          </cell>
          <cell r="C6296" t="str">
            <v>Spain</v>
          </cell>
          <cell r="D6296" t="str">
            <v>PRIMSBIO</v>
          </cell>
          <cell r="E6296" t="str">
            <v>Primary solid biofuels</v>
          </cell>
          <cell r="F6296" t="str">
            <v>TES</v>
          </cell>
          <cell r="G6296" t="str">
            <v>Total energy supply</v>
          </cell>
          <cell r="H6296">
            <v>2011</v>
          </cell>
          <cell r="I6296">
            <v>2011</v>
          </cell>
          <cell r="J6296">
            <v>207226</v>
          </cell>
        </row>
        <row r="6297">
          <cell r="A6297" t="str">
            <v>SpainPrimary solid biofuels2012</v>
          </cell>
          <cell r="B6297" t="str">
            <v>TJ</v>
          </cell>
          <cell r="C6297" t="str">
            <v>Spain</v>
          </cell>
          <cell r="D6297" t="str">
            <v>PRIMSBIO</v>
          </cell>
          <cell r="E6297" t="str">
            <v>Primary solid biofuels</v>
          </cell>
          <cell r="F6297" t="str">
            <v>TES</v>
          </cell>
          <cell r="G6297" t="str">
            <v>Total energy supply</v>
          </cell>
          <cell r="H6297">
            <v>2012</v>
          </cell>
          <cell r="I6297">
            <v>2012</v>
          </cell>
          <cell r="J6297">
            <v>213321</v>
          </cell>
        </row>
        <row r="6298">
          <cell r="A6298" t="str">
            <v>SpainPrimary solid biofuels2013</v>
          </cell>
          <cell r="B6298" t="str">
            <v>TJ</v>
          </cell>
          <cell r="C6298" t="str">
            <v>Spain</v>
          </cell>
          <cell r="D6298" t="str">
            <v>PRIMSBIO</v>
          </cell>
          <cell r="E6298" t="str">
            <v>Primary solid biofuels</v>
          </cell>
          <cell r="F6298" t="str">
            <v>TES</v>
          </cell>
          <cell r="G6298" t="str">
            <v>Total energy supply</v>
          </cell>
          <cell r="H6298">
            <v>2013</v>
          </cell>
          <cell r="I6298">
            <v>2013</v>
          </cell>
          <cell r="J6298">
            <v>224214</v>
          </cell>
        </row>
        <row r="6299">
          <cell r="A6299" t="str">
            <v>SpainPrimary solid biofuels2014</v>
          </cell>
          <cell r="B6299" t="str">
            <v>TJ</v>
          </cell>
          <cell r="C6299" t="str">
            <v>Spain</v>
          </cell>
          <cell r="D6299" t="str">
            <v>PRIMSBIO</v>
          </cell>
          <cell r="E6299" t="str">
            <v>Primary solid biofuels</v>
          </cell>
          <cell r="F6299" t="str">
            <v>TES</v>
          </cell>
          <cell r="G6299" t="str">
            <v>Total energy supply</v>
          </cell>
          <cell r="H6299">
            <v>2014</v>
          </cell>
          <cell r="I6299">
            <v>2014</v>
          </cell>
          <cell r="J6299">
            <v>220876</v>
          </cell>
        </row>
        <row r="6300">
          <cell r="A6300" t="str">
            <v>SpainPrimary solid biofuels2015</v>
          </cell>
          <cell r="B6300" t="str">
            <v>TJ</v>
          </cell>
          <cell r="C6300" t="str">
            <v>Spain</v>
          </cell>
          <cell r="D6300" t="str">
            <v>PRIMSBIO</v>
          </cell>
          <cell r="E6300" t="str">
            <v>Primary solid biofuels</v>
          </cell>
          <cell r="F6300" t="str">
            <v>TES</v>
          </cell>
          <cell r="G6300" t="str">
            <v>Total energy supply</v>
          </cell>
          <cell r="H6300">
            <v>2015</v>
          </cell>
          <cell r="I6300">
            <v>2015</v>
          </cell>
          <cell r="J6300">
            <v>220234</v>
          </cell>
        </row>
        <row r="6301">
          <cell r="A6301" t="str">
            <v>SpainPrimary solid biofuels2016</v>
          </cell>
          <cell r="B6301" t="str">
            <v>TJ</v>
          </cell>
          <cell r="C6301" t="str">
            <v>Spain</v>
          </cell>
          <cell r="D6301" t="str">
            <v>PRIMSBIO</v>
          </cell>
          <cell r="E6301" t="str">
            <v>Primary solid biofuels</v>
          </cell>
          <cell r="F6301" t="str">
            <v>TES</v>
          </cell>
          <cell r="G6301" t="str">
            <v>Total energy supply</v>
          </cell>
          <cell r="H6301">
            <v>2016</v>
          </cell>
          <cell r="I6301">
            <v>2016</v>
          </cell>
          <cell r="J6301">
            <v>223019</v>
          </cell>
        </row>
        <row r="6302">
          <cell r="A6302" t="str">
            <v>SpainPrimary solid biofuels2017</v>
          </cell>
          <cell r="B6302" t="str">
            <v>TJ</v>
          </cell>
          <cell r="C6302" t="str">
            <v>Spain</v>
          </cell>
          <cell r="D6302" t="str">
            <v>PRIMSBIO</v>
          </cell>
          <cell r="E6302" t="str">
            <v>Primary solid biofuels</v>
          </cell>
          <cell r="F6302" t="str">
            <v>TES</v>
          </cell>
          <cell r="G6302" t="str">
            <v>Total energy supply</v>
          </cell>
          <cell r="H6302">
            <v>2017</v>
          </cell>
          <cell r="I6302">
            <v>2017</v>
          </cell>
          <cell r="J6302">
            <v>229375</v>
          </cell>
        </row>
        <row r="6303">
          <cell r="A6303" t="str">
            <v>SpainPrimary solid biofuels2018</v>
          </cell>
          <cell r="B6303" t="str">
            <v>TJ</v>
          </cell>
          <cell r="C6303" t="str">
            <v>Spain</v>
          </cell>
          <cell r="D6303" t="str">
            <v>PRIMSBIO</v>
          </cell>
          <cell r="E6303" t="str">
            <v>Primary solid biofuels</v>
          </cell>
          <cell r="F6303" t="str">
            <v>TES</v>
          </cell>
          <cell r="G6303" t="str">
            <v>Total energy supply</v>
          </cell>
          <cell r="H6303">
            <v>2018</v>
          </cell>
          <cell r="I6303">
            <v>2018</v>
          </cell>
          <cell r="J6303">
            <v>227791</v>
          </cell>
        </row>
        <row r="6304">
          <cell r="A6304" t="str">
            <v>SpainPrimary solid biofuels2019</v>
          </cell>
          <cell r="B6304" t="str">
            <v>TJ</v>
          </cell>
          <cell r="C6304" t="str">
            <v>Spain</v>
          </cell>
          <cell r="D6304" t="str">
            <v>PRIMSBIO</v>
          </cell>
          <cell r="E6304" t="str">
            <v>Primary solid biofuels</v>
          </cell>
          <cell r="F6304" t="str">
            <v>TES</v>
          </cell>
          <cell r="G6304" t="str">
            <v>Total energy supply</v>
          </cell>
          <cell r="H6304">
            <v>2019</v>
          </cell>
          <cell r="I6304">
            <v>2019</v>
          </cell>
          <cell r="J6304">
            <v>231437</v>
          </cell>
        </row>
        <row r="6305">
          <cell r="A6305" t="str">
            <v>SpainPrimary solid biofuels2020</v>
          </cell>
          <cell r="B6305" t="str">
            <v>TJ</v>
          </cell>
          <cell r="C6305" t="str">
            <v>Spain</v>
          </cell>
          <cell r="D6305" t="str">
            <v>PRIMSBIO</v>
          </cell>
          <cell r="E6305" t="str">
            <v>Primary solid biofuels</v>
          </cell>
          <cell r="F6305" t="str">
            <v>TES</v>
          </cell>
          <cell r="G6305" t="str">
            <v>Total energy supply</v>
          </cell>
          <cell r="H6305">
            <v>2020</v>
          </cell>
          <cell r="I6305">
            <v>2020</v>
          </cell>
          <cell r="J6305">
            <v>228508</v>
          </cell>
        </row>
        <row r="6306">
          <cell r="A6306" t="str">
            <v>SpainTotal2005</v>
          </cell>
          <cell r="B6306" t="str">
            <v>TJ</v>
          </cell>
          <cell r="C6306" t="str">
            <v>Spain</v>
          </cell>
          <cell r="D6306" t="str">
            <v>TOTAL</v>
          </cell>
          <cell r="E6306" t="str">
            <v>Total</v>
          </cell>
          <cell r="F6306" t="str">
            <v>TES</v>
          </cell>
          <cell r="G6306" t="str">
            <v>Total energy supply</v>
          </cell>
          <cell r="H6306">
            <v>2005</v>
          </cell>
          <cell r="I6306">
            <v>2005</v>
          </cell>
          <cell r="J6306">
            <v>5921163.9400000004</v>
          </cell>
        </row>
        <row r="6307">
          <cell r="A6307" t="str">
            <v>SpainTotal2006</v>
          </cell>
          <cell r="B6307" t="str">
            <v>TJ</v>
          </cell>
          <cell r="C6307" t="str">
            <v>Spain</v>
          </cell>
          <cell r="D6307" t="str">
            <v>TOTAL</v>
          </cell>
          <cell r="E6307" t="str">
            <v>Total</v>
          </cell>
          <cell r="F6307" t="str">
            <v>TES</v>
          </cell>
          <cell r="G6307" t="str">
            <v>Total energy supply</v>
          </cell>
          <cell r="H6307">
            <v>2006</v>
          </cell>
          <cell r="I6307">
            <v>2006</v>
          </cell>
          <cell r="J6307">
            <v>5915604.9000000004</v>
          </cell>
        </row>
        <row r="6308">
          <cell r="A6308" t="str">
            <v>SpainTotal2007</v>
          </cell>
          <cell r="B6308" t="str">
            <v>TJ</v>
          </cell>
          <cell r="C6308" t="str">
            <v>Spain</v>
          </cell>
          <cell r="D6308" t="str">
            <v>TOTAL</v>
          </cell>
          <cell r="E6308" t="str">
            <v>Total</v>
          </cell>
          <cell r="F6308" t="str">
            <v>TES</v>
          </cell>
          <cell r="G6308" t="str">
            <v>Total energy supply</v>
          </cell>
          <cell r="H6308">
            <v>2007</v>
          </cell>
          <cell r="I6308">
            <v>2007</v>
          </cell>
          <cell r="J6308">
            <v>6001093.7000000002</v>
          </cell>
        </row>
        <row r="6309">
          <cell r="A6309" t="str">
            <v>SpainTotal2008</v>
          </cell>
          <cell r="B6309" t="str">
            <v>TJ</v>
          </cell>
          <cell r="C6309" t="str">
            <v>Spain</v>
          </cell>
          <cell r="D6309" t="str">
            <v>TOTAL</v>
          </cell>
          <cell r="E6309" t="str">
            <v>Total</v>
          </cell>
          <cell r="F6309" t="str">
            <v>TES</v>
          </cell>
          <cell r="G6309" t="str">
            <v>Total energy supply</v>
          </cell>
          <cell r="H6309">
            <v>2008</v>
          </cell>
          <cell r="I6309">
            <v>2008</v>
          </cell>
          <cell r="J6309">
            <v>5801493.9500000002</v>
          </cell>
        </row>
        <row r="6310">
          <cell r="A6310" t="str">
            <v>SpainTotal2009</v>
          </cell>
          <cell r="B6310" t="str">
            <v>TJ</v>
          </cell>
          <cell r="C6310" t="str">
            <v>Spain</v>
          </cell>
          <cell r="D6310" t="str">
            <v>TOTAL</v>
          </cell>
          <cell r="E6310" t="str">
            <v>Total</v>
          </cell>
          <cell r="F6310" t="str">
            <v>TES</v>
          </cell>
          <cell r="G6310" t="str">
            <v>Total energy supply</v>
          </cell>
          <cell r="H6310">
            <v>2009</v>
          </cell>
          <cell r="I6310">
            <v>2009</v>
          </cell>
          <cell r="J6310">
            <v>5334057.99</v>
          </cell>
        </row>
        <row r="6311">
          <cell r="A6311" t="str">
            <v>SpainTotal2010</v>
          </cell>
          <cell r="B6311" t="str">
            <v>TJ</v>
          </cell>
          <cell r="C6311" t="str">
            <v>Spain</v>
          </cell>
          <cell r="D6311" t="str">
            <v>TOTAL</v>
          </cell>
          <cell r="E6311" t="str">
            <v>Total</v>
          </cell>
          <cell r="F6311" t="str">
            <v>TES</v>
          </cell>
          <cell r="G6311" t="str">
            <v>Total energy supply</v>
          </cell>
          <cell r="H6311">
            <v>2010</v>
          </cell>
          <cell r="I6311">
            <v>2010</v>
          </cell>
          <cell r="J6311">
            <v>5328487.8099999996</v>
          </cell>
        </row>
        <row r="6312">
          <cell r="A6312" t="str">
            <v>SpainTotal2011</v>
          </cell>
          <cell r="B6312" t="str">
            <v>TJ</v>
          </cell>
          <cell r="C6312" t="str">
            <v>Spain</v>
          </cell>
          <cell r="D6312" t="str">
            <v>TOTAL</v>
          </cell>
          <cell r="E6312" t="str">
            <v>Total</v>
          </cell>
          <cell r="F6312" t="str">
            <v>TES</v>
          </cell>
          <cell r="G6312" t="str">
            <v>Total energy supply</v>
          </cell>
          <cell r="H6312">
            <v>2011</v>
          </cell>
          <cell r="I6312">
            <v>2011</v>
          </cell>
          <cell r="J6312">
            <v>5247356.17</v>
          </cell>
        </row>
        <row r="6313">
          <cell r="A6313" t="str">
            <v>SpainTotal2012</v>
          </cell>
          <cell r="B6313" t="str">
            <v>TJ</v>
          </cell>
          <cell r="C6313" t="str">
            <v>Spain</v>
          </cell>
          <cell r="D6313" t="str">
            <v>TOTAL</v>
          </cell>
          <cell r="E6313" t="str">
            <v>Total</v>
          </cell>
          <cell r="F6313" t="str">
            <v>TES</v>
          </cell>
          <cell r="G6313" t="str">
            <v>Total energy supply</v>
          </cell>
          <cell r="H6313">
            <v>2012</v>
          </cell>
          <cell r="I6313">
            <v>2012</v>
          </cell>
          <cell r="J6313">
            <v>5237190.2</v>
          </cell>
        </row>
        <row r="6314">
          <cell r="A6314" t="str">
            <v>SpainTotal2013</v>
          </cell>
          <cell r="B6314" t="str">
            <v>TJ</v>
          </cell>
          <cell r="C6314" t="str">
            <v>Spain</v>
          </cell>
          <cell r="D6314" t="str">
            <v>TOTAL</v>
          </cell>
          <cell r="E6314" t="str">
            <v>Total</v>
          </cell>
          <cell r="F6314" t="str">
            <v>TES</v>
          </cell>
          <cell r="G6314" t="str">
            <v>Total energy supply</v>
          </cell>
          <cell r="H6314">
            <v>2013</v>
          </cell>
          <cell r="I6314">
            <v>2013</v>
          </cell>
          <cell r="J6314">
            <v>4885489.62</v>
          </cell>
        </row>
        <row r="6315">
          <cell r="A6315" t="str">
            <v>SpainTotal2014</v>
          </cell>
          <cell r="B6315" t="str">
            <v>TJ</v>
          </cell>
          <cell r="C6315" t="str">
            <v>Spain</v>
          </cell>
          <cell r="D6315" t="str">
            <v>TOTAL</v>
          </cell>
          <cell r="E6315" t="str">
            <v>Total</v>
          </cell>
          <cell r="F6315" t="str">
            <v>TES</v>
          </cell>
          <cell r="G6315" t="str">
            <v>Total energy supply</v>
          </cell>
          <cell r="H6315">
            <v>2014</v>
          </cell>
          <cell r="I6315">
            <v>2014</v>
          </cell>
          <cell r="J6315">
            <v>4777011.01</v>
          </cell>
        </row>
        <row r="6316">
          <cell r="A6316" t="str">
            <v>SpainTotal2015</v>
          </cell>
          <cell r="B6316" t="str">
            <v>TJ</v>
          </cell>
          <cell r="C6316" t="str">
            <v>Spain</v>
          </cell>
          <cell r="D6316" t="str">
            <v>TOTAL</v>
          </cell>
          <cell r="E6316" t="str">
            <v>Total</v>
          </cell>
          <cell r="F6316" t="str">
            <v>TES</v>
          </cell>
          <cell r="G6316" t="str">
            <v>Total energy supply</v>
          </cell>
          <cell r="H6316">
            <v>2015</v>
          </cell>
          <cell r="I6316">
            <v>2015</v>
          </cell>
          <cell r="J6316">
            <v>4955811.96</v>
          </cell>
        </row>
        <row r="6317">
          <cell r="A6317" t="str">
            <v>SpainTotal2016</v>
          </cell>
          <cell r="B6317" t="str">
            <v>TJ</v>
          </cell>
          <cell r="C6317" t="str">
            <v>Spain</v>
          </cell>
          <cell r="D6317" t="str">
            <v>TOTAL</v>
          </cell>
          <cell r="E6317" t="str">
            <v>Total</v>
          </cell>
          <cell r="F6317" t="str">
            <v>TES</v>
          </cell>
          <cell r="G6317" t="str">
            <v>Total energy supply</v>
          </cell>
          <cell r="H6317">
            <v>2016</v>
          </cell>
          <cell r="I6317">
            <v>2016</v>
          </cell>
          <cell r="J6317">
            <v>4997719.7</v>
          </cell>
        </row>
        <row r="6318">
          <cell r="A6318" t="str">
            <v>SpainTotal2017</v>
          </cell>
          <cell r="B6318" t="str">
            <v>TJ</v>
          </cell>
          <cell r="C6318" t="str">
            <v>Spain</v>
          </cell>
          <cell r="D6318" t="str">
            <v>TOTAL</v>
          </cell>
          <cell r="E6318" t="str">
            <v>Total</v>
          </cell>
          <cell r="F6318" t="str">
            <v>TES</v>
          </cell>
          <cell r="G6318" t="str">
            <v>Total energy supply</v>
          </cell>
          <cell r="H6318">
            <v>2017</v>
          </cell>
          <cell r="I6318">
            <v>2017</v>
          </cell>
          <cell r="J6318">
            <v>5258493.49</v>
          </cell>
        </row>
        <row r="6319">
          <cell r="A6319" t="str">
            <v>SpainTotal2018</v>
          </cell>
          <cell r="B6319" t="str">
            <v>TJ</v>
          </cell>
          <cell r="C6319" t="str">
            <v>Spain</v>
          </cell>
          <cell r="D6319" t="str">
            <v>TOTAL</v>
          </cell>
          <cell r="E6319" t="str">
            <v>Total</v>
          </cell>
          <cell r="F6319" t="str">
            <v>TES</v>
          </cell>
          <cell r="G6319" t="str">
            <v>Total energy supply</v>
          </cell>
          <cell r="H6319">
            <v>2018</v>
          </cell>
          <cell r="I6319">
            <v>2018</v>
          </cell>
          <cell r="J6319">
            <v>5234407.96</v>
          </cell>
        </row>
        <row r="6320">
          <cell r="A6320" t="str">
            <v>SpainTotal2019</v>
          </cell>
          <cell r="B6320" t="str">
            <v>TJ</v>
          </cell>
          <cell r="C6320" t="str">
            <v>Spain</v>
          </cell>
          <cell r="D6320" t="str">
            <v>TOTAL</v>
          </cell>
          <cell r="E6320" t="str">
            <v>Total</v>
          </cell>
          <cell r="F6320" t="str">
            <v>TES</v>
          </cell>
          <cell r="G6320" t="str">
            <v>Total energy supply</v>
          </cell>
          <cell r="H6320">
            <v>2019</v>
          </cell>
          <cell r="I6320">
            <v>2019</v>
          </cell>
          <cell r="J6320">
            <v>5082973.5</v>
          </cell>
        </row>
        <row r="6321">
          <cell r="A6321" t="str">
            <v>SpainTotal2020</v>
          </cell>
          <cell r="B6321" t="str">
            <v>TJ</v>
          </cell>
          <cell r="C6321" t="str">
            <v>Spain</v>
          </cell>
          <cell r="D6321" t="str">
            <v>TOTAL</v>
          </cell>
          <cell r="E6321" t="str">
            <v>Total</v>
          </cell>
          <cell r="F6321" t="str">
            <v>TES</v>
          </cell>
          <cell r="G6321" t="str">
            <v>Total energy supply</v>
          </cell>
          <cell r="H6321">
            <v>2020</v>
          </cell>
          <cell r="I6321">
            <v>2020</v>
          </cell>
          <cell r="J6321">
            <v>4553671.37</v>
          </cell>
        </row>
        <row r="6322">
          <cell r="A6322" t="str">
            <v>SpainMemo: Renewables2005</v>
          </cell>
          <cell r="B6322" t="str">
            <v>TJ</v>
          </cell>
          <cell r="C6322" t="str">
            <v>Spain</v>
          </cell>
          <cell r="D6322" t="str">
            <v>MRENEW</v>
          </cell>
          <cell r="E6322" t="str">
            <v>Memo: Renewables</v>
          </cell>
          <cell r="F6322" t="str">
            <v>TES</v>
          </cell>
          <cell r="G6322" t="str">
            <v>Total energy supply</v>
          </cell>
          <cell r="H6322">
            <v>2005</v>
          </cell>
          <cell r="I6322">
            <v>2005</v>
          </cell>
          <cell r="J6322">
            <v>351741.06</v>
          </cell>
        </row>
        <row r="6323">
          <cell r="A6323" t="str">
            <v>SpainMemo: Renewables2006</v>
          </cell>
          <cell r="B6323" t="str">
            <v>TJ</v>
          </cell>
          <cell r="C6323" t="str">
            <v>Spain</v>
          </cell>
          <cell r="D6323" t="str">
            <v>MRENEW</v>
          </cell>
          <cell r="E6323" t="str">
            <v>Memo: Renewables</v>
          </cell>
          <cell r="F6323" t="str">
            <v>TES</v>
          </cell>
          <cell r="G6323" t="str">
            <v>Total energy supply</v>
          </cell>
          <cell r="H6323">
            <v>2006</v>
          </cell>
          <cell r="I6323">
            <v>2006</v>
          </cell>
          <cell r="J6323">
            <v>383770.63</v>
          </cell>
        </row>
        <row r="6324">
          <cell r="A6324" t="str">
            <v>SpainMemo: Renewables2007</v>
          </cell>
          <cell r="B6324" t="str">
            <v>TJ</v>
          </cell>
          <cell r="C6324" t="str">
            <v>Spain</v>
          </cell>
          <cell r="D6324" t="str">
            <v>MRENEW</v>
          </cell>
          <cell r="E6324" t="str">
            <v>Memo: Renewables</v>
          </cell>
          <cell r="F6324" t="str">
            <v>TES</v>
          </cell>
          <cell r="G6324" t="str">
            <v>Total energy supply</v>
          </cell>
          <cell r="H6324">
            <v>2007</v>
          </cell>
          <cell r="I6324">
            <v>2007</v>
          </cell>
          <cell r="J6324">
            <v>419201.14</v>
          </cell>
        </row>
        <row r="6325">
          <cell r="A6325" t="str">
            <v>SpainMemo: Renewables2008</v>
          </cell>
          <cell r="B6325" t="str">
            <v>TJ</v>
          </cell>
          <cell r="C6325" t="str">
            <v>Spain</v>
          </cell>
          <cell r="D6325" t="str">
            <v>MRENEW</v>
          </cell>
          <cell r="E6325" t="str">
            <v>Memo: Renewables</v>
          </cell>
          <cell r="F6325" t="str">
            <v>TES</v>
          </cell>
          <cell r="G6325" t="str">
            <v>Total energy supply</v>
          </cell>
          <cell r="H6325">
            <v>2008</v>
          </cell>
          <cell r="I6325">
            <v>2008</v>
          </cell>
          <cell r="J6325">
            <v>442108</v>
          </cell>
        </row>
        <row r="6326">
          <cell r="A6326" t="str">
            <v>SpainMemo: Renewables2009</v>
          </cell>
          <cell r="B6326" t="str">
            <v>TJ</v>
          </cell>
          <cell r="C6326" t="str">
            <v>Spain</v>
          </cell>
          <cell r="D6326" t="str">
            <v>MRENEW</v>
          </cell>
          <cell r="E6326" t="str">
            <v>Memo: Renewables</v>
          </cell>
          <cell r="F6326" t="str">
            <v>TES</v>
          </cell>
          <cell r="G6326" t="str">
            <v>Total energy supply</v>
          </cell>
          <cell r="H6326">
            <v>2009</v>
          </cell>
          <cell r="I6326">
            <v>2009</v>
          </cell>
          <cell r="J6326">
            <v>526800.35</v>
          </cell>
        </row>
        <row r="6327">
          <cell r="A6327" t="str">
            <v>SpainMemo: Renewables2010</v>
          </cell>
          <cell r="B6327" t="str">
            <v>TJ</v>
          </cell>
          <cell r="C6327" t="str">
            <v>Spain</v>
          </cell>
          <cell r="D6327" t="str">
            <v>MRENEW</v>
          </cell>
          <cell r="E6327" t="str">
            <v>Memo: Renewables</v>
          </cell>
          <cell r="F6327" t="str">
            <v>TES</v>
          </cell>
          <cell r="G6327" t="str">
            <v>Total energy supply</v>
          </cell>
          <cell r="H6327">
            <v>2010</v>
          </cell>
          <cell r="I6327">
            <v>2010</v>
          </cell>
          <cell r="J6327">
            <v>630733.69999999995</v>
          </cell>
        </row>
        <row r="6328">
          <cell r="A6328" t="str">
            <v>SpainMemo: Renewables2011</v>
          </cell>
          <cell r="B6328" t="str">
            <v>TJ</v>
          </cell>
          <cell r="C6328" t="str">
            <v>Spain</v>
          </cell>
          <cell r="D6328" t="str">
            <v>MRENEW</v>
          </cell>
          <cell r="E6328" t="str">
            <v>Memo: Renewables</v>
          </cell>
          <cell r="F6328" t="str">
            <v>TES</v>
          </cell>
          <cell r="G6328" t="str">
            <v>Total energy supply</v>
          </cell>
          <cell r="H6328">
            <v>2011</v>
          </cell>
          <cell r="I6328">
            <v>2011</v>
          </cell>
          <cell r="J6328">
            <v>621782.14</v>
          </cell>
        </row>
        <row r="6329">
          <cell r="A6329" t="str">
            <v>SpainMemo: Renewables2012</v>
          </cell>
          <cell r="B6329" t="str">
            <v>TJ</v>
          </cell>
          <cell r="C6329" t="str">
            <v>Spain</v>
          </cell>
          <cell r="D6329" t="str">
            <v>MRENEW</v>
          </cell>
          <cell r="E6329" t="str">
            <v>Memo: Renewables</v>
          </cell>
          <cell r="F6329" t="str">
            <v>TES</v>
          </cell>
          <cell r="G6329" t="str">
            <v>Total energy supply</v>
          </cell>
          <cell r="H6329">
            <v>2012</v>
          </cell>
          <cell r="I6329">
            <v>2012</v>
          </cell>
          <cell r="J6329">
            <v>676629.41</v>
          </cell>
        </row>
        <row r="6330">
          <cell r="A6330" t="str">
            <v>SpainMemo: Renewables2013</v>
          </cell>
          <cell r="B6330" t="str">
            <v>TJ</v>
          </cell>
          <cell r="C6330" t="str">
            <v>Spain</v>
          </cell>
          <cell r="D6330" t="str">
            <v>MRENEW</v>
          </cell>
          <cell r="E6330" t="str">
            <v>Memo: Renewables</v>
          </cell>
          <cell r="F6330" t="str">
            <v>TES</v>
          </cell>
          <cell r="G6330" t="str">
            <v>Total energy supply</v>
          </cell>
          <cell r="H6330">
            <v>2013</v>
          </cell>
          <cell r="I6330">
            <v>2013</v>
          </cell>
          <cell r="J6330">
            <v>743358.9</v>
          </cell>
        </row>
        <row r="6331">
          <cell r="A6331" t="str">
            <v>SpainMemo: Renewables2014</v>
          </cell>
          <cell r="B6331" t="str">
            <v>TJ</v>
          </cell>
          <cell r="C6331" t="str">
            <v>Spain</v>
          </cell>
          <cell r="D6331" t="str">
            <v>MRENEW</v>
          </cell>
          <cell r="E6331" t="str">
            <v>Memo: Renewables</v>
          </cell>
          <cell r="F6331" t="str">
            <v>TES</v>
          </cell>
          <cell r="G6331" t="str">
            <v>Total energy supply</v>
          </cell>
          <cell r="H6331">
            <v>2014</v>
          </cell>
          <cell r="I6331">
            <v>2014</v>
          </cell>
          <cell r="J6331">
            <v>744836.08</v>
          </cell>
        </row>
        <row r="6332">
          <cell r="A6332" t="str">
            <v>SpainMemo: Renewables2015</v>
          </cell>
          <cell r="B6332" t="str">
            <v>TJ</v>
          </cell>
          <cell r="C6332" t="str">
            <v>Spain</v>
          </cell>
          <cell r="D6332" t="str">
            <v>MRENEW</v>
          </cell>
          <cell r="E6332" t="str">
            <v>Memo: Renewables</v>
          </cell>
          <cell r="F6332" t="str">
            <v>TES</v>
          </cell>
          <cell r="G6332" t="str">
            <v>Total energy supply</v>
          </cell>
          <cell r="H6332">
            <v>2015</v>
          </cell>
          <cell r="I6332">
            <v>2015</v>
          </cell>
          <cell r="J6332">
            <v>696774.18</v>
          </cell>
        </row>
        <row r="6333">
          <cell r="A6333" t="str">
            <v>SpainMemo: Renewables2016</v>
          </cell>
          <cell r="B6333" t="str">
            <v>TJ</v>
          </cell>
          <cell r="C6333" t="str">
            <v>Spain</v>
          </cell>
          <cell r="D6333" t="str">
            <v>MRENEW</v>
          </cell>
          <cell r="E6333" t="str">
            <v>Memo: Renewables</v>
          </cell>
          <cell r="F6333" t="str">
            <v>TES</v>
          </cell>
          <cell r="G6333" t="str">
            <v>Total energy supply</v>
          </cell>
          <cell r="H6333">
            <v>2016</v>
          </cell>
          <cell r="I6333">
            <v>2016</v>
          </cell>
          <cell r="J6333">
            <v>731911.73</v>
          </cell>
        </row>
        <row r="6334">
          <cell r="A6334" t="str">
            <v>SpainMemo: Renewables2017</v>
          </cell>
          <cell r="B6334" t="str">
            <v>TJ</v>
          </cell>
          <cell r="C6334" t="str">
            <v>Spain</v>
          </cell>
          <cell r="D6334" t="str">
            <v>MRENEW</v>
          </cell>
          <cell r="E6334" t="str">
            <v>Memo: Renewables</v>
          </cell>
          <cell r="F6334" t="str">
            <v>TES</v>
          </cell>
          <cell r="G6334" t="str">
            <v>Total energy supply</v>
          </cell>
          <cell r="H6334">
            <v>2017</v>
          </cell>
          <cell r="I6334">
            <v>2017</v>
          </cell>
          <cell r="J6334">
            <v>690310.92</v>
          </cell>
        </row>
        <row r="6335">
          <cell r="A6335" t="str">
            <v>SpainMemo: Renewables2018</v>
          </cell>
          <cell r="B6335" t="str">
            <v>TJ</v>
          </cell>
          <cell r="C6335" t="str">
            <v>Spain</v>
          </cell>
          <cell r="D6335" t="str">
            <v>MRENEW</v>
          </cell>
          <cell r="E6335" t="str">
            <v>Memo: Renewables</v>
          </cell>
          <cell r="F6335" t="str">
            <v>TES</v>
          </cell>
          <cell r="G6335" t="str">
            <v>Total energy supply</v>
          </cell>
          <cell r="H6335">
            <v>2018</v>
          </cell>
          <cell r="I6335">
            <v>2018</v>
          </cell>
          <cell r="J6335">
            <v>751320.83</v>
          </cell>
        </row>
        <row r="6336">
          <cell r="A6336" t="str">
            <v>SpainMemo: Renewables2019</v>
          </cell>
          <cell r="B6336" t="str">
            <v>TJ</v>
          </cell>
          <cell r="C6336" t="str">
            <v>Spain</v>
          </cell>
          <cell r="D6336" t="str">
            <v>MRENEW</v>
          </cell>
          <cell r="E6336" t="str">
            <v>Memo: Renewables</v>
          </cell>
          <cell r="F6336" t="str">
            <v>TES</v>
          </cell>
          <cell r="G6336" t="str">
            <v>Total energy supply</v>
          </cell>
          <cell r="H6336">
            <v>2019</v>
          </cell>
          <cell r="I6336">
            <v>2019</v>
          </cell>
          <cell r="J6336">
            <v>754669.47</v>
          </cell>
        </row>
        <row r="6337">
          <cell r="A6337" t="str">
            <v>SpainMemo: Renewables2020</v>
          </cell>
          <cell r="B6337" t="str">
            <v>TJ</v>
          </cell>
          <cell r="C6337" t="str">
            <v>Spain</v>
          </cell>
          <cell r="D6337" t="str">
            <v>MRENEW</v>
          </cell>
          <cell r="E6337" t="str">
            <v>Memo: Renewables</v>
          </cell>
          <cell r="F6337" t="str">
            <v>TES</v>
          </cell>
          <cell r="G6337" t="str">
            <v>Total energy supply</v>
          </cell>
          <cell r="H6337">
            <v>2020</v>
          </cell>
          <cell r="I6337">
            <v>2020</v>
          </cell>
          <cell r="J6337">
            <v>772398.05</v>
          </cell>
        </row>
        <row r="6338">
          <cell r="A6338" t="str">
            <v>Sri LankaPrimary solid biofuels2005</v>
          </cell>
          <cell r="B6338" t="str">
            <v>TJ</v>
          </cell>
          <cell r="C6338" t="str">
            <v>Sri Lanka</v>
          </cell>
          <cell r="D6338" t="str">
            <v>PRIMSBIO</v>
          </cell>
          <cell r="E6338" t="str">
            <v>Primary solid biofuels</v>
          </cell>
          <cell r="F6338" t="str">
            <v>TES</v>
          </cell>
          <cell r="G6338" t="str">
            <v>Total energy supply</v>
          </cell>
          <cell r="H6338">
            <v>2005</v>
          </cell>
          <cell r="I6338">
            <v>2005</v>
          </cell>
          <cell r="J6338">
            <v>193554</v>
          </cell>
        </row>
        <row r="6339">
          <cell r="A6339" t="str">
            <v>Sri LankaPrimary solid biofuels2006</v>
          </cell>
          <cell r="B6339" t="str">
            <v>TJ</v>
          </cell>
          <cell r="C6339" t="str">
            <v>Sri Lanka</v>
          </cell>
          <cell r="D6339" t="str">
            <v>PRIMSBIO</v>
          </cell>
          <cell r="E6339" t="str">
            <v>Primary solid biofuels</v>
          </cell>
          <cell r="F6339" t="str">
            <v>TES</v>
          </cell>
          <cell r="G6339" t="str">
            <v>Total energy supply</v>
          </cell>
          <cell r="H6339">
            <v>2006</v>
          </cell>
          <cell r="I6339">
            <v>2006</v>
          </cell>
          <cell r="J6339">
            <v>199111</v>
          </cell>
        </row>
        <row r="6340">
          <cell r="A6340" t="str">
            <v>Sri LankaPrimary solid biofuels2007</v>
          </cell>
          <cell r="B6340" t="str">
            <v>TJ</v>
          </cell>
          <cell r="C6340" t="str">
            <v>Sri Lanka</v>
          </cell>
          <cell r="D6340" t="str">
            <v>PRIMSBIO</v>
          </cell>
          <cell r="E6340" t="str">
            <v>Primary solid biofuels</v>
          </cell>
          <cell r="F6340" t="str">
            <v>TES</v>
          </cell>
          <cell r="G6340" t="str">
            <v>Total energy supply</v>
          </cell>
          <cell r="H6340">
            <v>2007</v>
          </cell>
          <cell r="I6340">
            <v>2007</v>
          </cell>
          <cell r="J6340">
            <v>198301</v>
          </cell>
        </row>
        <row r="6341">
          <cell r="A6341" t="str">
            <v>Sri LankaPrimary solid biofuels2008</v>
          </cell>
          <cell r="B6341" t="str">
            <v>TJ</v>
          </cell>
          <cell r="C6341" t="str">
            <v>Sri Lanka</v>
          </cell>
          <cell r="D6341" t="str">
            <v>PRIMSBIO</v>
          </cell>
          <cell r="E6341" t="str">
            <v>Primary solid biofuels</v>
          </cell>
          <cell r="F6341" t="str">
            <v>TES</v>
          </cell>
          <cell r="G6341" t="str">
            <v>Total energy supply</v>
          </cell>
          <cell r="H6341">
            <v>2008</v>
          </cell>
          <cell r="I6341">
            <v>2008</v>
          </cell>
          <cell r="J6341">
            <v>197452</v>
          </cell>
        </row>
        <row r="6342">
          <cell r="A6342" t="str">
            <v>Sri LankaPrimary solid biofuels2009</v>
          </cell>
          <cell r="B6342" t="str">
            <v>TJ</v>
          </cell>
          <cell r="C6342" t="str">
            <v>Sri Lanka</v>
          </cell>
          <cell r="D6342" t="str">
            <v>PRIMSBIO</v>
          </cell>
          <cell r="E6342" t="str">
            <v>Primary solid biofuels</v>
          </cell>
          <cell r="F6342" t="str">
            <v>TES</v>
          </cell>
          <cell r="G6342" t="str">
            <v>Total energy supply</v>
          </cell>
          <cell r="H6342">
            <v>2009</v>
          </cell>
          <cell r="I6342">
            <v>2009</v>
          </cell>
          <cell r="J6342">
            <v>199758</v>
          </cell>
        </row>
        <row r="6343">
          <cell r="A6343" t="str">
            <v>Sri LankaPrimary solid biofuels2010</v>
          </cell>
          <cell r="B6343" t="str">
            <v>TJ</v>
          </cell>
          <cell r="C6343" t="str">
            <v>Sri Lanka</v>
          </cell>
          <cell r="D6343" t="str">
            <v>PRIMSBIO</v>
          </cell>
          <cell r="E6343" t="str">
            <v>Primary solid biofuels</v>
          </cell>
          <cell r="F6343" t="str">
            <v>TES</v>
          </cell>
          <cell r="G6343" t="str">
            <v>Total energy supply</v>
          </cell>
          <cell r="H6343">
            <v>2010</v>
          </cell>
          <cell r="I6343">
            <v>2010</v>
          </cell>
          <cell r="J6343">
            <v>211618</v>
          </cell>
        </row>
        <row r="6344">
          <cell r="A6344" t="str">
            <v>Sri LankaPrimary solid biofuels2011</v>
          </cell>
          <cell r="B6344" t="str">
            <v>TJ</v>
          </cell>
          <cell r="C6344" t="str">
            <v>Sri Lanka</v>
          </cell>
          <cell r="D6344" t="str">
            <v>PRIMSBIO</v>
          </cell>
          <cell r="E6344" t="str">
            <v>Primary solid biofuels</v>
          </cell>
          <cell r="F6344" t="str">
            <v>TES</v>
          </cell>
          <cell r="G6344" t="str">
            <v>Total energy supply</v>
          </cell>
          <cell r="H6344">
            <v>2011</v>
          </cell>
          <cell r="I6344">
            <v>2011</v>
          </cell>
          <cell r="J6344">
            <v>207012</v>
          </cell>
        </row>
        <row r="6345">
          <cell r="A6345" t="str">
            <v>Sri LankaPrimary solid biofuels2012</v>
          </cell>
          <cell r="B6345" t="str">
            <v>TJ</v>
          </cell>
          <cell r="C6345" t="str">
            <v>Sri Lanka</v>
          </cell>
          <cell r="D6345" t="str">
            <v>PRIMSBIO</v>
          </cell>
          <cell r="E6345" t="str">
            <v>Primary solid biofuels</v>
          </cell>
          <cell r="F6345" t="str">
            <v>TES</v>
          </cell>
          <cell r="G6345" t="str">
            <v>Total energy supply</v>
          </cell>
          <cell r="H6345">
            <v>2012</v>
          </cell>
          <cell r="I6345">
            <v>2012</v>
          </cell>
          <cell r="J6345">
            <v>235864</v>
          </cell>
        </row>
        <row r="6346">
          <cell r="A6346" t="str">
            <v>Sri LankaPrimary solid biofuels2013</v>
          </cell>
          <cell r="B6346" t="str">
            <v>TJ</v>
          </cell>
          <cell r="C6346" t="str">
            <v>Sri Lanka</v>
          </cell>
          <cell r="D6346" t="str">
            <v>PRIMSBIO</v>
          </cell>
          <cell r="E6346" t="str">
            <v>Primary solid biofuels</v>
          </cell>
          <cell r="F6346" t="str">
            <v>TES</v>
          </cell>
          <cell r="G6346" t="str">
            <v>Total energy supply</v>
          </cell>
          <cell r="H6346">
            <v>2013</v>
          </cell>
          <cell r="I6346">
            <v>2013</v>
          </cell>
          <cell r="J6346">
            <v>201566</v>
          </cell>
        </row>
        <row r="6347">
          <cell r="A6347" t="str">
            <v>Sri LankaPrimary solid biofuels2014</v>
          </cell>
          <cell r="B6347" t="str">
            <v>TJ</v>
          </cell>
          <cell r="C6347" t="str">
            <v>Sri Lanka</v>
          </cell>
          <cell r="D6347" t="str">
            <v>PRIMSBIO</v>
          </cell>
          <cell r="E6347" t="str">
            <v>Primary solid biofuels</v>
          </cell>
          <cell r="F6347" t="str">
            <v>TES</v>
          </cell>
          <cell r="G6347" t="str">
            <v>Total energy supply</v>
          </cell>
          <cell r="H6347">
            <v>2014</v>
          </cell>
          <cell r="I6347">
            <v>2014</v>
          </cell>
          <cell r="J6347">
            <v>205624</v>
          </cell>
        </row>
        <row r="6348">
          <cell r="A6348" t="str">
            <v>Sri LankaPrimary solid biofuels2015</v>
          </cell>
          <cell r="B6348" t="str">
            <v>TJ</v>
          </cell>
          <cell r="C6348" t="str">
            <v>Sri Lanka</v>
          </cell>
          <cell r="D6348" t="str">
            <v>PRIMSBIO</v>
          </cell>
          <cell r="E6348" t="str">
            <v>Primary solid biofuels</v>
          </cell>
          <cell r="F6348" t="str">
            <v>TES</v>
          </cell>
          <cell r="G6348" t="str">
            <v>Total energy supply</v>
          </cell>
          <cell r="H6348">
            <v>2015</v>
          </cell>
          <cell r="I6348">
            <v>2015</v>
          </cell>
          <cell r="J6348">
            <v>202243</v>
          </cell>
        </row>
        <row r="6349">
          <cell r="A6349" t="str">
            <v>Sri LankaPrimary solid biofuels2016</v>
          </cell>
          <cell r="B6349" t="str">
            <v>TJ</v>
          </cell>
          <cell r="C6349" t="str">
            <v>Sri Lanka</v>
          </cell>
          <cell r="D6349" t="str">
            <v>PRIMSBIO</v>
          </cell>
          <cell r="E6349" t="str">
            <v>Primary solid biofuels</v>
          </cell>
          <cell r="F6349" t="str">
            <v>TES</v>
          </cell>
          <cell r="G6349" t="str">
            <v>Total energy supply</v>
          </cell>
          <cell r="H6349">
            <v>2016</v>
          </cell>
          <cell r="I6349">
            <v>2016</v>
          </cell>
          <cell r="J6349">
            <v>196263</v>
          </cell>
        </row>
        <row r="6350">
          <cell r="A6350" t="str">
            <v>Sri LankaPrimary solid biofuels2017</v>
          </cell>
          <cell r="B6350" t="str">
            <v>TJ</v>
          </cell>
          <cell r="C6350" t="str">
            <v>Sri Lanka</v>
          </cell>
          <cell r="D6350" t="str">
            <v>PRIMSBIO</v>
          </cell>
          <cell r="E6350" t="str">
            <v>Primary solid biofuels</v>
          </cell>
          <cell r="F6350" t="str">
            <v>TES</v>
          </cell>
          <cell r="G6350" t="str">
            <v>Total energy supply</v>
          </cell>
          <cell r="H6350">
            <v>2017</v>
          </cell>
          <cell r="I6350">
            <v>2017</v>
          </cell>
          <cell r="J6350">
            <v>192889.73</v>
          </cell>
        </row>
        <row r="6351">
          <cell r="A6351" t="str">
            <v>Sri LankaPrimary solid biofuels2018</v>
          </cell>
          <cell r="B6351" t="str">
            <v>TJ</v>
          </cell>
          <cell r="C6351" t="str">
            <v>Sri Lanka</v>
          </cell>
          <cell r="D6351" t="str">
            <v>PRIMSBIO</v>
          </cell>
          <cell r="E6351" t="str">
            <v>Primary solid biofuels</v>
          </cell>
          <cell r="F6351" t="str">
            <v>TES</v>
          </cell>
          <cell r="G6351" t="str">
            <v>Total energy supply</v>
          </cell>
          <cell r="H6351">
            <v>2018</v>
          </cell>
          <cell r="I6351">
            <v>2018</v>
          </cell>
          <cell r="J6351">
            <v>193778.94</v>
          </cell>
        </row>
        <row r="6352">
          <cell r="A6352" t="str">
            <v>Sri LankaPrimary solid biofuels2019</v>
          </cell>
          <cell r="B6352" t="str">
            <v>TJ</v>
          </cell>
          <cell r="C6352" t="str">
            <v>Sri Lanka</v>
          </cell>
          <cell r="D6352" t="str">
            <v>PRIMSBIO</v>
          </cell>
          <cell r="E6352" t="str">
            <v>Primary solid biofuels</v>
          </cell>
          <cell r="F6352" t="str">
            <v>TES</v>
          </cell>
          <cell r="G6352" t="str">
            <v>Total energy supply</v>
          </cell>
          <cell r="H6352">
            <v>2019</v>
          </cell>
          <cell r="I6352">
            <v>2019</v>
          </cell>
          <cell r="J6352">
            <v>199333.81</v>
          </cell>
        </row>
        <row r="6353">
          <cell r="A6353" t="str">
            <v>Sri LankaPrimary solid biofuels2020</v>
          </cell>
          <cell r="B6353" t="str">
            <v>TJ</v>
          </cell>
          <cell r="C6353" t="str">
            <v>Sri Lanka</v>
          </cell>
          <cell r="D6353" t="str">
            <v>PRIMSBIO</v>
          </cell>
          <cell r="E6353" t="str">
            <v>Primary solid biofuels</v>
          </cell>
          <cell r="F6353" t="str">
            <v>TES</v>
          </cell>
          <cell r="G6353" t="str">
            <v>Total energy supply</v>
          </cell>
          <cell r="H6353">
            <v>2020</v>
          </cell>
          <cell r="I6353">
            <v>2020</v>
          </cell>
          <cell r="K6353" t="str">
            <v>L</v>
          </cell>
          <cell r="L6353" t="str">
            <v>Missing value; data exist but were not collected</v>
          </cell>
        </row>
        <row r="6354">
          <cell r="A6354" t="str">
            <v>Sri LankaTotal2005</v>
          </cell>
          <cell r="B6354" t="str">
            <v>TJ</v>
          </cell>
          <cell r="C6354" t="str">
            <v>Sri Lanka</v>
          </cell>
          <cell r="D6354" t="str">
            <v>TOTAL</v>
          </cell>
          <cell r="E6354" t="str">
            <v>Total</v>
          </cell>
          <cell r="F6354" t="str">
            <v>TES</v>
          </cell>
          <cell r="G6354" t="str">
            <v>Total energy supply</v>
          </cell>
          <cell r="H6354">
            <v>2005</v>
          </cell>
          <cell r="I6354">
            <v>2005</v>
          </cell>
          <cell r="J6354">
            <v>376874.09</v>
          </cell>
        </row>
        <row r="6355">
          <cell r="A6355" t="str">
            <v>Sri LankaTotal2006</v>
          </cell>
          <cell r="B6355" t="str">
            <v>TJ</v>
          </cell>
          <cell r="C6355" t="str">
            <v>Sri Lanka</v>
          </cell>
          <cell r="D6355" t="str">
            <v>TOTAL</v>
          </cell>
          <cell r="E6355" t="str">
            <v>Total</v>
          </cell>
          <cell r="F6355" t="str">
            <v>TES</v>
          </cell>
          <cell r="G6355" t="str">
            <v>Total energy supply</v>
          </cell>
          <cell r="H6355">
            <v>2006</v>
          </cell>
          <cell r="I6355">
            <v>2006</v>
          </cell>
          <cell r="J6355">
            <v>380302.92</v>
          </cell>
        </row>
        <row r="6356">
          <cell r="A6356" t="str">
            <v>Sri LankaTotal2007</v>
          </cell>
          <cell r="B6356" t="str">
            <v>TJ</v>
          </cell>
          <cell r="C6356" t="str">
            <v>Sri Lanka</v>
          </cell>
          <cell r="D6356" t="str">
            <v>TOTAL</v>
          </cell>
          <cell r="E6356" t="str">
            <v>Total</v>
          </cell>
          <cell r="F6356" t="str">
            <v>TES</v>
          </cell>
          <cell r="G6356" t="str">
            <v>Total energy supply</v>
          </cell>
          <cell r="H6356">
            <v>2007</v>
          </cell>
          <cell r="I6356">
            <v>2007</v>
          </cell>
          <cell r="J6356">
            <v>387751</v>
          </cell>
        </row>
        <row r="6357">
          <cell r="A6357" t="str">
            <v>Sri LankaTotal2008</v>
          </cell>
          <cell r="B6357" t="str">
            <v>TJ</v>
          </cell>
          <cell r="C6357" t="str">
            <v>Sri Lanka</v>
          </cell>
          <cell r="D6357" t="str">
            <v>TOTAL</v>
          </cell>
          <cell r="E6357" t="str">
            <v>Total</v>
          </cell>
          <cell r="F6357" t="str">
            <v>TES</v>
          </cell>
          <cell r="G6357" t="str">
            <v>Total energy supply</v>
          </cell>
          <cell r="H6357">
            <v>2008</v>
          </cell>
          <cell r="I6357">
            <v>2008</v>
          </cell>
          <cell r="J6357">
            <v>377597.15</v>
          </cell>
        </row>
        <row r="6358">
          <cell r="A6358" t="str">
            <v>Sri LankaTotal2009</v>
          </cell>
          <cell r="B6358" t="str">
            <v>TJ</v>
          </cell>
          <cell r="C6358" t="str">
            <v>Sri Lanka</v>
          </cell>
          <cell r="D6358" t="str">
            <v>TOTAL</v>
          </cell>
          <cell r="E6358" t="str">
            <v>Total</v>
          </cell>
          <cell r="F6358" t="str">
            <v>TES</v>
          </cell>
          <cell r="G6358" t="str">
            <v>Total energy supply</v>
          </cell>
          <cell r="H6358">
            <v>2009</v>
          </cell>
          <cell r="I6358">
            <v>2009</v>
          </cell>
          <cell r="J6358">
            <v>383243.23</v>
          </cell>
        </row>
        <row r="6359">
          <cell r="A6359" t="str">
            <v>Sri LankaTotal2010</v>
          </cell>
          <cell r="B6359" t="str">
            <v>TJ</v>
          </cell>
          <cell r="C6359" t="str">
            <v>Sri Lanka</v>
          </cell>
          <cell r="D6359" t="str">
            <v>TOTAL</v>
          </cell>
          <cell r="E6359" t="str">
            <v>Total</v>
          </cell>
          <cell r="F6359" t="str">
            <v>TES</v>
          </cell>
          <cell r="G6359" t="str">
            <v>Total energy supply</v>
          </cell>
          <cell r="H6359">
            <v>2010</v>
          </cell>
          <cell r="I6359">
            <v>2010</v>
          </cell>
          <cell r="J6359">
            <v>408490.45</v>
          </cell>
        </row>
        <row r="6360">
          <cell r="A6360" t="str">
            <v>Sri LankaTotal2011</v>
          </cell>
          <cell r="B6360" t="str">
            <v>TJ</v>
          </cell>
          <cell r="C6360" t="str">
            <v>Sri Lanka</v>
          </cell>
          <cell r="D6360" t="str">
            <v>TOTAL</v>
          </cell>
          <cell r="E6360" t="str">
            <v>Total</v>
          </cell>
          <cell r="F6360" t="str">
            <v>TES</v>
          </cell>
          <cell r="G6360" t="str">
            <v>Total energy supply</v>
          </cell>
          <cell r="H6360">
            <v>2011</v>
          </cell>
          <cell r="I6360">
            <v>2011</v>
          </cell>
          <cell r="J6360">
            <v>443533.11</v>
          </cell>
        </row>
        <row r="6361">
          <cell r="A6361" t="str">
            <v>Sri LankaTotal2012</v>
          </cell>
          <cell r="B6361" t="str">
            <v>TJ</v>
          </cell>
          <cell r="C6361" t="str">
            <v>Sri Lanka</v>
          </cell>
          <cell r="D6361" t="str">
            <v>TOTAL</v>
          </cell>
          <cell r="E6361" t="str">
            <v>Total</v>
          </cell>
          <cell r="F6361" t="str">
            <v>TES</v>
          </cell>
          <cell r="G6361" t="str">
            <v>Total energy supply</v>
          </cell>
          <cell r="H6361">
            <v>2012</v>
          </cell>
          <cell r="I6361">
            <v>2012</v>
          </cell>
          <cell r="J6361">
            <v>476615.14</v>
          </cell>
        </row>
        <row r="6362">
          <cell r="A6362" t="str">
            <v>Sri LankaTotal2013</v>
          </cell>
          <cell r="B6362" t="str">
            <v>TJ</v>
          </cell>
          <cell r="C6362" t="str">
            <v>Sri Lanka</v>
          </cell>
          <cell r="D6362" t="str">
            <v>TOTAL</v>
          </cell>
          <cell r="E6362" t="str">
            <v>Total</v>
          </cell>
          <cell r="F6362" t="str">
            <v>TES</v>
          </cell>
          <cell r="G6362" t="str">
            <v>Total energy supply</v>
          </cell>
          <cell r="H6362">
            <v>2013</v>
          </cell>
          <cell r="I6362">
            <v>2013</v>
          </cell>
          <cell r="J6362">
            <v>422052.09</v>
          </cell>
        </row>
        <row r="6363">
          <cell r="A6363" t="str">
            <v>Sri LankaTotal2014</v>
          </cell>
          <cell r="B6363" t="str">
            <v>TJ</v>
          </cell>
          <cell r="C6363" t="str">
            <v>Sri Lanka</v>
          </cell>
          <cell r="D6363" t="str">
            <v>TOTAL</v>
          </cell>
          <cell r="E6363" t="str">
            <v>Total</v>
          </cell>
          <cell r="F6363" t="str">
            <v>TES</v>
          </cell>
          <cell r="G6363" t="str">
            <v>Total energy supply</v>
          </cell>
          <cell r="H6363">
            <v>2014</v>
          </cell>
          <cell r="I6363">
            <v>2014</v>
          </cell>
          <cell r="J6363">
            <v>457888.8</v>
          </cell>
        </row>
        <row r="6364">
          <cell r="A6364" t="str">
            <v>Sri LankaTotal2015</v>
          </cell>
          <cell r="B6364" t="str">
            <v>TJ</v>
          </cell>
          <cell r="C6364" t="str">
            <v>Sri Lanka</v>
          </cell>
          <cell r="D6364" t="str">
            <v>TOTAL</v>
          </cell>
          <cell r="E6364" t="str">
            <v>Total</v>
          </cell>
          <cell r="F6364" t="str">
            <v>TES</v>
          </cell>
          <cell r="G6364" t="str">
            <v>Total energy supply</v>
          </cell>
          <cell r="H6364">
            <v>2015</v>
          </cell>
          <cell r="I6364">
            <v>2015</v>
          </cell>
          <cell r="J6364">
            <v>484543.98</v>
          </cell>
        </row>
        <row r="6365">
          <cell r="A6365" t="str">
            <v>Sri LankaTotal2016</v>
          </cell>
          <cell r="B6365" t="str">
            <v>TJ</v>
          </cell>
          <cell r="C6365" t="str">
            <v>Sri Lanka</v>
          </cell>
          <cell r="D6365" t="str">
            <v>TOTAL</v>
          </cell>
          <cell r="E6365" t="str">
            <v>Total</v>
          </cell>
          <cell r="F6365" t="str">
            <v>TES</v>
          </cell>
          <cell r="G6365" t="str">
            <v>Total energy supply</v>
          </cell>
          <cell r="H6365">
            <v>2016</v>
          </cell>
          <cell r="I6365">
            <v>2016</v>
          </cell>
          <cell r="J6365">
            <v>496657.99</v>
          </cell>
        </row>
        <row r="6366">
          <cell r="A6366" t="str">
            <v>Sri LankaTotal2017</v>
          </cell>
          <cell r="B6366" t="str">
            <v>TJ</v>
          </cell>
          <cell r="C6366" t="str">
            <v>Sri Lanka</v>
          </cell>
          <cell r="D6366" t="str">
            <v>TOTAL</v>
          </cell>
          <cell r="E6366" t="str">
            <v>Total</v>
          </cell>
          <cell r="F6366" t="str">
            <v>TES</v>
          </cell>
          <cell r="G6366" t="str">
            <v>Total energy supply</v>
          </cell>
          <cell r="H6366">
            <v>2017</v>
          </cell>
          <cell r="I6366">
            <v>2017</v>
          </cell>
          <cell r="J6366">
            <v>489403.46</v>
          </cell>
        </row>
        <row r="6367">
          <cell r="A6367" t="str">
            <v>Sri LankaTotal2018</v>
          </cell>
          <cell r="B6367" t="str">
            <v>TJ</v>
          </cell>
          <cell r="C6367" t="str">
            <v>Sri Lanka</v>
          </cell>
          <cell r="D6367" t="str">
            <v>TOTAL</v>
          </cell>
          <cell r="E6367" t="str">
            <v>Total</v>
          </cell>
          <cell r="F6367" t="str">
            <v>TES</v>
          </cell>
          <cell r="G6367" t="str">
            <v>Total energy supply</v>
          </cell>
          <cell r="H6367">
            <v>2018</v>
          </cell>
          <cell r="I6367">
            <v>2018</v>
          </cell>
          <cell r="J6367">
            <v>489258.86</v>
          </cell>
        </row>
        <row r="6368">
          <cell r="A6368" t="str">
            <v>Sri LankaTotal2019</v>
          </cell>
          <cell r="B6368" t="str">
            <v>TJ</v>
          </cell>
          <cell r="C6368" t="str">
            <v>Sri Lanka</v>
          </cell>
          <cell r="D6368" t="str">
            <v>TOTAL</v>
          </cell>
          <cell r="E6368" t="str">
            <v>Total</v>
          </cell>
          <cell r="F6368" t="str">
            <v>TES</v>
          </cell>
          <cell r="G6368" t="str">
            <v>Total energy supply</v>
          </cell>
          <cell r="H6368">
            <v>2019</v>
          </cell>
          <cell r="I6368">
            <v>2019</v>
          </cell>
          <cell r="J6368">
            <v>506291.21</v>
          </cell>
        </row>
        <row r="6369">
          <cell r="A6369" t="str">
            <v>Sri LankaTotal2020</v>
          </cell>
          <cell r="B6369" t="str">
            <v>TJ</v>
          </cell>
          <cell r="C6369" t="str">
            <v>Sri Lanka</v>
          </cell>
          <cell r="D6369" t="str">
            <v>TOTAL</v>
          </cell>
          <cell r="E6369" t="str">
            <v>Total</v>
          </cell>
          <cell r="F6369" t="str">
            <v>TES</v>
          </cell>
          <cell r="G6369" t="str">
            <v>Total energy supply</v>
          </cell>
          <cell r="H6369">
            <v>2020</v>
          </cell>
          <cell r="I6369">
            <v>2020</v>
          </cell>
          <cell r="K6369" t="str">
            <v>L</v>
          </cell>
          <cell r="L6369" t="str">
            <v>Missing value; data exist but were not collected</v>
          </cell>
        </row>
        <row r="6370">
          <cell r="A6370" t="str">
            <v>Sri LankaMemo: Renewables2005</v>
          </cell>
          <cell r="B6370" t="str">
            <v>TJ</v>
          </cell>
          <cell r="C6370" t="str">
            <v>Sri Lanka</v>
          </cell>
          <cell r="D6370" t="str">
            <v>MRENEW</v>
          </cell>
          <cell r="E6370" t="str">
            <v>Memo: Renewables</v>
          </cell>
          <cell r="F6370" t="str">
            <v>TES</v>
          </cell>
          <cell r="G6370" t="str">
            <v>Total energy supply</v>
          </cell>
          <cell r="H6370">
            <v>2005</v>
          </cell>
          <cell r="I6370">
            <v>2005</v>
          </cell>
          <cell r="J6370">
            <v>206189.2</v>
          </cell>
        </row>
        <row r="6371">
          <cell r="A6371" t="str">
            <v>Sri LankaMemo: Renewables2006</v>
          </cell>
          <cell r="B6371" t="str">
            <v>TJ</v>
          </cell>
          <cell r="C6371" t="str">
            <v>Sri Lanka</v>
          </cell>
          <cell r="D6371" t="str">
            <v>MRENEW</v>
          </cell>
          <cell r="E6371" t="str">
            <v>Memo: Renewables</v>
          </cell>
          <cell r="F6371" t="str">
            <v>TES</v>
          </cell>
          <cell r="G6371" t="str">
            <v>Total energy supply</v>
          </cell>
          <cell r="H6371">
            <v>2006</v>
          </cell>
          <cell r="I6371">
            <v>2006</v>
          </cell>
          <cell r="J6371">
            <v>215115.4</v>
          </cell>
        </row>
        <row r="6372">
          <cell r="A6372" t="str">
            <v>Sri LankaMemo: Renewables2007</v>
          </cell>
          <cell r="B6372" t="str">
            <v>TJ</v>
          </cell>
          <cell r="C6372" t="str">
            <v>Sri Lanka</v>
          </cell>
          <cell r="D6372" t="str">
            <v>MRENEW</v>
          </cell>
          <cell r="E6372" t="str">
            <v>Memo: Renewables</v>
          </cell>
          <cell r="F6372" t="str">
            <v>TES</v>
          </cell>
          <cell r="G6372" t="str">
            <v>Total energy supply</v>
          </cell>
          <cell r="H6372">
            <v>2007</v>
          </cell>
          <cell r="I6372">
            <v>2007</v>
          </cell>
          <cell r="J6372">
            <v>211774.2</v>
          </cell>
        </row>
        <row r="6373">
          <cell r="A6373" t="str">
            <v>Sri LankaMemo: Renewables2008</v>
          </cell>
          <cell r="B6373" t="str">
            <v>TJ</v>
          </cell>
          <cell r="C6373" t="str">
            <v>Sri Lanka</v>
          </cell>
          <cell r="D6373" t="str">
            <v>MRENEW</v>
          </cell>
          <cell r="E6373" t="str">
            <v>Memo: Renewables</v>
          </cell>
          <cell r="F6373" t="str">
            <v>TES</v>
          </cell>
          <cell r="G6373" t="str">
            <v>Total energy supply</v>
          </cell>
          <cell r="H6373">
            <v>2008</v>
          </cell>
          <cell r="I6373">
            <v>2008</v>
          </cell>
          <cell r="J6373">
            <v>210444.4</v>
          </cell>
        </row>
        <row r="6374">
          <cell r="A6374" t="str">
            <v>Sri LankaMemo: Renewables2009</v>
          </cell>
          <cell r="B6374" t="str">
            <v>TJ</v>
          </cell>
          <cell r="C6374" t="str">
            <v>Sri Lanka</v>
          </cell>
          <cell r="D6374" t="str">
            <v>MRENEW</v>
          </cell>
          <cell r="E6374" t="str">
            <v>Memo: Renewables</v>
          </cell>
          <cell r="F6374" t="str">
            <v>TES</v>
          </cell>
          <cell r="G6374" t="str">
            <v>Total energy supply</v>
          </cell>
          <cell r="H6374">
            <v>2009</v>
          </cell>
          <cell r="I6374">
            <v>2009</v>
          </cell>
          <cell r="J6374">
            <v>213801.60000000001</v>
          </cell>
        </row>
        <row r="6375">
          <cell r="A6375" t="str">
            <v>Sri LankaMemo: Renewables2010</v>
          </cell>
          <cell r="B6375" t="str">
            <v>TJ</v>
          </cell>
          <cell r="C6375" t="str">
            <v>Sri Lanka</v>
          </cell>
          <cell r="D6375" t="str">
            <v>MRENEW</v>
          </cell>
          <cell r="E6375" t="str">
            <v>Memo: Renewables</v>
          </cell>
          <cell r="F6375" t="str">
            <v>TES</v>
          </cell>
          <cell r="G6375" t="str">
            <v>Total energy supply</v>
          </cell>
          <cell r="H6375">
            <v>2010</v>
          </cell>
          <cell r="I6375">
            <v>2010</v>
          </cell>
          <cell r="J6375">
            <v>232152.4</v>
          </cell>
        </row>
        <row r="6376">
          <cell r="A6376" t="str">
            <v>Sri LankaMemo: Renewables2011</v>
          </cell>
          <cell r="B6376" t="str">
            <v>TJ</v>
          </cell>
          <cell r="C6376" t="str">
            <v>Sri Lanka</v>
          </cell>
          <cell r="D6376" t="str">
            <v>MRENEW</v>
          </cell>
          <cell r="E6376" t="str">
            <v>Memo: Renewables</v>
          </cell>
          <cell r="F6376" t="str">
            <v>TES</v>
          </cell>
          <cell r="G6376" t="str">
            <v>Total energy supply</v>
          </cell>
          <cell r="H6376">
            <v>2011</v>
          </cell>
          <cell r="I6376">
            <v>2011</v>
          </cell>
          <cell r="J6376">
            <v>224040</v>
          </cell>
        </row>
        <row r="6377">
          <cell r="A6377" t="str">
            <v>Sri LankaMemo: Renewables2012</v>
          </cell>
          <cell r="B6377" t="str">
            <v>TJ</v>
          </cell>
          <cell r="C6377" t="str">
            <v>Sri Lanka</v>
          </cell>
          <cell r="D6377" t="str">
            <v>MRENEW</v>
          </cell>
          <cell r="E6377" t="str">
            <v>Memo: Renewables</v>
          </cell>
          <cell r="F6377" t="str">
            <v>TES</v>
          </cell>
          <cell r="G6377" t="str">
            <v>Total energy supply</v>
          </cell>
          <cell r="H6377">
            <v>2012</v>
          </cell>
          <cell r="I6377">
            <v>2012</v>
          </cell>
          <cell r="J6377">
            <v>248312.8</v>
          </cell>
        </row>
        <row r="6378">
          <cell r="A6378" t="str">
            <v>Sri LankaMemo: Renewables2013</v>
          </cell>
          <cell r="B6378" t="str">
            <v>TJ</v>
          </cell>
          <cell r="C6378" t="str">
            <v>Sri Lanka</v>
          </cell>
          <cell r="D6378" t="str">
            <v>MRENEW</v>
          </cell>
          <cell r="E6378" t="str">
            <v>Memo: Renewables</v>
          </cell>
          <cell r="F6378" t="str">
            <v>TES</v>
          </cell>
          <cell r="G6378" t="str">
            <v>Total energy supply</v>
          </cell>
          <cell r="H6378">
            <v>2013</v>
          </cell>
          <cell r="I6378">
            <v>2013</v>
          </cell>
          <cell r="J6378">
            <v>227388.79999999999</v>
          </cell>
        </row>
        <row r="6379">
          <cell r="A6379" t="str">
            <v>Sri LankaMemo: Renewables2014</v>
          </cell>
          <cell r="B6379" t="str">
            <v>TJ</v>
          </cell>
          <cell r="C6379" t="str">
            <v>Sri Lanka</v>
          </cell>
          <cell r="D6379" t="str">
            <v>MRENEW</v>
          </cell>
          <cell r="E6379" t="str">
            <v>Memo: Renewables</v>
          </cell>
          <cell r="F6379" t="str">
            <v>TES</v>
          </cell>
          <cell r="G6379" t="str">
            <v>Total energy supply</v>
          </cell>
          <cell r="H6379">
            <v>2014</v>
          </cell>
          <cell r="I6379">
            <v>2014</v>
          </cell>
          <cell r="J6379">
            <v>223062.39999999999</v>
          </cell>
        </row>
        <row r="6380">
          <cell r="A6380" t="str">
            <v>Sri LankaMemo: Renewables2015</v>
          </cell>
          <cell r="B6380" t="str">
            <v>TJ</v>
          </cell>
          <cell r="C6380" t="str">
            <v>Sri Lanka</v>
          </cell>
          <cell r="D6380" t="str">
            <v>MRENEW</v>
          </cell>
          <cell r="E6380" t="str">
            <v>Memo: Renewables</v>
          </cell>
          <cell r="F6380" t="str">
            <v>TES</v>
          </cell>
          <cell r="G6380" t="str">
            <v>Total energy supply</v>
          </cell>
          <cell r="H6380">
            <v>2015</v>
          </cell>
          <cell r="I6380">
            <v>2015</v>
          </cell>
          <cell r="J6380">
            <v>225041.8</v>
          </cell>
        </row>
        <row r="6381">
          <cell r="A6381" t="str">
            <v>Sri LankaMemo: Renewables2016</v>
          </cell>
          <cell r="B6381" t="str">
            <v>TJ</v>
          </cell>
          <cell r="C6381" t="str">
            <v>Sri Lanka</v>
          </cell>
          <cell r="D6381" t="str">
            <v>MRENEW</v>
          </cell>
          <cell r="E6381" t="str">
            <v>Memo: Renewables</v>
          </cell>
          <cell r="F6381" t="str">
            <v>TES</v>
          </cell>
          <cell r="G6381" t="str">
            <v>Total energy supply</v>
          </cell>
          <cell r="H6381">
            <v>2016</v>
          </cell>
          <cell r="I6381">
            <v>2016</v>
          </cell>
          <cell r="J6381">
            <v>212783.4</v>
          </cell>
        </row>
        <row r="6382">
          <cell r="A6382" t="str">
            <v>Sri LankaMemo: Renewables2017</v>
          </cell>
          <cell r="B6382" t="str">
            <v>TJ</v>
          </cell>
          <cell r="C6382" t="str">
            <v>Sri Lanka</v>
          </cell>
          <cell r="D6382" t="str">
            <v>MRENEW</v>
          </cell>
          <cell r="E6382" t="str">
            <v>Memo: Renewables</v>
          </cell>
          <cell r="F6382" t="str">
            <v>TES</v>
          </cell>
          <cell r="G6382" t="str">
            <v>Total energy supply</v>
          </cell>
          <cell r="H6382">
            <v>2017</v>
          </cell>
          <cell r="I6382">
            <v>2017</v>
          </cell>
          <cell r="J6382">
            <v>209185.88</v>
          </cell>
        </row>
        <row r="6383">
          <cell r="A6383" t="str">
            <v>Sri LankaMemo: Renewables2018</v>
          </cell>
          <cell r="B6383" t="str">
            <v>TJ</v>
          </cell>
          <cell r="C6383" t="str">
            <v>Sri Lanka</v>
          </cell>
          <cell r="D6383" t="str">
            <v>MRENEW</v>
          </cell>
          <cell r="E6383" t="str">
            <v>Memo: Renewables</v>
          </cell>
          <cell r="F6383" t="str">
            <v>TES</v>
          </cell>
          <cell r="G6383" t="str">
            <v>Total energy supply</v>
          </cell>
          <cell r="H6383">
            <v>2018</v>
          </cell>
          <cell r="I6383">
            <v>2018</v>
          </cell>
          <cell r="J6383">
            <v>218412.81</v>
          </cell>
        </row>
        <row r="6384">
          <cell r="A6384" t="str">
            <v>Sri LankaMemo: Renewables2019</v>
          </cell>
          <cell r="B6384" t="str">
            <v>TJ</v>
          </cell>
          <cell r="C6384" t="str">
            <v>Sri Lanka</v>
          </cell>
          <cell r="D6384" t="str">
            <v>MRENEW</v>
          </cell>
          <cell r="E6384" t="str">
            <v>Memo: Renewables</v>
          </cell>
          <cell r="F6384" t="str">
            <v>TES</v>
          </cell>
          <cell r="G6384" t="str">
            <v>Total energy supply</v>
          </cell>
          <cell r="H6384">
            <v>2019</v>
          </cell>
          <cell r="I6384">
            <v>2019</v>
          </cell>
          <cell r="J6384">
            <v>218279.26</v>
          </cell>
        </row>
        <row r="6385">
          <cell r="A6385" t="str">
            <v>Sri LankaMemo: Renewables2020</v>
          </cell>
          <cell r="B6385" t="str">
            <v>TJ</v>
          </cell>
          <cell r="C6385" t="str">
            <v>Sri Lanka</v>
          </cell>
          <cell r="D6385" t="str">
            <v>MRENEW</v>
          </cell>
          <cell r="E6385" t="str">
            <v>Memo: Renewables</v>
          </cell>
          <cell r="F6385" t="str">
            <v>TES</v>
          </cell>
          <cell r="G6385" t="str">
            <v>Total energy supply</v>
          </cell>
          <cell r="H6385">
            <v>2020</v>
          </cell>
          <cell r="I6385">
            <v>2020</v>
          </cell>
          <cell r="K6385" t="str">
            <v>L</v>
          </cell>
          <cell r="L6385" t="str">
            <v>Missing value; data exist but were not collected</v>
          </cell>
        </row>
        <row r="6386">
          <cell r="A6386" t="str">
            <v>SudanPrimary solid biofuels2005</v>
          </cell>
          <cell r="B6386" t="str">
            <v>TJ</v>
          </cell>
          <cell r="C6386" t="str">
            <v>Sudan</v>
          </cell>
          <cell r="D6386" t="str">
            <v>PRIMSBIO</v>
          </cell>
          <cell r="E6386" t="str">
            <v>Primary solid biofuels</v>
          </cell>
          <cell r="F6386" t="str">
            <v>TES</v>
          </cell>
          <cell r="G6386" t="str">
            <v>Total energy supply</v>
          </cell>
          <cell r="H6386">
            <v>2005</v>
          </cell>
          <cell r="I6386">
            <v>2005</v>
          </cell>
          <cell r="J6386">
            <v>476601</v>
          </cell>
        </row>
        <row r="6387">
          <cell r="A6387" t="str">
            <v>SudanPrimary solid biofuels2006</v>
          </cell>
          <cell r="B6387" t="str">
            <v>TJ</v>
          </cell>
          <cell r="C6387" t="str">
            <v>Sudan</v>
          </cell>
          <cell r="D6387" t="str">
            <v>PRIMSBIO</v>
          </cell>
          <cell r="E6387" t="str">
            <v>Primary solid biofuels</v>
          </cell>
          <cell r="F6387" t="str">
            <v>TES</v>
          </cell>
          <cell r="G6387" t="str">
            <v>Total energy supply</v>
          </cell>
          <cell r="H6387">
            <v>2006</v>
          </cell>
          <cell r="I6387">
            <v>2006</v>
          </cell>
          <cell r="J6387">
            <v>482143</v>
          </cell>
        </row>
        <row r="6388">
          <cell r="A6388" t="str">
            <v>SudanPrimary solid biofuels2007</v>
          </cell>
          <cell r="B6388" t="str">
            <v>TJ</v>
          </cell>
          <cell r="C6388" t="str">
            <v>Sudan</v>
          </cell>
          <cell r="D6388" t="str">
            <v>PRIMSBIO</v>
          </cell>
          <cell r="E6388" t="str">
            <v>Primary solid biofuels</v>
          </cell>
          <cell r="F6388" t="str">
            <v>TES</v>
          </cell>
          <cell r="G6388" t="str">
            <v>Total energy supply</v>
          </cell>
          <cell r="H6388">
            <v>2007</v>
          </cell>
          <cell r="I6388">
            <v>2007</v>
          </cell>
          <cell r="J6388">
            <v>444756</v>
          </cell>
        </row>
        <row r="6389">
          <cell r="A6389" t="str">
            <v>SudanPrimary solid biofuels2008</v>
          </cell>
          <cell r="B6389" t="str">
            <v>TJ</v>
          </cell>
          <cell r="C6389" t="str">
            <v>Sudan</v>
          </cell>
          <cell r="D6389" t="str">
            <v>PRIMSBIO</v>
          </cell>
          <cell r="E6389" t="str">
            <v>Primary solid biofuels</v>
          </cell>
          <cell r="F6389" t="str">
            <v>TES</v>
          </cell>
          <cell r="G6389" t="str">
            <v>Total energy supply</v>
          </cell>
          <cell r="H6389">
            <v>2008</v>
          </cell>
          <cell r="I6389">
            <v>2008</v>
          </cell>
          <cell r="J6389">
            <v>439958</v>
          </cell>
        </row>
        <row r="6390">
          <cell r="A6390" t="str">
            <v>SudanPrimary solid biofuels2009</v>
          </cell>
          <cell r="B6390" t="str">
            <v>TJ</v>
          </cell>
          <cell r="C6390" t="str">
            <v>Sudan</v>
          </cell>
          <cell r="D6390" t="str">
            <v>PRIMSBIO</v>
          </cell>
          <cell r="E6390" t="str">
            <v>Primary solid biofuels</v>
          </cell>
          <cell r="F6390" t="str">
            <v>TES</v>
          </cell>
          <cell r="G6390" t="str">
            <v>Total energy supply</v>
          </cell>
          <cell r="H6390">
            <v>2009</v>
          </cell>
          <cell r="I6390">
            <v>2009</v>
          </cell>
          <cell r="J6390">
            <v>452606</v>
          </cell>
        </row>
        <row r="6391">
          <cell r="A6391" t="str">
            <v>SudanPrimary solid biofuels2010</v>
          </cell>
          <cell r="B6391" t="str">
            <v>TJ</v>
          </cell>
          <cell r="C6391" t="str">
            <v>Sudan</v>
          </cell>
          <cell r="D6391" t="str">
            <v>PRIMSBIO</v>
          </cell>
          <cell r="E6391" t="str">
            <v>Primary solid biofuels</v>
          </cell>
          <cell r="F6391" t="str">
            <v>TES</v>
          </cell>
          <cell r="G6391" t="str">
            <v>Total energy supply</v>
          </cell>
          <cell r="H6391">
            <v>2010</v>
          </cell>
          <cell r="I6391">
            <v>2010</v>
          </cell>
          <cell r="J6391">
            <v>462357</v>
          </cell>
        </row>
        <row r="6392">
          <cell r="A6392" t="str">
            <v>SudanPrimary solid biofuels2011</v>
          </cell>
          <cell r="B6392" t="str">
            <v>TJ</v>
          </cell>
          <cell r="C6392" t="str">
            <v>Sudan</v>
          </cell>
          <cell r="D6392" t="str">
            <v>PRIMSBIO</v>
          </cell>
          <cell r="E6392" t="str">
            <v>Primary solid biofuels</v>
          </cell>
          <cell r="F6392" t="str">
            <v>TES</v>
          </cell>
          <cell r="G6392" t="str">
            <v>Total energy supply</v>
          </cell>
          <cell r="H6392">
            <v>2011</v>
          </cell>
          <cell r="I6392">
            <v>2011</v>
          </cell>
          <cell r="J6392">
            <v>465696</v>
          </cell>
        </row>
        <row r="6393">
          <cell r="A6393" t="str">
            <v>SudanPrimary solid biofuels2012</v>
          </cell>
          <cell r="B6393" t="str">
            <v>TJ</v>
          </cell>
          <cell r="C6393" t="str">
            <v>Sudan</v>
          </cell>
          <cell r="D6393" t="str">
            <v>PRIMSBIO</v>
          </cell>
          <cell r="E6393" t="str">
            <v>Primary solid biofuels</v>
          </cell>
          <cell r="F6393" t="str">
            <v>TES</v>
          </cell>
          <cell r="G6393" t="str">
            <v>Total energy supply</v>
          </cell>
          <cell r="H6393">
            <v>2012</v>
          </cell>
          <cell r="I6393">
            <v>2012</v>
          </cell>
          <cell r="J6393">
            <v>464581</v>
          </cell>
        </row>
        <row r="6394">
          <cell r="A6394" t="str">
            <v>SudanPrimary solid biofuels2013</v>
          </cell>
          <cell r="B6394" t="str">
            <v>TJ</v>
          </cell>
          <cell r="C6394" t="str">
            <v>Sudan</v>
          </cell>
          <cell r="D6394" t="str">
            <v>PRIMSBIO</v>
          </cell>
          <cell r="E6394" t="str">
            <v>Primary solid biofuels</v>
          </cell>
          <cell r="F6394" t="str">
            <v>TES</v>
          </cell>
          <cell r="G6394" t="str">
            <v>Total energy supply</v>
          </cell>
          <cell r="H6394">
            <v>2013</v>
          </cell>
          <cell r="I6394">
            <v>2013</v>
          </cell>
          <cell r="J6394">
            <v>468162</v>
          </cell>
        </row>
        <row r="6395">
          <cell r="A6395" t="str">
            <v>SudanPrimary solid biofuels2014</v>
          </cell>
          <cell r="B6395" t="str">
            <v>TJ</v>
          </cell>
          <cell r="C6395" t="str">
            <v>Sudan</v>
          </cell>
          <cell r="D6395" t="str">
            <v>PRIMSBIO</v>
          </cell>
          <cell r="E6395" t="str">
            <v>Primary solid biofuels</v>
          </cell>
          <cell r="F6395" t="str">
            <v>TES</v>
          </cell>
          <cell r="G6395" t="str">
            <v>Total energy supply</v>
          </cell>
          <cell r="H6395">
            <v>2014</v>
          </cell>
          <cell r="I6395">
            <v>2014</v>
          </cell>
          <cell r="J6395">
            <v>471878</v>
          </cell>
        </row>
        <row r="6396">
          <cell r="A6396" t="str">
            <v>SudanPrimary solid biofuels2015</v>
          </cell>
          <cell r="B6396" t="str">
            <v>TJ</v>
          </cell>
          <cell r="C6396" t="str">
            <v>Sudan</v>
          </cell>
          <cell r="D6396" t="str">
            <v>PRIMSBIO</v>
          </cell>
          <cell r="E6396" t="str">
            <v>Primary solid biofuels</v>
          </cell>
          <cell r="F6396" t="str">
            <v>TES</v>
          </cell>
          <cell r="G6396" t="str">
            <v>Total energy supply</v>
          </cell>
          <cell r="H6396">
            <v>2015</v>
          </cell>
          <cell r="I6396">
            <v>2015</v>
          </cell>
          <cell r="J6396">
            <v>475607</v>
          </cell>
        </row>
        <row r="6397">
          <cell r="A6397" t="str">
            <v>SudanPrimary solid biofuels2016</v>
          </cell>
          <cell r="B6397" t="str">
            <v>TJ</v>
          </cell>
          <cell r="C6397" t="str">
            <v>Sudan</v>
          </cell>
          <cell r="D6397" t="str">
            <v>PRIMSBIO</v>
          </cell>
          <cell r="E6397" t="str">
            <v>Primary solid biofuels</v>
          </cell>
          <cell r="F6397" t="str">
            <v>TES</v>
          </cell>
          <cell r="G6397" t="str">
            <v>Total energy supply</v>
          </cell>
          <cell r="H6397">
            <v>2016</v>
          </cell>
          <cell r="I6397">
            <v>2016</v>
          </cell>
          <cell r="J6397">
            <v>479347</v>
          </cell>
        </row>
        <row r="6398">
          <cell r="A6398" t="str">
            <v>SudanPrimary solid biofuels2017</v>
          </cell>
          <cell r="B6398" t="str">
            <v>TJ</v>
          </cell>
          <cell r="C6398" t="str">
            <v>Sudan</v>
          </cell>
          <cell r="D6398" t="str">
            <v>PRIMSBIO</v>
          </cell>
          <cell r="E6398" t="str">
            <v>Primary solid biofuels</v>
          </cell>
          <cell r="F6398" t="str">
            <v>TES</v>
          </cell>
          <cell r="G6398" t="str">
            <v>Total energy supply</v>
          </cell>
          <cell r="H6398">
            <v>2017</v>
          </cell>
          <cell r="I6398">
            <v>2017</v>
          </cell>
          <cell r="J6398">
            <v>483301.96</v>
          </cell>
        </row>
        <row r="6399">
          <cell r="A6399" t="str">
            <v>SudanPrimary solid biofuels2018</v>
          </cell>
          <cell r="B6399" t="str">
            <v>TJ</v>
          </cell>
          <cell r="C6399" t="str">
            <v>Sudan</v>
          </cell>
          <cell r="D6399" t="str">
            <v>PRIMSBIO</v>
          </cell>
          <cell r="E6399" t="str">
            <v>Primary solid biofuels</v>
          </cell>
          <cell r="F6399" t="str">
            <v>TES</v>
          </cell>
          <cell r="G6399" t="str">
            <v>Total energy supply</v>
          </cell>
          <cell r="H6399">
            <v>2018</v>
          </cell>
          <cell r="I6399">
            <v>2018</v>
          </cell>
          <cell r="J6399">
            <v>493509.4</v>
          </cell>
        </row>
        <row r="6400">
          <cell r="A6400" t="str">
            <v>SudanPrimary solid biofuels2019</v>
          </cell>
          <cell r="B6400" t="str">
            <v>TJ</v>
          </cell>
          <cell r="C6400" t="str">
            <v>Sudan</v>
          </cell>
          <cell r="D6400" t="str">
            <v>PRIMSBIO</v>
          </cell>
          <cell r="E6400" t="str">
            <v>Primary solid biofuels</v>
          </cell>
          <cell r="F6400" t="str">
            <v>TES</v>
          </cell>
          <cell r="G6400" t="str">
            <v>Total energy supply</v>
          </cell>
          <cell r="H6400">
            <v>2019</v>
          </cell>
          <cell r="I6400">
            <v>2019</v>
          </cell>
          <cell r="J6400">
            <v>503904.72</v>
          </cell>
        </row>
        <row r="6401">
          <cell r="A6401" t="str">
            <v>SudanPrimary solid biofuels2020</v>
          </cell>
          <cell r="B6401" t="str">
            <v>TJ</v>
          </cell>
          <cell r="C6401" t="str">
            <v>Sudan</v>
          </cell>
          <cell r="D6401" t="str">
            <v>PRIMSBIO</v>
          </cell>
          <cell r="E6401" t="str">
            <v>Primary solid biofuels</v>
          </cell>
          <cell r="F6401" t="str">
            <v>TES</v>
          </cell>
          <cell r="G6401" t="str">
            <v>Total energy supply</v>
          </cell>
          <cell r="H6401">
            <v>2020</v>
          </cell>
          <cell r="I6401">
            <v>2020</v>
          </cell>
          <cell r="K6401" t="str">
            <v>L</v>
          </cell>
          <cell r="L6401" t="str">
            <v>Missing value; data exist but were not collected</v>
          </cell>
        </row>
        <row r="6402">
          <cell r="A6402" t="str">
            <v>SudanTotal2005</v>
          </cell>
          <cell r="B6402" t="str">
            <v>TJ</v>
          </cell>
          <cell r="C6402" t="str">
            <v>Sudan</v>
          </cell>
          <cell r="D6402" t="str">
            <v>TOTAL</v>
          </cell>
          <cell r="E6402" t="str">
            <v>Total</v>
          </cell>
          <cell r="F6402" t="str">
            <v>TES</v>
          </cell>
          <cell r="G6402" t="str">
            <v>Total energy supply</v>
          </cell>
          <cell r="H6402">
            <v>2005</v>
          </cell>
          <cell r="I6402">
            <v>2005</v>
          </cell>
          <cell r="J6402">
            <v>635754.21</v>
          </cell>
        </row>
        <row r="6403">
          <cell r="A6403" t="str">
            <v>SudanTotal2006</v>
          </cell>
          <cell r="B6403" t="str">
            <v>TJ</v>
          </cell>
          <cell r="C6403" t="str">
            <v>Sudan</v>
          </cell>
          <cell r="D6403" t="str">
            <v>TOTAL</v>
          </cell>
          <cell r="E6403" t="str">
            <v>Total</v>
          </cell>
          <cell r="F6403" t="str">
            <v>TES</v>
          </cell>
          <cell r="G6403" t="str">
            <v>Total energy supply</v>
          </cell>
          <cell r="H6403">
            <v>2006</v>
          </cell>
          <cell r="I6403">
            <v>2006</v>
          </cell>
          <cell r="J6403">
            <v>680727.75</v>
          </cell>
        </row>
        <row r="6404">
          <cell r="A6404" t="str">
            <v>SudanTotal2007</v>
          </cell>
          <cell r="B6404" t="str">
            <v>TJ</v>
          </cell>
          <cell r="C6404" t="str">
            <v>Sudan</v>
          </cell>
          <cell r="D6404" t="str">
            <v>TOTAL</v>
          </cell>
          <cell r="E6404" t="str">
            <v>Total</v>
          </cell>
          <cell r="F6404" t="str">
            <v>TES</v>
          </cell>
          <cell r="G6404" t="str">
            <v>Total energy supply</v>
          </cell>
          <cell r="H6404">
            <v>2007</v>
          </cell>
          <cell r="I6404">
            <v>2007</v>
          </cell>
          <cell r="J6404">
            <v>655071.25</v>
          </cell>
        </row>
        <row r="6405">
          <cell r="A6405" t="str">
            <v>SudanTotal2008</v>
          </cell>
          <cell r="B6405" t="str">
            <v>TJ</v>
          </cell>
          <cell r="C6405" t="str">
            <v>Sudan</v>
          </cell>
          <cell r="D6405" t="str">
            <v>TOTAL</v>
          </cell>
          <cell r="E6405" t="str">
            <v>Total</v>
          </cell>
          <cell r="F6405" t="str">
            <v>TES</v>
          </cell>
          <cell r="G6405" t="str">
            <v>Total energy supply</v>
          </cell>
          <cell r="H6405">
            <v>2008</v>
          </cell>
          <cell r="I6405">
            <v>2008</v>
          </cell>
          <cell r="J6405">
            <v>665723.65</v>
          </cell>
        </row>
        <row r="6406">
          <cell r="A6406" t="str">
            <v>SudanTotal2009</v>
          </cell>
          <cell r="B6406" t="str">
            <v>TJ</v>
          </cell>
          <cell r="C6406" t="str">
            <v>Sudan</v>
          </cell>
          <cell r="D6406" t="str">
            <v>TOTAL</v>
          </cell>
          <cell r="E6406" t="str">
            <v>Total</v>
          </cell>
          <cell r="F6406" t="str">
            <v>TES</v>
          </cell>
          <cell r="G6406" t="str">
            <v>Total energy supply</v>
          </cell>
          <cell r="H6406">
            <v>2009</v>
          </cell>
          <cell r="I6406">
            <v>2009</v>
          </cell>
          <cell r="J6406">
            <v>697288.86</v>
          </cell>
        </row>
        <row r="6407">
          <cell r="A6407" t="str">
            <v>SudanTotal2010</v>
          </cell>
          <cell r="B6407" t="str">
            <v>TJ</v>
          </cell>
          <cell r="C6407" t="str">
            <v>Sudan</v>
          </cell>
          <cell r="D6407" t="str">
            <v>TOTAL</v>
          </cell>
          <cell r="E6407" t="str">
            <v>Total</v>
          </cell>
          <cell r="F6407" t="str">
            <v>TES</v>
          </cell>
          <cell r="G6407" t="str">
            <v>Total energy supply</v>
          </cell>
          <cell r="H6407">
            <v>2010</v>
          </cell>
          <cell r="I6407">
            <v>2010</v>
          </cell>
          <cell r="J6407">
            <v>659374.94999999995</v>
          </cell>
        </row>
        <row r="6408">
          <cell r="A6408" t="str">
            <v>SudanTotal2011</v>
          </cell>
          <cell r="B6408" t="str">
            <v>TJ</v>
          </cell>
          <cell r="C6408" t="str">
            <v>Sudan</v>
          </cell>
          <cell r="D6408" t="str">
            <v>TOTAL</v>
          </cell>
          <cell r="E6408" t="str">
            <v>Total</v>
          </cell>
          <cell r="F6408" t="str">
            <v>TES</v>
          </cell>
          <cell r="G6408" t="str">
            <v>Total energy supply</v>
          </cell>
          <cell r="H6408">
            <v>2011</v>
          </cell>
          <cell r="I6408">
            <v>2011</v>
          </cell>
          <cell r="J6408">
            <v>707527.03</v>
          </cell>
        </row>
        <row r="6409">
          <cell r="A6409" t="str">
            <v>SudanTotal2012</v>
          </cell>
          <cell r="B6409" t="str">
            <v>TJ</v>
          </cell>
          <cell r="C6409" t="str">
            <v>Sudan</v>
          </cell>
          <cell r="D6409" t="str">
            <v>TOTAL</v>
          </cell>
          <cell r="E6409" t="str">
            <v>Total</v>
          </cell>
          <cell r="F6409" t="str">
            <v>TES</v>
          </cell>
          <cell r="G6409" t="str">
            <v>Total energy supply</v>
          </cell>
          <cell r="H6409">
            <v>2012</v>
          </cell>
          <cell r="I6409">
            <v>2012</v>
          </cell>
          <cell r="J6409">
            <v>604337.4</v>
          </cell>
        </row>
        <row r="6410">
          <cell r="A6410" t="str">
            <v>SudanTotal2013</v>
          </cell>
          <cell r="B6410" t="str">
            <v>TJ</v>
          </cell>
          <cell r="C6410" t="str">
            <v>Sudan</v>
          </cell>
          <cell r="D6410" t="str">
            <v>TOTAL</v>
          </cell>
          <cell r="E6410" t="str">
            <v>Total</v>
          </cell>
          <cell r="F6410" t="str">
            <v>TES</v>
          </cell>
          <cell r="G6410" t="str">
            <v>Total energy supply</v>
          </cell>
          <cell r="H6410">
            <v>2013</v>
          </cell>
          <cell r="I6410">
            <v>2013</v>
          </cell>
          <cell r="J6410">
            <v>739346.59</v>
          </cell>
        </row>
        <row r="6411">
          <cell r="A6411" t="str">
            <v>SudanTotal2014</v>
          </cell>
          <cell r="B6411" t="str">
            <v>TJ</v>
          </cell>
          <cell r="C6411" t="str">
            <v>Sudan</v>
          </cell>
          <cell r="D6411" t="str">
            <v>TOTAL</v>
          </cell>
          <cell r="E6411" t="str">
            <v>Total</v>
          </cell>
          <cell r="F6411" t="str">
            <v>TES</v>
          </cell>
          <cell r="G6411" t="str">
            <v>Total energy supply</v>
          </cell>
          <cell r="H6411">
            <v>2014</v>
          </cell>
          <cell r="I6411">
            <v>2014</v>
          </cell>
          <cell r="J6411">
            <v>763371.21</v>
          </cell>
        </row>
        <row r="6412">
          <cell r="A6412" t="str">
            <v>SudanTotal2015</v>
          </cell>
          <cell r="B6412" t="str">
            <v>TJ</v>
          </cell>
          <cell r="C6412" t="str">
            <v>Sudan</v>
          </cell>
          <cell r="D6412" t="str">
            <v>TOTAL</v>
          </cell>
          <cell r="E6412" t="str">
            <v>Total</v>
          </cell>
          <cell r="F6412" t="str">
            <v>TES</v>
          </cell>
          <cell r="G6412" t="str">
            <v>Total energy supply</v>
          </cell>
          <cell r="H6412">
            <v>2015</v>
          </cell>
          <cell r="I6412">
            <v>2015</v>
          </cell>
          <cell r="J6412">
            <v>768022.42</v>
          </cell>
        </row>
        <row r="6413">
          <cell r="A6413" t="str">
            <v>SudanTotal2016</v>
          </cell>
          <cell r="B6413" t="str">
            <v>TJ</v>
          </cell>
          <cell r="C6413" t="str">
            <v>Sudan</v>
          </cell>
          <cell r="D6413" t="str">
            <v>TOTAL</v>
          </cell>
          <cell r="E6413" t="str">
            <v>Total</v>
          </cell>
          <cell r="F6413" t="str">
            <v>TES</v>
          </cell>
          <cell r="G6413" t="str">
            <v>Total energy supply</v>
          </cell>
          <cell r="H6413">
            <v>2016</v>
          </cell>
          <cell r="I6413">
            <v>2016</v>
          </cell>
          <cell r="J6413">
            <v>793672.81</v>
          </cell>
        </row>
        <row r="6414">
          <cell r="A6414" t="str">
            <v>SudanTotal2017</v>
          </cell>
          <cell r="B6414" t="str">
            <v>TJ</v>
          </cell>
          <cell r="C6414" t="str">
            <v>Sudan</v>
          </cell>
          <cell r="D6414" t="str">
            <v>TOTAL</v>
          </cell>
          <cell r="E6414" t="str">
            <v>Total</v>
          </cell>
          <cell r="F6414" t="str">
            <v>TES</v>
          </cell>
          <cell r="G6414" t="str">
            <v>Total energy supply</v>
          </cell>
          <cell r="H6414">
            <v>2017</v>
          </cell>
          <cell r="I6414">
            <v>2017</v>
          </cell>
          <cell r="J6414">
            <v>795352.66</v>
          </cell>
        </row>
        <row r="6415">
          <cell r="A6415" t="str">
            <v>SudanTotal2018</v>
          </cell>
          <cell r="B6415" t="str">
            <v>TJ</v>
          </cell>
          <cell r="C6415" t="str">
            <v>Sudan</v>
          </cell>
          <cell r="D6415" t="str">
            <v>TOTAL</v>
          </cell>
          <cell r="E6415" t="str">
            <v>Total</v>
          </cell>
          <cell r="F6415" t="str">
            <v>TES</v>
          </cell>
          <cell r="G6415" t="str">
            <v>Total energy supply</v>
          </cell>
          <cell r="H6415">
            <v>2018</v>
          </cell>
          <cell r="I6415">
            <v>2018</v>
          </cell>
          <cell r="J6415">
            <v>811042.41</v>
          </cell>
        </row>
        <row r="6416">
          <cell r="A6416" t="str">
            <v>SudanTotal2019</v>
          </cell>
          <cell r="B6416" t="str">
            <v>TJ</v>
          </cell>
          <cell r="C6416" t="str">
            <v>Sudan</v>
          </cell>
          <cell r="D6416" t="str">
            <v>TOTAL</v>
          </cell>
          <cell r="E6416" t="str">
            <v>Total</v>
          </cell>
          <cell r="F6416" t="str">
            <v>TES</v>
          </cell>
          <cell r="G6416" t="str">
            <v>Total energy supply</v>
          </cell>
          <cell r="H6416">
            <v>2019</v>
          </cell>
          <cell r="I6416">
            <v>2019</v>
          </cell>
          <cell r="J6416">
            <v>827624.09</v>
          </cell>
        </row>
        <row r="6417">
          <cell r="A6417" t="str">
            <v>SudanTotal2020</v>
          </cell>
          <cell r="B6417" t="str">
            <v>TJ</v>
          </cell>
          <cell r="C6417" t="str">
            <v>Sudan</v>
          </cell>
          <cell r="D6417" t="str">
            <v>TOTAL</v>
          </cell>
          <cell r="E6417" t="str">
            <v>Total</v>
          </cell>
          <cell r="F6417" t="str">
            <v>TES</v>
          </cell>
          <cell r="G6417" t="str">
            <v>Total energy supply</v>
          </cell>
          <cell r="H6417">
            <v>2020</v>
          </cell>
          <cell r="I6417">
            <v>2020</v>
          </cell>
          <cell r="K6417" t="str">
            <v>L</v>
          </cell>
          <cell r="L6417" t="str">
            <v>Missing value; data exist but were not collected</v>
          </cell>
        </row>
        <row r="6418">
          <cell r="A6418" t="str">
            <v>SudanMemo: Renewables2005</v>
          </cell>
          <cell r="B6418" t="str">
            <v>TJ</v>
          </cell>
          <cell r="C6418" t="str">
            <v>Sudan</v>
          </cell>
          <cell r="D6418" t="str">
            <v>MRENEW</v>
          </cell>
          <cell r="E6418" t="str">
            <v>Memo: Renewables</v>
          </cell>
          <cell r="F6418" t="str">
            <v>TES</v>
          </cell>
          <cell r="G6418" t="str">
            <v>Total energy supply</v>
          </cell>
          <cell r="H6418">
            <v>2005</v>
          </cell>
          <cell r="I6418">
            <v>2005</v>
          </cell>
          <cell r="J6418">
            <v>481140.6</v>
          </cell>
        </row>
        <row r="6419">
          <cell r="A6419" t="str">
            <v>SudanMemo: Renewables2006</v>
          </cell>
          <cell r="B6419" t="str">
            <v>TJ</v>
          </cell>
          <cell r="C6419" t="str">
            <v>Sudan</v>
          </cell>
          <cell r="D6419" t="str">
            <v>MRENEW</v>
          </cell>
          <cell r="E6419" t="str">
            <v>Memo: Renewables</v>
          </cell>
          <cell r="F6419" t="str">
            <v>TES</v>
          </cell>
          <cell r="G6419" t="str">
            <v>Total energy supply</v>
          </cell>
          <cell r="H6419">
            <v>2006</v>
          </cell>
          <cell r="I6419">
            <v>2006</v>
          </cell>
          <cell r="J6419">
            <v>487075</v>
          </cell>
        </row>
        <row r="6420">
          <cell r="A6420" t="str">
            <v>SudanMemo: Renewables2007</v>
          </cell>
          <cell r="B6420" t="str">
            <v>TJ</v>
          </cell>
          <cell r="C6420" t="str">
            <v>Sudan</v>
          </cell>
          <cell r="D6420" t="str">
            <v>MRENEW</v>
          </cell>
          <cell r="E6420" t="str">
            <v>Memo: Renewables</v>
          </cell>
          <cell r="F6420" t="str">
            <v>TES</v>
          </cell>
          <cell r="G6420" t="str">
            <v>Total energy supply</v>
          </cell>
          <cell r="H6420">
            <v>2007</v>
          </cell>
          <cell r="I6420">
            <v>2007</v>
          </cell>
          <cell r="J6420">
            <v>449979.6</v>
          </cell>
        </row>
        <row r="6421">
          <cell r="A6421" t="str">
            <v>SudanMemo: Renewables2008</v>
          </cell>
          <cell r="B6421" t="str">
            <v>TJ</v>
          </cell>
          <cell r="C6421" t="str">
            <v>Sudan</v>
          </cell>
          <cell r="D6421" t="str">
            <v>MRENEW</v>
          </cell>
          <cell r="E6421" t="str">
            <v>Memo: Renewables</v>
          </cell>
          <cell r="F6421" t="str">
            <v>TES</v>
          </cell>
          <cell r="G6421" t="str">
            <v>Total energy supply</v>
          </cell>
          <cell r="H6421">
            <v>2008</v>
          </cell>
          <cell r="I6421">
            <v>2008</v>
          </cell>
          <cell r="J6421">
            <v>445224.8</v>
          </cell>
        </row>
        <row r="6422">
          <cell r="A6422" t="str">
            <v>SudanMemo: Renewables2009</v>
          </cell>
          <cell r="B6422" t="str">
            <v>TJ</v>
          </cell>
          <cell r="C6422" t="str">
            <v>Sudan</v>
          </cell>
          <cell r="D6422" t="str">
            <v>MRENEW</v>
          </cell>
          <cell r="E6422" t="str">
            <v>Memo: Renewables</v>
          </cell>
          <cell r="F6422" t="str">
            <v>TES</v>
          </cell>
          <cell r="G6422" t="str">
            <v>Total energy supply</v>
          </cell>
          <cell r="H6422">
            <v>2009</v>
          </cell>
          <cell r="I6422">
            <v>2009</v>
          </cell>
          <cell r="J6422">
            <v>464226.8</v>
          </cell>
        </row>
        <row r="6423">
          <cell r="A6423" t="str">
            <v>SudanMemo: Renewables2010</v>
          </cell>
          <cell r="B6423" t="str">
            <v>TJ</v>
          </cell>
          <cell r="C6423" t="str">
            <v>Sudan</v>
          </cell>
          <cell r="D6423" t="str">
            <v>MRENEW</v>
          </cell>
          <cell r="E6423" t="str">
            <v>Memo: Renewables</v>
          </cell>
          <cell r="F6423" t="str">
            <v>TES</v>
          </cell>
          <cell r="G6423" t="str">
            <v>Total energy supply</v>
          </cell>
          <cell r="H6423">
            <v>2010</v>
          </cell>
          <cell r="I6423">
            <v>2010</v>
          </cell>
          <cell r="J6423">
            <v>484684.2</v>
          </cell>
        </row>
        <row r="6424">
          <cell r="A6424" t="str">
            <v>SudanMemo: Renewables2011</v>
          </cell>
          <cell r="B6424" t="str">
            <v>TJ</v>
          </cell>
          <cell r="C6424" t="str">
            <v>Sudan</v>
          </cell>
          <cell r="D6424" t="str">
            <v>MRENEW</v>
          </cell>
          <cell r="E6424" t="str">
            <v>Memo: Renewables</v>
          </cell>
          <cell r="F6424" t="str">
            <v>TES</v>
          </cell>
          <cell r="G6424" t="str">
            <v>Total energy supply</v>
          </cell>
          <cell r="H6424">
            <v>2011</v>
          </cell>
          <cell r="I6424">
            <v>2011</v>
          </cell>
          <cell r="J6424">
            <v>488977.2</v>
          </cell>
        </row>
        <row r="6425">
          <cell r="A6425" t="str">
            <v>SudanMemo: Renewables2012</v>
          </cell>
          <cell r="B6425" t="str">
            <v>TJ</v>
          </cell>
          <cell r="C6425" t="str">
            <v>Sudan</v>
          </cell>
          <cell r="D6425" t="str">
            <v>MRENEW</v>
          </cell>
          <cell r="E6425" t="str">
            <v>Memo: Renewables</v>
          </cell>
          <cell r="F6425" t="str">
            <v>TES</v>
          </cell>
          <cell r="G6425" t="str">
            <v>Total energy supply</v>
          </cell>
          <cell r="H6425">
            <v>2012</v>
          </cell>
          <cell r="I6425">
            <v>2012</v>
          </cell>
          <cell r="J6425">
            <v>488409.4</v>
          </cell>
        </row>
        <row r="6426">
          <cell r="A6426" t="str">
            <v>SudanMemo: Renewables2013</v>
          </cell>
          <cell r="B6426" t="str">
            <v>TJ</v>
          </cell>
          <cell r="C6426" t="str">
            <v>Sudan</v>
          </cell>
          <cell r="D6426" t="str">
            <v>MRENEW</v>
          </cell>
          <cell r="E6426" t="str">
            <v>Memo: Renewables</v>
          </cell>
          <cell r="F6426" t="str">
            <v>TES</v>
          </cell>
          <cell r="G6426" t="str">
            <v>Total energy supply</v>
          </cell>
          <cell r="H6426">
            <v>2013</v>
          </cell>
          <cell r="I6426">
            <v>2013</v>
          </cell>
          <cell r="J6426">
            <v>498096</v>
          </cell>
        </row>
        <row r="6427">
          <cell r="A6427" t="str">
            <v>SudanMemo: Renewables2014</v>
          </cell>
          <cell r="B6427" t="str">
            <v>TJ</v>
          </cell>
          <cell r="C6427" t="str">
            <v>Sudan</v>
          </cell>
          <cell r="D6427" t="str">
            <v>MRENEW</v>
          </cell>
          <cell r="E6427" t="str">
            <v>Memo: Renewables</v>
          </cell>
          <cell r="F6427" t="str">
            <v>TES</v>
          </cell>
          <cell r="G6427" t="str">
            <v>Total energy supply</v>
          </cell>
          <cell r="H6427">
            <v>2014</v>
          </cell>
          <cell r="I6427">
            <v>2014</v>
          </cell>
          <cell r="J6427">
            <v>503964.8</v>
          </cell>
        </row>
        <row r="6428">
          <cell r="A6428" t="str">
            <v>SudanMemo: Renewables2015</v>
          </cell>
          <cell r="B6428" t="str">
            <v>TJ</v>
          </cell>
          <cell r="C6428" t="str">
            <v>Sudan</v>
          </cell>
          <cell r="D6428" t="str">
            <v>MRENEW</v>
          </cell>
          <cell r="E6428" t="str">
            <v>Memo: Renewables</v>
          </cell>
          <cell r="F6428" t="str">
            <v>TES</v>
          </cell>
          <cell r="G6428" t="str">
            <v>Total energy supply</v>
          </cell>
          <cell r="H6428">
            <v>2015</v>
          </cell>
          <cell r="I6428">
            <v>2015</v>
          </cell>
          <cell r="J6428">
            <v>505919</v>
          </cell>
        </row>
        <row r="6429">
          <cell r="A6429" t="str">
            <v>SudanMemo: Renewables2016</v>
          </cell>
          <cell r="B6429" t="str">
            <v>TJ</v>
          </cell>
          <cell r="C6429" t="str">
            <v>Sudan</v>
          </cell>
          <cell r="D6429" t="str">
            <v>MRENEW</v>
          </cell>
          <cell r="E6429" t="str">
            <v>Memo: Renewables</v>
          </cell>
          <cell r="F6429" t="str">
            <v>TES</v>
          </cell>
          <cell r="G6429" t="str">
            <v>Total energy supply</v>
          </cell>
          <cell r="H6429">
            <v>2016</v>
          </cell>
          <cell r="I6429">
            <v>2016</v>
          </cell>
          <cell r="J6429">
            <v>508330.6</v>
          </cell>
        </row>
        <row r="6430">
          <cell r="A6430" t="str">
            <v>SudanMemo: Renewables2017</v>
          </cell>
          <cell r="B6430" t="str">
            <v>TJ</v>
          </cell>
          <cell r="C6430" t="str">
            <v>Sudan</v>
          </cell>
          <cell r="D6430" t="str">
            <v>MRENEW</v>
          </cell>
          <cell r="E6430" t="str">
            <v>Memo: Renewables</v>
          </cell>
          <cell r="F6430" t="str">
            <v>TES</v>
          </cell>
          <cell r="G6430" t="str">
            <v>Total energy supply</v>
          </cell>
          <cell r="H6430">
            <v>2017</v>
          </cell>
          <cell r="I6430">
            <v>2017</v>
          </cell>
          <cell r="J6430">
            <v>516951.16</v>
          </cell>
        </row>
        <row r="6431">
          <cell r="A6431" t="str">
            <v>SudanMemo: Renewables2018</v>
          </cell>
          <cell r="B6431" t="str">
            <v>TJ</v>
          </cell>
          <cell r="C6431" t="str">
            <v>Sudan</v>
          </cell>
          <cell r="D6431" t="str">
            <v>MRENEW</v>
          </cell>
          <cell r="E6431" t="str">
            <v>Memo: Renewables</v>
          </cell>
          <cell r="F6431" t="str">
            <v>TES</v>
          </cell>
          <cell r="G6431" t="str">
            <v>Total energy supply</v>
          </cell>
          <cell r="H6431">
            <v>2018</v>
          </cell>
          <cell r="I6431">
            <v>2018</v>
          </cell>
          <cell r="J6431">
            <v>528274.59</v>
          </cell>
        </row>
        <row r="6432">
          <cell r="A6432" t="str">
            <v>SudanMemo: Renewables2019</v>
          </cell>
          <cell r="B6432" t="str">
            <v>TJ</v>
          </cell>
          <cell r="C6432" t="str">
            <v>Sudan</v>
          </cell>
          <cell r="D6432" t="str">
            <v>MRENEW</v>
          </cell>
          <cell r="E6432" t="str">
            <v>Memo: Renewables</v>
          </cell>
          <cell r="F6432" t="str">
            <v>TES</v>
          </cell>
          <cell r="G6432" t="str">
            <v>Total energy supply</v>
          </cell>
          <cell r="H6432">
            <v>2019</v>
          </cell>
          <cell r="I6432">
            <v>2019</v>
          </cell>
          <cell r="J6432">
            <v>540184.74</v>
          </cell>
        </row>
        <row r="6433">
          <cell r="A6433" t="str">
            <v>SudanMemo: Renewables2020</v>
          </cell>
          <cell r="B6433" t="str">
            <v>TJ</v>
          </cell>
          <cell r="C6433" t="str">
            <v>Sudan</v>
          </cell>
          <cell r="D6433" t="str">
            <v>MRENEW</v>
          </cell>
          <cell r="E6433" t="str">
            <v>Memo: Renewables</v>
          </cell>
          <cell r="F6433" t="str">
            <v>TES</v>
          </cell>
          <cell r="G6433" t="str">
            <v>Total energy supply</v>
          </cell>
          <cell r="H6433">
            <v>2020</v>
          </cell>
          <cell r="I6433">
            <v>2020</v>
          </cell>
          <cell r="K6433" t="str">
            <v>L</v>
          </cell>
          <cell r="L6433" t="str">
            <v>Missing value; data exist but were not collected</v>
          </cell>
        </row>
        <row r="6434">
          <cell r="A6434" t="str">
            <v>SurinamePrimary solid biofuels2005</v>
          </cell>
          <cell r="B6434" t="str">
            <v>TJ</v>
          </cell>
          <cell r="C6434" t="str">
            <v>Suriname</v>
          </cell>
          <cell r="D6434" t="str">
            <v>PRIMSBIO</v>
          </cell>
          <cell r="E6434" t="str">
            <v>Primary solid biofuels</v>
          </cell>
          <cell r="F6434" t="str">
            <v>TES</v>
          </cell>
          <cell r="G6434" t="str">
            <v>Total energy supply</v>
          </cell>
          <cell r="H6434">
            <v>2005</v>
          </cell>
          <cell r="I6434">
            <v>2005</v>
          </cell>
          <cell r="J6434">
            <v>1026</v>
          </cell>
        </row>
        <row r="6435">
          <cell r="A6435" t="str">
            <v>SurinamePrimary solid biofuels2006</v>
          </cell>
          <cell r="B6435" t="str">
            <v>TJ</v>
          </cell>
          <cell r="C6435" t="str">
            <v>Suriname</v>
          </cell>
          <cell r="D6435" t="str">
            <v>PRIMSBIO</v>
          </cell>
          <cell r="E6435" t="str">
            <v>Primary solid biofuels</v>
          </cell>
          <cell r="F6435" t="str">
            <v>TES</v>
          </cell>
          <cell r="G6435" t="str">
            <v>Total energy supply</v>
          </cell>
          <cell r="H6435">
            <v>2006</v>
          </cell>
          <cell r="I6435">
            <v>2006</v>
          </cell>
          <cell r="J6435">
            <v>1049</v>
          </cell>
        </row>
        <row r="6436">
          <cell r="A6436" t="str">
            <v>SurinamePrimary solid biofuels2007</v>
          </cell>
          <cell r="B6436" t="str">
            <v>TJ</v>
          </cell>
          <cell r="C6436" t="str">
            <v>Suriname</v>
          </cell>
          <cell r="D6436" t="str">
            <v>PRIMSBIO</v>
          </cell>
          <cell r="E6436" t="str">
            <v>Primary solid biofuels</v>
          </cell>
          <cell r="F6436" t="str">
            <v>TES</v>
          </cell>
          <cell r="G6436" t="str">
            <v>Total energy supply</v>
          </cell>
          <cell r="H6436">
            <v>2007</v>
          </cell>
          <cell r="I6436">
            <v>2007</v>
          </cell>
          <cell r="J6436">
            <v>1075</v>
          </cell>
        </row>
        <row r="6437">
          <cell r="A6437" t="str">
            <v>SurinamePrimary solid biofuels2008</v>
          </cell>
          <cell r="B6437" t="str">
            <v>TJ</v>
          </cell>
          <cell r="C6437" t="str">
            <v>Suriname</v>
          </cell>
          <cell r="D6437" t="str">
            <v>PRIMSBIO</v>
          </cell>
          <cell r="E6437" t="str">
            <v>Primary solid biofuels</v>
          </cell>
          <cell r="F6437" t="str">
            <v>TES</v>
          </cell>
          <cell r="G6437" t="str">
            <v>Total energy supply</v>
          </cell>
          <cell r="H6437">
            <v>2008</v>
          </cell>
          <cell r="I6437">
            <v>2008</v>
          </cell>
          <cell r="J6437">
            <v>1100</v>
          </cell>
        </row>
        <row r="6438">
          <cell r="A6438" t="str">
            <v>SurinamePrimary solid biofuels2009</v>
          </cell>
          <cell r="B6438" t="str">
            <v>TJ</v>
          </cell>
          <cell r="C6438" t="str">
            <v>Suriname</v>
          </cell>
          <cell r="D6438" t="str">
            <v>PRIMSBIO</v>
          </cell>
          <cell r="E6438" t="str">
            <v>Primary solid biofuels</v>
          </cell>
          <cell r="F6438" t="str">
            <v>TES</v>
          </cell>
          <cell r="G6438" t="str">
            <v>Total energy supply</v>
          </cell>
          <cell r="H6438">
            <v>2009</v>
          </cell>
          <cell r="I6438">
            <v>2009</v>
          </cell>
          <cell r="J6438">
            <v>1122</v>
          </cell>
        </row>
        <row r="6439">
          <cell r="A6439" t="str">
            <v>SurinamePrimary solid biofuels2010</v>
          </cell>
          <cell r="B6439" t="str">
            <v>TJ</v>
          </cell>
          <cell r="C6439" t="str">
            <v>Suriname</v>
          </cell>
          <cell r="D6439" t="str">
            <v>PRIMSBIO</v>
          </cell>
          <cell r="E6439" t="str">
            <v>Primary solid biofuels</v>
          </cell>
          <cell r="F6439" t="str">
            <v>TES</v>
          </cell>
          <cell r="G6439" t="str">
            <v>Total energy supply</v>
          </cell>
          <cell r="H6439">
            <v>2010</v>
          </cell>
          <cell r="I6439">
            <v>2010</v>
          </cell>
          <cell r="J6439">
            <v>1148</v>
          </cell>
        </row>
        <row r="6440">
          <cell r="A6440" t="str">
            <v>SurinamePrimary solid biofuels2011</v>
          </cell>
          <cell r="B6440" t="str">
            <v>TJ</v>
          </cell>
          <cell r="C6440" t="str">
            <v>Suriname</v>
          </cell>
          <cell r="D6440" t="str">
            <v>PRIMSBIO</v>
          </cell>
          <cell r="E6440" t="str">
            <v>Primary solid biofuels</v>
          </cell>
          <cell r="F6440" t="str">
            <v>TES</v>
          </cell>
          <cell r="G6440" t="str">
            <v>Total energy supply</v>
          </cell>
          <cell r="H6440">
            <v>2011</v>
          </cell>
          <cell r="I6440">
            <v>2011</v>
          </cell>
          <cell r="J6440">
            <v>1152</v>
          </cell>
        </row>
        <row r="6441">
          <cell r="A6441" t="str">
            <v>SurinamePrimary solid biofuels2012</v>
          </cell>
          <cell r="B6441" t="str">
            <v>TJ</v>
          </cell>
          <cell r="C6441" t="str">
            <v>Suriname</v>
          </cell>
          <cell r="D6441" t="str">
            <v>PRIMSBIO</v>
          </cell>
          <cell r="E6441" t="str">
            <v>Primary solid biofuels</v>
          </cell>
          <cell r="F6441" t="str">
            <v>TES</v>
          </cell>
          <cell r="G6441" t="str">
            <v>Total energy supply</v>
          </cell>
          <cell r="H6441">
            <v>2012</v>
          </cell>
          <cell r="I6441">
            <v>2012</v>
          </cell>
          <cell r="J6441">
            <v>1229</v>
          </cell>
        </row>
        <row r="6442">
          <cell r="A6442" t="str">
            <v>SurinamePrimary solid biofuels2013</v>
          </cell>
          <cell r="B6442" t="str">
            <v>TJ</v>
          </cell>
          <cell r="C6442" t="str">
            <v>Suriname</v>
          </cell>
          <cell r="D6442" t="str">
            <v>PRIMSBIO</v>
          </cell>
          <cell r="E6442" t="str">
            <v>Primary solid biofuels</v>
          </cell>
          <cell r="F6442" t="str">
            <v>TES</v>
          </cell>
          <cell r="G6442" t="str">
            <v>Total energy supply</v>
          </cell>
          <cell r="H6442">
            <v>2013</v>
          </cell>
          <cell r="I6442">
            <v>2013</v>
          </cell>
          <cell r="J6442">
            <v>1275</v>
          </cell>
        </row>
        <row r="6443">
          <cell r="A6443" t="str">
            <v>SurinamePrimary solid biofuels2014</v>
          </cell>
          <cell r="B6443" t="str">
            <v>TJ</v>
          </cell>
          <cell r="C6443" t="str">
            <v>Suriname</v>
          </cell>
          <cell r="D6443" t="str">
            <v>PRIMSBIO</v>
          </cell>
          <cell r="E6443" t="str">
            <v>Primary solid biofuels</v>
          </cell>
          <cell r="F6443" t="str">
            <v>TES</v>
          </cell>
          <cell r="G6443" t="str">
            <v>Total energy supply</v>
          </cell>
          <cell r="H6443">
            <v>2014</v>
          </cell>
          <cell r="I6443">
            <v>2014</v>
          </cell>
          <cell r="J6443">
            <v>1229</v>
          </cell>
        </row>
        <row r="6444">
          <cell r="A6444" t="str">
            <v>SurinamePrimary solid biofuels2015</v>
          </cell>
          <cell r="B6444" t="str">
            <v>TJ</v>
          </cell>
          <cell r="C6444" t="str">
            <v>Suriname</v>
          </cell>
          <cell r="D6444" t="str">
            <v>PRIMSBIO</v>
          </cell>
          <cell r="E6444" t="str">
            <v>Primary solid biofuels</v>
          </cell>
          <cell r="F6444" t="str">
            <v>TES</v>
          </cell>
          <cell r="G6444" t="str">
            <v>Total energy supply</v>
          </cell>
          <cell r="H6444">
            <v>2015</v>
          </cell>
          <cell r="I6444">
            <v>2015</v>
          </cell>
          <cell r="J6444">
            <v>1220</v>
          </cell>
        </row>
        <row r="6445">
          <cell r="A6445" t="str">
            <v>SurinamePrimary solid biofuels2016</v>
          </cell>
          <cell r="B6445" t="str">
            <v>TJ</v>
          </cell>
          <cell r="C6445" t="str">
            <v>Suriname</v>
          </cell>
          <cell r="D6445" t="str">
            <v>PRIMSBIO</v>
          </cell>
          <cell r="E6445" t="str">
            <v>Primary solid biofuels</v>
          </cell>
          <cell r="F6445" t="str">
            <v>TES</v>
          </cell>
          <cell r="G6445" t="str">
            <v>Total energy supply</v>
          </cell>
          <cell r="H6445">
            <v>2016</v>
          </cell>
          <cell r="I6445">
            <v>2016</v>
          </cell>
          <cell r="J6445">
            <v>1093</v>
          </cell>
        </row>
        <row r="6446">
          <cell r="A6446" t="str">
            <v>SurinamePrimary solid biofuels2017</v>
          </cell>
          <cell r="B6446" t="str">
            <v>TJ</v>
          </cell>
          <cell r="C6446" t="str">
            <v>Suriname</v>
          </cell>
          <cell r="D6446" t="str">
            <v>PRIMSBIO</v>
          </cell>
          <cell r="E6446" t="str">
            <v>Primary solid biofuels</v>
          </cell>
          <cell r="F6446" t="str">
            <v>TES</v>
          </cell>
          <cell r="G6446" t="str">
            <v>Total energy supply</v>
          </cell>
          <cell r="H6446">
            <v>2017</v>
          </cell>
          <cell r="I6446">
            <v>2017</v>
          </cell>
          <cell r="J6446">
            <v>1094.05</v>
          </cell>
        </row>
        <row r="6447">
          <cell r="A6447" t="str">
            <v>SurinamePrimary solid biofuels2018</v>
          </cell>
          <cell r="B6447" t="str">
            <v>TJ</v>
          </cell>
          <cell r="C6447" t="str">
            <v>Suriname</v>
          </cell>
          <cell r="D6447" t="str">
            <v>PRIMSBIO</v>
          </cell>
          <cell r="E6447" t="str">
            <v>Primary solid biofuels</v>
          </cell>
          <cell r="F6447" t="str">
            <v>TES</v>
          </cell>
          <cell r="G6447" t="str">
            <v>Total energy supply</v>
          </cell>
          <cell r="H6447">
            <v>2018</v>
          </cell>
          <cell r="I6447">
            <v>2018</v>
          </cell>
          <cell r="J6447">
            <v>1095.0999999999999</v>
          </cell>
        </row>
        <row r="6448">
          <cell r="A6448" t="str">
            <v>SurinamePrimary solid biofuels2019</v>
          </cell>
          <cell r="B6448" t="str">
            <v>TJ</v>
          </cell>
          <cell r="C6448" t="str">
            <v>Suriname</v>
          </cell>
          <cell r="D6448" t="str">
            <v>PRIMSBIO</v>
          </cell>
          <cell r="E6448" t="str">
            <v>Primary solid biofuels</v>
          </cell>
          <cell r="F6448" t="str">
            <v>TES</v>
          </cell>
          <cell r="G6448" t="str">
            <v>Total energy supply</v>
          </cell>
          <cell r="H6448">
            <v>2019</v>
          </cell>
          <cell r="I6448">
            <v>2019</v>
          </cell>
          <cell r="J6448">
            <v>1096.1400000000001</v>
          </cell>
        </row>
        <row r="6449">
          <cell r="A6449" t="str">
            <v>SurinamePrimary solid biofuels2020</v>
          </cell>
          <cell r="B6449" t="str">
            <v>TJ</v>
          </cell>
          <cell r="C6449" t="str">
            <v>Suriname</v>
          </cell>
          <cell r="D6449" t="str">
            <v>PRIMSBIO</v>
          </cell>
          <cell r="E6449" t="str">
            <v>Primary solid biofuels</v>
          </cell>
          <cell r="F6449" t="str">
            <v>TES</v>
          </cell>
          <cell r="G6449" t="str">
            <v>Total energy supply</v>
          </cell>
          <cell r="H6449">
            <v>2020</v>
          </cell>
          <cell r="I6449">
            <v>2020</v>
          </cell>
          <cell r="K6449" t="str">
            <v>L</v>
          </cell>
          <cell r="L6449" t="str">
            <v>Missing value; data exist but were not collected</v>
          </cell>
        </row>
        <row r="6450">
          <cell r="A6450" t="str">
            <v>SurinameTotal2005</v>
          </cell>
          <cell r="B6450" t="str">
            <v>TJ</v>
          </cell>
          <cell r="C6450" t="str">
            <v>Suriname</v>
          </cell>
          <cell r="D6450" t="str">
            <v>TOTAL</v>
          </cell>
          <cell r="E6450" t="str">
            <v>Total</v>
          </cell>
          <cell r="F6450" t="str">
            <v>TES</v>
          </cell>
          <cell r="G6450" t="str">
            <v>Total energy supply</v>
          </cell>
          <cell r="H6450">
            <v>2005</v>
          </cell>
          <cell r="I6450">
            <v>2005</v>
          </cell>
          <cell r="J6450">
            <v>25889.1</v>
          </cell>
        </row>
        <row r="6451">
          <cell r="A6451" t="str">
            <v>SurinameTotal2006</v>
          </cell>
          <cell r="B6451" t="str">
            <v>TJ</v>
          </cell>
          <cell r="C6451" t="str">
            <v>Suriname</v>
          </cell>
          <cell r="D6451" t="str">
            <v>TOTAL</v>
          </cell>
          <cell r="E6451" t="str">
            <v>Total</v>
          </cell>
          <cell r="F6451" t="str">
            <v>TES</v>
          </cell>
          <cell r="G6451" t="str">
            <v>Total energy supply</v>
          </cell>
          <cell r="H6451">
            <v>2006</v>
          </cell>
          <cell r="I6451">
            <v>2006</v>
          </cell>
          <cell r="J6451">
            <v>24575.53</v>
          </cell>
        </row>
        <row r="6452">
          <cell r="A6452" t="str">
            <v>SurinameTotal2007</v>
          </cell>
          <cell r="B6452" t="str">
            <v>TJ</v>
          </cell>
          <cell r="C6452" t="str">
            <v>Suriname</v>
          </cell>
          <cell r="D6452" t="str">
            <v>TOTAL</v>
          </cell>
          <cell r="E6452" t="str">
            <v>Total</v>
          </cell>
          <cell r="F6452" t="str">
            <v>TES</v>
          </cell>
          <cell r="G6452" t="str">
            <v>Total energy supply</v>
          </cell>
          <cell r="H6452">
            <v>2007</v>
          </cell>
          <cell r="I6452">
            <v>2007</v>
          </cell>
          <cell r="J6452">
            <v>23314.25</v>
          </cell>
        </row>
        <row r="6453">
          <cell r="A6453" t="str">
            <v>SurinameTotal2008</v>
          </cell>
          <cell r="B6453" t="str">
            <v>TJ</v>
          </cell>
          <cell r="C6453" t="str">
            <v>Suriname</v>
          </cell>
          <cell r="D6453" t="str">
            <v>TOTAL</v>
          </cell>
          <cell r="E6453" t="str">
            <v>Total</v>
          </cell>
          <cell r="F6453" t="str">
            <v>TES</v>
          </cell>
          <cell r="G6453" t="str">
            <v>Total energy supply</v>
          </cell>
          <cell r="H6453">
            <v>2008</v>
          </cell>
          <cell r="I6453">
            <v>2008</v>
          </cell>
          <cell r="J6453">
            <v>24651.18</v>
          </cell>
        </row>
        <row r="6454">
          <cell r="A6454" t="str">
            <v>SurinameTotal2009</v>
          </cell>
          <cell r="B6454" t="str">
            <v>TJ</v>
          </cell>
          <cell r="C6454" t="str">
            <v>Suriname</v>
          </cell>
          <cell r="D6454" t="str">
            <v>TOTAL</v>
          </cell>
          <cell r="E6454" t="str">
            <v>Total</v>
          </cell>
          <cell r="F6454" t="str">
            <v>TES</v>
          </cell>
          <cell r="G6454" t="str">
            <v>Total energy supply</v>
          </cell>
          <cell r="H6454">
            <v>2009</v>
          </cell>
          <cell r="I6454">
            <v>2009</v>
          </cell>
          <cell r="J6454">
            <v>24800.58</v>
          </cell>
        </row>
        <row r="6455">
          <cell r="A6455" t="str">
            <v>SurinameTotal2010</v>
          </cell>
          <cell r="B6455" t="str">
            <v>TJ</v>
          </cell>
          <cell r="C6455" t="str">
            <v>Suriname</v>
          </cell>
          <cell r="D6455" t="str">
            <v>TOTAL</v>
          </cell>
          <cell r="E6455" t="str">
            <v>Total</v>
          </cell>
          <cell r="F6455" t="str">
            <v>TES</v>
          </cell>
          <cell r="G6455" t="str">
            <v>Total energy supply</v>
          </cell>
          <cell r="H6455">
            <v>2010</v>
          </cell>
          <cell r="I6455">
            <v>2010</v>
          </cell>
          <cell r="J6455">
            <v>29546.69</v>
          </cell>
        </row>
        <row r="6456">
          <cell r="A6456" t="str">
            <v>SurinameTotal2011</v>
          </cell>
          <cell r="B6456" t="str">
            <v>TJ</v>
          </cell>
          <cell r="C6456" t="str">
            <v>Suriname</v>
          </cell>
          <cell r="D6456" t="str">
            <v>TOTAL</v>
          </cell>
          <cell r="E6456" t="str">
            <v>Total</v>
          </cell>
          <cell r="F6456" t="str">
            <v>TES</v>
          </cell>
          <cell r="G6456" t="str">
            <v>Total energy supply</v>
          </cell>
          <cell r="H6456">
            <v>2011</v>
          </cell>
          <cell r="I6456">
            <v>2011</v>
          </cell>
          <cell r="J6456">
            <v>39056.379999999997</v>
          </cell>
        </row>
        <row r="6457">
          <cell r="A6457" t="str">
            <v>SurinameTotal2012</v>
          </cell>
          <cell r="B6457" t="str">
            <v>TJ</v>
          </cell>
          <cell r="C6457" t="str">
            <v>Suriname</v>
          </cell>
          <cell r="D6457" t="str">
            <v>TOTAL</v>
          </cell>
          <cell r="E6457" t="str">
            <v>Total</v>
          </cell>
          <cell r="F6457" t="str">
            <v>TES</v>
          </cell>
          <cell r="G6457" t="str">
            <v>Total energy supply</v>
          </cell>
          <cell r="H6457">
            <v>2012</v>
          </cell>
          <cell r="I6457">
            <v>2012</v>
          </cell>
          <cell r="J6457">
            <v>33253.85</v>
          </cell>
        </row>
        <row r="6458">
          <cell r="A6458" t="str">
            <v>SurinameTotal2013</v>
          </cell>
          <cell r="B6458" t="str">
            <v>TJ</v>
          </cell>
          <cell r="C6458" t="str">
            <v>Suriname</v>
          </cell>
          <cell r="D6458" t="str">
            <v>TOTAL</v>
          </cell>
          <cell r="E6458" t="str">
            <v>Total</v>
          </cell>
          <cell r="F6458" t="str">
            <v>TES</v>
          </cell>
          <cell r="G6458" t="str">
            <v>Total energy supply</v>
          </cell>
          <cell r="H6458">
            <v>2013</v>
          </cell>
          <cell r="I6458">
            <v>2013</v>
          </cell>
          <cell r="J6458">
            <v>40830.550000000003</v>
          </cell>
        </row>
        <row r="6459">
          <cell r="A6459" t="str">
            <v>SurinameTotal2014</v>
          </cell>
          <cell r="B6459" t="str">
            <v>TJ</v>
          </cell>
          <cell r="C6459" t="str">
            <v>Suriname</v>
          </cell>
          <cell r="D6459" t="str">
            <v>TOTAL</v>
          </cell>
          <cell r="E6459" t="str">
            <v>Total</v>
          </cell>
          <cell r="F6459" t="str">
            <v>TES</v>
          </cell>
          <cell r="G6459" t="str">
            <v>Total energy supply</v>
          </cell>
          <cell r="H6459">
            <v>2014</v>
          </cell>
          <cell r="I6459">
            <v>2014</v>
          </cell>
          <cell r="J6459">
            <v>43023.64</v>
          </cell>
        </row>
        <row r="6460">
          <cell r="A6460" t="str">
            <v>SurinameTotal2015</v>
          </cell>
          <cell r="B6460" t="str">
            <v>TJ</v>
          </cell>
          <cell r="C6460" t="str">
            <v>Suriname</v>
          </cell>
          <cell r="D6460" t="str">
            <v>TOTAL</v>
          </cell>
          <cell r="E6460" t="str">
            <v>Total</v>
          </cell>
          <cell r="F6460" t="str">
            <v>TES</v>
          </cell>
          <cell r="G6460" t="str">
            <v>Total energy supply</v>
          </cell>
          <cell r="H6460">
            <v>2015</v>
          </cell>
          <cell r="I6460">
            <v>2015</v>
          </cell>
          <cell r="J6460">
            <v>38410.03</v>
          </cell>
        </row>
        <row r="6461">
          <cell r="A6461" t="str">
            <v>SurinameTotal2016</v>
          </cell>
          <cell r="B6461" t="str">
            <v>TJ</v>
          </cell>
          <cell r="C6461" t="str">
            <v>Suriname</v>
          </cell>
          <cell r="D6461" t="str">
            <v>TOTAL</v>
          </cell>
          <cell r="E6461" t="str">
            <v>Total</v>
          </cell>
          <cell r="F6461" t="str">
            <v>TES</v>
          </cell>
          <cell r="G6461" t="str">
            <v>Total energy supply</v>
          </cell>
          <cell r="H6461">
            <v>2016</v>
          </cell>
          <cell r="I6461">
            <v>2016</v>
          </cell>
          <cell r="J6461">
            <v>42539.46</v>
          </cell>
        </row>
        <row r="6462">
          <cell r="A6462" t="str">
            <v>SurinameTotal2017</v>
          </cell>
          <cell r="B6462" t="str">
            <v>TJ</v>
          </cell>
          <cell r="C6462" t="str">
            <v>Suriname</v>
          </cell>
          <cell r="D6462" t="str">
            <v>TOTAL</v>
          </cell>
          <cell r="E6462" t="str">
            <v>Total</v>
          </cell>
          <cell r="F6462" t="str">
            <v>TES</v>
          </cell>
          <cell r="G6462" t="str">
            <v>Total energy supply</v>
          </cell>
          <cell r="H6462">
            <v>2017</v>
          </cell>
          <cell r="I6462">
            <v>2017</v>
          </cell>
          <cell r="J6462">
            <v>40792.660000000003</v>
          </cell>
        </row>
        <row r="6463">
          <cell r="A6463" t="str">
            <v>SurinameTotal2018</v>
          </cell>
          <cell r="B6463" t="str">
            <v>TJ</v>
          </cell>
          <cell r="C6463" t="str">
            <v>Suriname</v>
          </cell>
          <cell r="D6463" t="str">
            <v>TOTAL</v>
          </cell>
          <cell r="E6463" t="str">
            <v>Total</v>
          </cell>
          <cell r="F6463" t="str">
            <v>TES</v>
          </cell>
          <cell r="G6463" t="str">
            <v>Total energy supply</v>
          </cell>
          <cell r="H6463">
            <v>2018</v>
          </cell>
          <cell r="I6463">
            <v>2018</v>
          </cell>
          <cell r="J6463">
            <v>39042.51</v>
          </cell>
        </row>
        <row r="6464">
          <cell r="A6464" t="str">
            <v>SurinameTotal2019</v>
          </cell>
          <cell r="B6464" t="str">
            <v>TJ</v>
          </cell>
          <cell r="C6464" t="str">
            <v>Suriname</v>
          </cell>
          <cell r="D6464" t="str">
            <v>TOTAL</v>
          </cell>
          <cell r="E6464" t="str">
            <v>Total</v>
          </cell>
          <cell r="F6464" t="str">
            <v>TES</v>
          </cell>
          <cell r="G6464" t="str">
            <v>Total energy supply</v>
          </cell>
          <cell r="H6464">
            <v>2019</v>
          </cell>
          <cell r="I6464">
            <v>2019</v>
          </cell>
          <cell r="J6464">
            <v>43918.77</v>
          </cell>
        </row>
        <row r="6465">
          <cell r="A6465" t="str">
            <v>SurinameTotal2020</v>
          </cell>
          <cell r="B6465" t="str">
            <v>TJ</v>
          </cell>
          <cell r="C6465" t="str">
            <v>Suriname</v>
          </cell>
          <cell r="D6465" t="str">
            <v>TOTAL</v>
          </cell>
          <cell r="E6465" t="str">
            <v>Total</v>
          </cell>
          <cell r="F6465" t="str">
            <v>TES</v>
          </cell>
          <cell r="G6465" t="str">
            <v>Total energy supply</v>
          </cell>
          <cell r="H6465">
            <v>2020</v>
          </cell>
          <cell r="I6465">
            <v>2020</v>
          </cell>
          <cell r="K6465" t="str">
            <v>L</v>
          </cell>
          <cell r="L6465" t="str">
            <v>Missing value; data exist but were not collected</v>
          </cell>
        </row>
        <row r="6466">
          <cell r="A6466" t="str">
            <v>SurinameMemo: Renewables2005</v>
          </cell>
          <cell r="B6466" t="str">
            <v>TJ</v>
          </cell>
          <cell r="C6466" t="str">
            <v>Suriname</v>
          </cell>
          <cell r="D6466" t="str">
            <v>MRENEW</v>
          </cell>
          <cell r="E6466" t="str">
            <v>Memo: Renewables</v>
          </cell>
          <cell r="F6466" t="str">
            <v>TES</v>
          </cell>
          <cell r="G6466" t="str">
            <v>Total energy supply</v>
          </cell>
          <cell r="H6466">
            <v>2005</v>
          </cell>
          <cell r="I6466">
            <v>2005</v>
          </cell>
          <cell r="J6466">
            <v>3967.6</v>
          </cell>
        </row>
        <row r="6467">
          <cell r="A6467" t="str">
            <v>SurinameMemo: Renewables2006</v>
          </cell>
          <cell r="B6467" t="str">
            <v>TJ</v>
          </cell>
          <cell r="C6467" t="str">
            <v>Suriname</v>
          </cell>
          <cell r="D6467" t="str">
            <v>MRENEW</v>
          </cell>
          <cell r="E6467" t="str">
            <v>Memo: Renewables</v>
          </cell>
          <cell r="F6467" t="str">
            <v>TES</v>
          </cell>
          <cell r="G6467" t="str">
            <v>Total energy supply</v>
          </cell>
          <cell r="H6467">
            <v>2006</v>
          </cell>
          <cell r="I6467">
            <v>2006</v>
          </cell>
          <cell r="J6467">
            <v>4804.2</v>
          </cell>
        </row>
        <row r="6468">
          <cell r="A6468" t="str">
            <v>SurinameMemo: Renewables2007</v>
          </cell>
          <cell r="B6468" t="str">
            <v>TJ</v>
          </cell>
          <cell r="C6468" t="str">
            <v>Suriname</v>
          </cell>
          <cell r="D6468" t="str">
            <v>MRENEW</v>
          </cell>
          <cell r="E6468" t="str">
            <v>Memo: Renewables</v>
          </cell>
          <cell r="F6468" t="str">
            <v>TES</v>
          </cell>
          <cell r="G6468" t="str">
            <v>Total energy supply</v>
          </cell>
          <cell r="H6468">
            <v>2007</v>
          </cell>
          <cell r="I6468">
            <v>2007</v>
          </cell>
          <cell r="J6468">
            <v>5287.4</v>
          </cell>
        </row>
        <row r="6469">
          <cell r="A6469" t="str">
            <v>SurinameMemo: Renewables2008</v>
          </cell>
          <cell r="B6469" t="str">
            <v>TJ</v>
          </cell>
          <cell r="C6469" t="str">
            <v>Suriname</v>
          </cell>
          <cell r="D6469" t="str">
            <v>MRENEW</v>
          </cell>
          <cell r="E6469" t="str">
            <v>Memo: Renewables</v>
          </cell>
          <cell r="F6469" t="str">
            <v>TES</v>
          </cell>
          <cell r="G6469" t="str">
            <v>Total energy supply</v>
          </cell>
          <cell r="H6469">
            <v>2008</v>
          </cell>
          <cell r="I6469">
            <v>2008</v>
          </cell>
          <cell r="J6469">
            <v>5996.4</v>
          </cell>
        </row>
        <row r="6470">
          <cell r="A6470" t="str">
            <v>SurinameMemo: Renewables2009</v>
          </cell>
          <cell r="B6470" t="str">
            <v>TJ</v>
          </cell>
          <cell r="C6470" t="str">
            <v>Suriname</v>
          </cell>
          <cell r="D6470" t="str">
            <v>MRENEW</v>
          </cell>
          <cell r="E6470" t="str">
            <v>Memo: Renewables</v>
          </cell>
          <cell r="F6470" t="str">
            <v>TES</v>
          </cell>
          <cell r="G6470" t="str">
            <v>Total energy supply</v>
          </cell>
          <cell r="H6470">
            <v>2009</v>
          </cell>
          <cell r="I6470">
            <v>2009</v>
          </cell>
          <cell r="J6470">
            <v>5962.4</v>
          </cell>
        </row>
        <row r="6471">
          <cell r="A6471" t="str">
            <v>SurinameMemo: Renewables2010</v>
          </cell>
          <cell r="B6471" t="str">
            <v>TJ</v>
          </cell>
          <cell r="C6471" t="str">
            <v>Suriname</v>
          </cell>
          <cell r="D6471" t="str">
            <v>MRENEW</v>
          </cell>
          <cell r="E6471" t="str">
            <v>Memo: Renewables</v>
          </cell>
          <cell r="F6471" t="str">
            <v>TES</v>
          </cell>
          <cell r="G6471" t="str">
            <v>Total energy supply</v>
          </cell>
          <cell r="H6471">
            <v>2010</v>
          </cell>
          <cell r="I6471">
            <v>2010</v>
          </cell>
          <cell r="J6471">
            <v>5534.8</v>
          </cell>
        </row>
        <row r="6472">
          <cell r="A6472" t="str">
            <v>SurinameMemo: Renewables2011</v>
          </cell>
          <cell r="B6472" t="str">
            <v>TJ</v>
          </cell>
          <cell r="C6472" t="str">
            <v>Suriname</v>
          </cell>
          <cell r="D6472" t="str">
            <v>MRENEW</v>
          </cell>
          <cell r="E6472" t="str">
            <v>Memo: Renewables</v>
          </cell>
          <cell r="F6472" t="str">
            <v>TES</v>
          </cell>
          <cell r="G6472" t="str">
            <v>Total energy supply</v>
          </cell>
          <cell r="H6472">
            <v>2011</v>
          </cell>
          <cell r="I6472">
            <v>2011</v>
          </cell>
          <cell r="J6472">
            <v>4930.3999999999996</v>
          </cell>
        </row>
        <row r="6473">
          <cell r="A6473" t="str">
            <v>SurinameMemo: Renewables2012</v>
          </cell>
          <cell r="B6473" t="str">
            <v>TJ</v>
          </cell>
          <cell r="C6473" t="str">
            <v>Suriname</v>
          </cell>
          <cell r="D6473" t="str">
            <v>MRENEW</v>
          </cell>
          <cell r="E6473" t="str">
            <v>Memo: Renewables</v>
          </cell>
          <cell r="F6473" t="str">
            <v>TES</v>
          </cell>
          <cell r="G6473" t="str">
            <v>Total energy supply</v>
          </cell>
          <cell r="H6473">
            <v>2012</v>
          </cell>
          <cell r="I6473">
            <v>2012</v>
          </cell>
          <cell r="J6473">
            <v>4289.3999999999996</v>
          </cell>
        </row>
        <row r="6474">
          <cell r="A6474" t="str">
            <v>SurinameMemo: Renewables2013</v>
          </cell>
          <cell r="B6474" t="str">
            <v>TJ</v>
          </cell>
          <cell r="C6474" t="str">
            <v>Suriname</v>
          </cell>
          <cell r="D6474" t="str">
            <v>MRENEW</v>
          </cell>
          <cell r="E6474" t="str">
            <v>Memo: Renewables</v>
          </cell>
          <cell r="F6474" t="str">
            <v>TES</v>
          </cell>
          <cell r="G6474" t="str">
            <v>Total energy supply</v>
          </cell>
          <cell r="H6474">
            <v>2013</v>
          </cell>
          <cell r="I6474">
            <v>2013</v>
          </cell>
          <cell r="J6474">
            <v>4353.3999999999996</v>
          </cell>
        </row>
        <row r="6475">
          <cell r="A6475" t="str">
            <v>SurinameMemo: Renewables2014</v>
          </cell>
          <cell r="B6475" t="str">
            <v>TJ</v>
          </cell>
          <cell r="C6475" t="str">
            <v>Suriname</v>
          </cell>
          <cell r="D6475" t="str">
            <v>MRENEW</v>
          </cell>
          <cell r="E6475" t="str">
            <v>Memo: Renewables</v>
          </cell>
          <cell r="F6475" t="str">
            <v>TES</v>
          </cell>
          <cell r="G6475" t="str">
            <v>Total energy supply</v>
          </cell>
          <cell r="H6475">
            <v>2014</v>
          </cell>
          <cell r="I6475">
            <v>2014</v>
          </cell>
          <cell r="J6475">
            <v>3335.4</v>
          </cell>
        </row>
        <row r="6476">
          <cell r="A6476" t="str">
            <v>SurinameMemo: Renewables2015</v>
          </cell>
          <cell r="B6476" t="str">
            <v>TJ</v>
          </cell>
          <cell r="C6476" t="str">
            <v>Suriname</v>
          </cell>
          <cell r="D6476" t="str">
            <v>MRENEW</v>
          </cell>
          <cell r="E6476" t="str">
            <v>Memo: Renewables</v>
          </cell>
          <cell r="F6476" t="str">
            <v>TES</v>
          </cell>
          <cell r="G6476" t="str">
            <v>Total energy supply</v>
          </cell>
          <cell r="H6476">
            <v>2015</v>
          </cell>
          <cell r="I6476">
            <v>2015</v>
          </cell>
          <cell r="J6476">
            <v>3013.2</v>
          </cell>
        </row>
        <row r="6477">
          <cell r="A6477" t="str">
            <v>SurinameMemo: Renewables2016</v>
          </cell>
          <cell r="B6477" t="str">
            <v>TJ</v>
          </cell>
          <cell r="C6477" t="str">
            <v>Suriname</v>
          </cell>
          <cell r="D6477" t="str">
            <v>MRENEW</v>
          </cell>
          <cell r="E6477" t="str">
            <v>Memo: Renewables</v>
          </cell>
          <cell r="F6477" t="str">
            <v>TES</v>
          </cell>
          <cell r="G6477" t="str">
            <v>Total energy supply</v>
          </cell>
          <cell r="H6477">
            <v>2016</v>
          </cell>
          <cell r="I6477">
            <v>2016</v>
          </cell>
          <cell r="J6477">
            <v>3975</v>
          </cell>
        </row>
        <row r="6478">
          <cell r="A6478" t="str">
            <v>SurinameMemo: Renewables2017</v>
          </cell>
          <cell r="B6478" t="str">
            <v>TJ</v>
          </cell>
          <cell r="C6478" t="str">
            <v>Suriname</v>
          </cell>
          <cell r="D6478" t="str">
            <v>MRENEW</v>
          </cell>
          <cell r="E6478" t="str">
            <v>Memo: Renewables</v>
          </cell>
          <cell r="F6478" t="str">
            <v>TES</v>
          </cell>
          <cell r="G6478" t="str">
            <v>Total energy supply</v>
          </cell>
          <cell r="H6478">
            <v>2017</v>
          </cell>
          <cell r="I6478">
            <v>2017</v>
          </cell>
          <cell r="J6478">
            <v>4503.1000000000004</v>
          </cell>
        </row>
        <row r="6479">
          <cell r="A6479" t="str">
            <v>SurinameMemo: Renewables2018</v>
          </cell>
          <cell r="B6479" t="str">
            <v>TJ</v>
          </cell>
          <cell r="C6479" t="str">
            <v>Suriname</v>
          </cell>
          <cell r="D6479" t="str">
            <v>MRENEW</v>
          </cell>
          <cell r="E6479" t="str">
            <v>Memo: Renewables</v>
          </cell>
          <cell r="F6479" t="str">
            <v>TES</v>
          </cell>
          <cell r="G6479" t="str">
            <v>Total energy supply</v>
          </cell>
          <cell r="H6479">
            <v>2018</v>
          </cell>
          <cell r="I6479">
            <v>2018</v>
          </cell>
          <cell r="J6479">
            <v>4773.37</v>
          </cell>
        </row>
        <row r="6480">
          <cell r="A6480" t="str">
            <v>SurinameMemo: Renewables2019</v>
          </cell>
          <cell r="B6480" t="str">
            <v>TJ</v>
          </cell>
          <cell r="C6480" t="str">
            <v>Suriname</v>
          </cell>
          <cell r="D6480" t="str">
            <v>MRENEW</v>
          </cell>
          <cell r="E6480" t="str">
            <v>Memo: Renewables</v>
          </cell>
          <cell r="F6480" t="str">
            <v>TES</v>
          </cell>
          <cell r="G6480" t="str">
            <v>Total energy supply</v>
          </cell>
          <cell r="H6480">
            <v>2019</v>
          </cell>
          <cell r="I6480">
            <v>2019</v>
          </cell>
          <cell r="J6480">
            <v>4604.92</v>
          </cell>
        </row>
        <row r="6481">
          <cell r="A6481" t="str">
            <v>SurinameMemo: Renewables2020</v>
          </cell>
          <cell r="B6481" t="str">
            <v>TJ</v>
          </cell>
          <cell r="C6481" t="str">
            <v>Suriname</v>
          </cell>
          <cell r="D6481" t="str">
            <v>MRENEW</v>
          </cell>
          <cell r="E6481" t="str">
            <v>Memo: Renewables</v>
          </cell>
          <cell r="F6481" t="str">
            <v>TES</v>
          </cell>
          <cell r="G6481" t="str">
            <v>Total energy supply</v>
          </cell>
          <cell r="H6481">
            <v>2020</v>
          </cell>
          <cell r="I6481">
            <v>2020</v>
          </cell>
          <cell r="K6481" t="str">
            <v>L</v>
          </cell>
          <cell r="L6481" t="str">
            <v>Missing value; data exist but were not collected</v>
          </cell>
        </row>
        <row r="6482">
          <cell r="A6482" t="str">
            <v>SwedenPrimary solid biofuels2005</v>
          </cell>
          <cell r="B6482" t="str">
            <v>TJ</v>
          </cell>
          <cell r="C6482" t="str">
            <v>Sweden</v>
          </cell>
          <cell r="D6482" t="str">
            <v>PRIMSBIO</v>
          </cell>
          <cell r="E6482" t="str">
            <v>Primary solid biofuels</v>
          </cell>
          <cell r="F6482" t="str">
            <v>TES</v>
          </cell>
          <cell r="G6482" t="str">
            <v>Total energy supply</v>
          </cell>
          <cell r="H6482">
            <v>2005</v>
          </cell>
          <cell r="I6482">
            <v>2005</v>
          </cell>
          <cell r="J6482">
            <v>320984</v>
          </cell>
        </row>
        <row r="6483">
          <cell r="A6483" t="str">
            <v>SwedenPrimary solid biofuels2006</v>
          </cell>
          <cell r="B6483" t="str">
            <v>TJ</v>
          </cell>
          <cell r="C6483" t="str">
            <v>Sweden</v>
          </cell>
          <cell r="D6483" t="str">
            <v>PRIMSBIO</v>
          </cell>
          <cell r="E6483" t="str">
            <v>Primary solid biofuels</v>
          </cell>
          <cell r="F6483" t="str">
            <v>TES</v>
          </cell>
          <cell r="G6483" t="str">
            <v>Total energy supply</v>
          </cell>
          <cell r="H6483">
            <v>2006</v>
          </cell>
          <cell r="I6483">
            <v>2006</v>
          </cell>
          <cell r="J6483">
            <v>338466</v>
          </cell>
        </row>
        <row r="6484">
          <cell r="A6484" t="str">
            <v>SwedenPrimary solid biofuels2007</v>
          </cell>
          <cell r="B6484" t="str">
            <v>TJ</v>
          </cell>
          <cell r="C6484" t="str">
            <v>Sweden</v>
          </cell>
          <cell r="D6484" t="str">
            <v>PRIMSBIO</v>
          </cell>
          <cell r="E6484" t="str">
            <v>Primary solid biofuels</v>
          </cell>
          <cell r="F6484" t="str">
            <v>TES</v>
          </cell>
          <cell r="G6484" t="str">
            <v>Total energy supply</v>
          </cell>
          <cell r="H6484">
            <v>2007</v>
          </cell>
          <cell r="I6484">
            <v>2007</v>
          </cell>
          <cell r="J6484">
            <v>343391</v>
          </cell>
        </row>
        <row r="6485">
          <cell r="A6485" t="str">
            <v>SwedenPrimary solid biofuels2008</v>
          </cell>
          <cell r="B6485" t="str">
            <v>TJ</v>
          </cell>
          <cell r="C6485" t="str">
            <v>Sweden</v>
          </cell>
          <cell r="D6485" t="str">
            <v>PRIMSBIO</v>
          </cell>
          <cell r="E6485" t="str">
            <v>Primary solid biofuels</v>
          </cell>
          <cell r="F6485" t="str">
            <v>TES</v>
          </cell>
          <cell r="G6485" t="str">
            <v>Total energy supply</v>
          </cell>
          <cell r="H6485">
            <v>2008</v>
          </cell>
          <cell r="I6485">
            <v>2008</v>
          </cell>
          <cell r="J6485">
            <v>337788</v>
          </cell>
        </row>
        <row r="6486">
          <cell r="A6486" t="str">
            <v>SwedenPrimary solid biofuels2009</v>
          </cell>
          <cell r="B6486" t="str">
            <v>TJ</v>
          </cell>
          <cell r="C6486" t="str">
            <v>Sweden</v>
          </cell>
          <cell r="D6486" t="str">
            <v>PRIMSBIO</v>
          </cell>
          <cell r="E6486" t="str">
            <v>Primary solid biofuels</v>
          </cell>
          <cell r="F6486" t="str">
            <v>TES</v>
          </cell>
          <cell r="G6486" t="str">
            <v>Total energy supply</v>
          </cell>
          <cell r="H6486">
            <v>2009</v>
          </cell>
          <cell r="I6486">
            <v>2009</v>
          </cell>
          <cell r="J6486">
            <v>350022</v>
          </cell>
        </row>
        <row r="6487">
          <cell r="A6487" t="str">
            <v>SwedenPrimary solid biofuels2010</v>
          </cell>
          <cell r="B6487" t="str">
            <v>TJ</v>
          </cell>
          <cell r="C6487" t="str">
            <v>Sweden</v>
          </cell>
          <cell r="D6487" t="str">
            <v>PRIMSBIO</v>
          </cell>
          <cell r="E6487" t="str">
            <v>Primary solid biofuels</v>
          </cell>
          <cell r="F6487" t="str">
            <v>TES</v>
          </cell>
          <cell r="G6487" t="str">
            <v>Total energy supply</v>
          </cell>
          <cell r="H6487">
            <v>2010</v>
          </cell>
          <cell r="I6487">
            <v>2010</v>
          </cell>
          <cell r="J6487">
            <v>387311</v>
          </cell>
        </row>
        <row r="6488">
          <cell r="A6488" t="str">
            <v>SwedenPrimary solid biofuels2011</v>
          </cell>
          <cell r="B6488" t="str">
            <v>TJ</v>
          </cell>
          <cell r="C6488" t="str">
            <v>Sweden</v>
          </cell>
          <cell r="D6488" t="str">
            <v>PRIMSBIO</v>
          </cell>
          <cell r="E6488" t="str">
            <v>Primary solid biofuels</v>
          </cell>
          <cell r="F6488" t="str">
            <v>TES</v>
          </cell>
          <cell r="G6488" t="str">
            <v>Total energy supply</v>
          </cell>
          <cell r="H6488">
            <v>2011</v>
          </cell>
          <cell r="I6488">
            <v>2011</v>
          </cell>
          <cell r="J6488">
            <v>361629</v>
          </cell>
        </row>
        <row r="6489">
          <cell r="A6489" t="str">
            <v>SwedenPrimary solid biofuels2012</v>
          </cell>
          <cell r="B6489" t="str">
            <v>TJ</v>
          </cell>
          <cell r="C6489" t="str">
            <v>Sweden</v>
          </cell>
          <cell r="D6489" t="str">
            <v>PRIMSBIO</v>
          </cell>
          <cell r="E6489" t="str">
            <v>Primary solid biofuels</v>
          </cell>
          <cell r="F6489" t="str">
            <v>TES</v>
          </cell>
          <cell r="G6489" t="str">
            <v>Total energy supply</v>
          </cell>
          <cell r="H6489">
            <v>2012</v>
          </cell>
          <cell r="I6489">
            <v>2012</v>
          </cell>
          <cell r="J6489">
            <v>394455</v>
          </cell>
        </row>
        <row r="6490">
          <cell r="A6490" t="str">
            <v>SwedenPrimary solid biofuels2013</v>
          </cell>
          <cell r="B6490" t="str">
            <v>TJ</v>
          </cell>
          <cell r="C6490" t="str">
            <v>Sweden</v>
          </cell>
          <cell r="D6490" t="str">
            <v>PRIMSBIO</v>
          </cell>
          <cell r="E6490" t="str">
            <v>Primary solid biofuels</v>
          </cell>
          <cell r="F6490" t="str">
            <v>TES</v>
          </cell>
          <cell r="G6490" t="str">
            <v>Total energy supply</v>
          </cell>
          <cell r="H6490">
            <v>2013</v>
          </cell>
          <cell r="I6490">
            <v>2013</v>
          </cell>
          <cell r="J6490">
            <v>385497</v>
          </cell>
        </row>
        <row r="6491">
          <cell r="A6491" t="str">
            <v>SwedenPrimary solid biofuels2014</v>
          </cell>
          <cell r="B6491" t="str">
            <v>TJ</v>
          </cell>
          <cell r="C6491" t="str">
            <v>Sweden</v>
          </cell>
          <cell r="D6491" t="str">
            <v>PRIMSBIO</v>
          </cell>
          <cell r="E6491" t="str">
            <v>Primary solid biofuels</v>
          </cell>
          <cell r="F6491" t="str">
            <v>TES</v>
          </cell>
          <cell r="G6491" t="str">
            <v>Total energy supply</v>
          </cell>
          <cell r="H6491">
            <v>2014</v>
          </cell>
          <cell r="I6491">
            <v>2014</v>
          </cell>
          <cell r="J6491">
            <v>372058</v>
          </cell>
        </row>
        <row r="6492">
          <cell r="A6492" t="str">
            <v>SwedenPrimary solid biofuels2015</v>
          </cell>
          <cell r="B6492" t="str">
            <v>TJ</v>
          </cell>
          <cell r="C6492" t="str">
            <v>Sweden</v>
          </cell>
          <cell r="D6492" t="str">
            <v>PRIMSBIO</v>
          </cell>
          <cell r="E6492" t="str">
            <v>Primary solid biofuels</v>
          </cell>
          <cell r="F6492" t="str">
            <v>TES</v>
          </cell>
          <cell r="G6492" t="str">
            <v>Total energy supply</v>
          </cell>
          <cell r="H6492">
            <v>2015</v>
          </cell>
          <cell r="I6492">
            <v>2015</v>
          </cell>
          <cell r="J6492">
            <v>380453</v>
          </cell>
        </row>
        <row r="6493">
          <cell r="A6493" t="str">
            <v>SwedenPrimary solid biofuels2016</v>
          </cell>
          <cell r="B6493" t="str">
            <v>TJ</v>
          </cell>
          <cell r="C6493" t="str">
            <v>Sweden</v>
          </cell>
          <cell r="D6493" t="str">
            <v>PRIMSBIO</v>
          </cell>
          <cell r="E6493" t="str">
            <v>Primary solid biofuels</v>
          </cell>
          <cell r="F6493" t="str">
            <v>TES</v>
          </cell>
          <cell r="G6493" t="str">
            <v>Total energy supply</v>
          </cell>
          <cell r="H6493">
            <v>2016</v>
          </cell>
          <cell r="I6493">
            <v>2016</v>
          </cell>
          <cell r="J6493">
            <v>393076</v>
          </cell>
        </row>
        <row r="6494">
          <cell r="A6494" t="str">
            <v>SwedenPrimary solid biofuels2017</v>
          </cell>
          <cell r="B6494" t="str">
            <v>TJ</v>
          </cell>
          <cell r="C6494" t="str">
            <v>Sweden</v>
          </cell>
          <cell r="D6494" t="str">
            <v>PRIMSBIO</v>
          </cell>
          <cell r="E6494" t="str">
            <v>Primary solid biofuels</v>
          </cell>
          <cell r="F6494" t="str">
            <v>TES</v>
          </cell>
          <cell r="G6494" t="str">
            <v>Total energy supply</v>
          </cell>
          <cell r="H6494">
            <v>2017</v>
          </cell>
          <cell r="I6494">
            <v>2017</v>
          </cell>
          <cell r="J6494">
            <v>397917</v>
          </cell>
        </row>
        <row r="6495">
          <cell r="A6495" t="str">
            <v>SwedenPrimary solid biofuels2018</v>
          </cell>
          <cell r="B6495" t="str">
            <v>TJ</v>
          </cell>
          <cell r="C6495" t="str">
            <v>Sweden</v>
          </cell>
          <cell r="D6495" t="str">
            <v>PRIMSBIO</v>
          </cell>
          <cell r="E6495" t="str">
            <v>Primary solid biofuels</v>
          </cell>
          <cell r="F6495" t="str">
            <v>TES</v>
          </cell>
          <cell r="G6495" t="str">
            <v>Total energy supply</v>
          </cell>
          <cell r="H6495">
            <v>2018</v>
          </cell>
          <cell r="I6495">
            <v>2018</v>
          </cell>
          <cell r="J6495">
            <v>389863</v>
          </cell>
        </row>
        <row r="6496">
          <cell r="A6496" t="str">
            <v>SwedenPrimary solid biofuels2019</v>
          </cell>
          <cell r="B6496" t="str">
            <v>TJ</v>
          </cell>
          <cell r="C6496" t="str">
            <v>Sweden</v>
          </cell>
          <cell r="D6496" t="str">
            <v>PRIMSBIO</v>
          </cell>
          <cell r="E6496" t="str">
            <v>Primary solid biofuels</v>
          </cell>
          <cell r="F6496" t="str">
            <v>TES</v>
          </cell>
          <cell r="G6496" t="str">
            <v>Total energy supply</v>
          </cell>
          <cell r="H6496">
            <v>2019</v>
          </cell>
          <cell r="I6496">
            <v>2019</v>
          </cell>
          <cell r="J6496">
            <v>401231</v>
          </cell>
        </row>
        <row r="6497">
          <cell r="A6497" t="str">
            <v>SwedenPrimary solid biofuels2020</v>
          </cell>
          <cell r="B6497" t="str">
            <v>TJ</v>
          </cell>
          <cell r="C6497" t="str">
            <v>Sweden</v>
          </cell>
          <cell r="D6497" t="str">
            <v>PRIMSBIO</v>
          </cell>
          <cell r="E6497" t="str">
            <v>Primary solid biofuels</v>
          </cell>
          <cell r="F6497" t="str">
            <v>TES</v>
          </cell>
          <cell r="G6497" t="str">
            <v>Total energy supply</v>
          </cell>
          <cell r="H6497">
            <v>2020</v>
          </cell>
          <cell r="I6497">
            <v>2020</v>
          </cell>
          <cell r="J6497">
            <v>391800</v>
          </cell>
        </row>
        <row r="6498">
          <cell r="A6498" t="str">
            <v>SwedenTotal2005</v>
          </cell>
          <cell r="B6498" t="str">
            <v>TJ</v>
          </cell>
          <cell r="C6498" t="str">
            <v>Sweden</v>
          </cell>
          <cell r="D6498" t="str">
            <v>TOTAL</v>
          </cell>
          <cell r="E6498" t="str">
            <v>Total</v>
          </cell>
          <cell r="F6498" t="str">
            <v>TES</v>
          </cell>
          <cell r="G6498" t="str">
            <v>Total energy supply</v>
          </cell>
          <cell r="H6498">
            <v>2005</v>
          </cell>
          <cell r="I6498">
            <v>2005</v>
          </cell>
          <cell r="J6498">
            <v>2159287.56</v>
          </cell>
        </row>
        <row r="6499">
          <cell r="A6499" t="str">
            <v>SwedenTotal2006</v>
          </cell>
          <cell r="B6499" t="str">
            <v>TJ</v>
          </cell>
          <cell r="C6499" t="str">
            <v>Sweden</v>
          </cell>
          <cell r="D6499" t="str">
            <v>TOTAL</v>
          </cell>
          <cell r="E6499" t="str">
            <v>Total</v>
          </cell>
          <cell r="F6499" t="str">
            <v>TES</v>
          </cell>
          <cell r="G6499" t="str">
            <v>Total energy supply</v>
          </cell>
          <cell r="H6499">
            <v>2006</v>
          </cell>
          <cell r="I6499">
            <v>2006</v>
          </cell>
          <cell r="J6499">
            <v>2103460.75</v>
          </cell>
        </row>
        <row r="6500">
          <cell r="A6500" t="str">
            <v>SwedenTotal2007</v>
          </cell>
          <cell r="B6500" t="str">
            <v>TJ</v>
          </cell>
          <cell r="C6500" t="str">
            <v>Sweden</v>
          </cell>
          <cell r="D6500" t="str">
            <v>TOTAL</v>
          </cell>
          <cell r="E6500" t="str">
            <v>Total</v>
          </cell>
          <cell r="F6500" t="str">
            <v>TES</v>
          </cell>
          <cell r="G6500" t="str">
            <v>Total energy supply</v>
          </cell>
          <cell r="H6500">
            <v>2007</v>
          </cell>
          <cell r="I6500">
            <v>2007</v>
          </cell>
          <cell r="J6500">
            <v>2092954.15</v>
          </cell>
        </row>
        <row r="6501">
          <cell r="A6501" t="str">
            <v>SwedenTotal2008</v>
          </cell>
          <cell r="B6501" t="str">
            <v>TJ</v>
          </cell>
          <cell r="C6501" t="str">
            <v>Sweden</v>
          </cell>
          <cell r="D6501" t="str">
            <v>TOTAL</v>
          </cell>
          <cell r="E6501" t="str">
            <v>Total</v>
          </cell>
          <cell r="F6501" t="str">
            <v>TES</v>
          </cell>
          <cell r="G6501" t="str">
            <v>Total energy supply</v>
          </cell>
          <cell r="H6501">
            <v>2008</v>
          </cell>
          <cell r="I6501">
            <v>2008</v>
          </cell>
          <cell r="J6501">
            <v>2078175.9</v>
          </cell>
        </row>
        <row r="6502">
          <cell r="A6502" t="str">
            <v>SwedenTotal2009</v>
          </cell>
          <cell r="B6502" t="str">
            <v>TJ</v>
          </cell>
          <cell r="C6502" t="str">
            <v>Sweden</v>
          </cell>
          <cell r="D6502" t="str">
            <v>TOTAL</v>
          </cell>
          <cell r="E6502" t="str">
            <v>Total</v>
          </cell>
          <cell r="F6502" t="str">
            <v>TES</v>
          </cell>
          <cell r="G6502" t="str">
            <v>Total energy supply</v>
          </cell>
          <cell r="H6502">
            <v>2009</v>
          </cell>
          <cell r="I6502">
            <v>2009</v>
          </cell>
          <cell r="J6502">
            <v>1904269.68</v>
          </cell>
        </row>
        <row r="6503">
          <cell r="A6503" t="str">
            <v>SwedenTotal2010</v>
          </cell>
          <cell r="B6503" t="str">
            <v>TJ</v>
          </cell>
          <cell r="C6503" t="str">
            <v>Sweden</v>
          </cell>
          <cell r="D6503" t="str">
            <v>TOTAL</v>
          </cell>
          <cell r="E6503" t="str">
            <v>Total</v>
          </cell>
          <cell r="F6503" t="str">
            <v>TES</v>
          </cell>
          <cell r="G6503" t="str">
            <v>Total energy supply</v>
          </cell>
          <cell r="H6503">
            <v>2010</v>
          </cell>
          <cell r="I6503">
            <v>2010</v>
          </cell>
          <cell r="J6503">
            <v>2137285.8199999998</v>
          </cell>
        </row>
        <row r="6504">
          <cell r="A6504" t="str">
            <v>SwedenTotal2011</v>
          </cell>
          <cell r="B6504" t="str">
            <v>TJ</v>
          </cell>
          <cell r="C6504" t="str">
            <v>Sweden</v>
          </cell>
          <cell r="D6504" t="str">
            <v>TOTAL</v>
          </cell>
          <cell r="E6504" t="str">
            <v>Total</v>
          </cell>
          <cell r="F6504" t="str">
            <v>TES</v>
          </cell>
          <cell r="G6504" t="str">
            <v>Total energy supply</v>
          </cell>
          <cell r="H6504">
            <v>2011</v>
          </cell>
          <cell r="I6504">
            <v>2011</v>
          </cell>
          <cell r="J6504">
            <v>2089830.48</v>
          </cell>
        </row>
        <row r="6505">
          <cell r="A6505" t="str">
            <v>SwedenTotal2012</v>
          </cell>
          <cell r="B6505" t="str">
            <v>TJ</v>
          </cell>
          <cell r="C6505" t="str">
            <v>Sweden</v>
          </cell>
          <cell r="D6505" t="str">
            <v>TOTAL</v>
          </cell>
          <cell r="E6505" t="str">
            <v>Total</v>
          </cell>
          <cell r="F6505" t="str">
            <v>TES</v>
          </cell>
          <cell r="G6505" t="str">
            <v>Total energy supply</v>
          </cell>
          <cell r="H6505">
            <v>2012</v>
          </cell>
          <cell r="I6505">
            <v>2012</v>
          </cell>
          <cell r="J6505">
            <v>2111144.9500000002</v>
          </cell>
        </row>
        <row r="6506">
          <cell r="A6506" t="str">
            <v>SwedenTotal2013</v>
          </cell>
          <cell r="B6506" t="str">
            <v>TJ</v>
          </cell>
          <cell r="C6506" t="str">
            <v>Sweden</v>
          </cell>
          <cell r="D6506" t="str">
            <v>TOTAL</v>
          </cell>
          <cell r="E6506" t="str">
            <v>Total</v>
          </cell>
          <cell r="F6506" t="str">
            <v>TES</v>
          </cell>
          <cell r="G6506" t="str">
            <v>Total energy supply</v>
          </cell>
          <cell r="H6506">
            <v>2013</v>
          </cell>
          <cell r="I6506">
            <v>2013</v>
          </cell>
          <cell r="J6506">
            <v>2082343.37</v>
          </cell>
        </row>
        <row r="6507">
          <cell r="A6507" t="str">
            <v>SwedenTotal2014</v>
          </cell>
          <cell r="B6507" t="str">
            <v>TJ</v>
          </cell>
          <cell r="C6507" t="str">
            <v>Sweden</v>
          </cell>
          <cell r="D6507" t="str">
            <v>TOTAL</v>
          </cell>
          <cell r="E6507" t="str">
            <v>Total</v>
          </cell>
          <cell r="F6507" t="str">
            <v>TES</v>
          </cell>
          <cell r="G6507" t="str">
            <v>Total energy supply</v>
          </cell>
          <cell r="H6507">
            <v>2014</v>
          </cell>
          <cell r="I6507">
            <v>2014</v>
          </cell>
          <cell r="J6507">
            <v>2029619.73</v>
          </cell>
        </row>
        <row r="6508">
          <cell r="A6508" t="str">
            <v>SwedenTotal2015</v>
          </cell>
          <cell r="B6508" t="str">
            <v>TJ</v>
          </cell>
          <cell r="C6508" t="str">
            <v>Sweden</v>
          </cell>
          <cell r="D6508" t="str">
            <v>TOTAL</v>
          </cell>
          <cell r="E6508" t="str">
            <v>Total</v>
          </cell>
          <cell r="F6508" t="str">
            <v>TES</v>
          </cell>
          <cell r="G6508" t="str">
            <v>Total energy supply</v>
          </cell>
          <cell r="H6508">
            <v>2015</v>
          </cell>
          <cell r="I6508">
            <v>2015</v>
          </cell>
          <cell r="J6508">
            <v>1877130.72</v>
          </cell>
        </row>
        <row r="6509">
          <cell r="A6509" t="str">
            <v>SwedenTotal2016</v>
          </cell>
          <cell r="B6509" t="str">
            <v>TJ</v>
          </cell>
          <cell r="C6509" t="str">
            <v>Sweden</v>
          </cell>
          <cell r="D6509" t="str">
            <v>TOTAL</v>
          </cell>
          <cell r="E6509" t="str">
            <v>Total</v>
          </cell>
          <cell r="F6509" t="str">
            <v>TES</v>
          </cell>
          <cell r="G6509" t="str">
            <v>Total energy supply</v>
          </cell>
          <cell r="H6509">
            <v>2016</v>
          </cell>
          <cell r="I6509">
            <v>2016</v>
          </cell>
          <cell r="J6509">
            <v>2019339.17</v>
          </cell>
        </row>
        <row r="6510">
          <cell r="A6510" t="str">
            <v>SwedenTotal2017</v>
          </cell>
          <cell r="B6510" t="str">
            <v>TJ</v>
          </cell>
          <cell r="C6510" t="str">
            <v>Sweden</v>
          </cell>
          <cell r="D6510" t="str">
            <v>TOTAL</v>
          </cell>
          <cell r="E6510" t="str">
            <v>Total</v>
          </cell>
          <cell r="F6510" t="str">
            <v>TES</v>
          </cell>
          <cell r="G6510" t="str">
            <v>Total energy supply</v>
          </cell>
          <cell r="H6510">
            <v>2017</v>
          </cell>
          <cell r="I6510">
            <v>2017</v>
          </cell>
          <cell r="J6510">
            <v>2075415.13</v>
          </cell>
        </row>
        <row r="6511">
          <cell r="A6511" t="str">
            <v>SwedenTotal2018</v>
          </cell>
          <cell r="B6511" t="str">
            <v>TJ</v>
          </cell>
          <cell r="C6511" t="str">
            <v>Sweden</v>
          </cell>
          <cell r="D6511" t="str">
            <v>TOTAL</v>
          </cell>
          <cell r="E6511" t="str">
            <v>Total</v>
          </cell>
          <cell r="F6511" t="str">
            <v>TES</v>
          </cell>
          <cell r="G6511" t="str">
            <v>Total energy supply</v>
          </cell>
          <cell r="H6511">
            <v>2018</v>
          </cell>
          <cell r="I6511">
            <v>2018</v>
          </cell>
          <cell r="J6511">
            <v>2116685.91</v>
          </cell>
        </row>
        <row r="6512">
          <cell r="A6512" t="str">
            <v>SwedenTotal2019</v>
          </cell>
          <cell r="B6512" t="str">
            <v>TJ</v>
          </cell>
          <cell r="C6512" t="str">
            <v>Sweden</v>
          </cell>
          <cell r="D6512" t="str">
            <v>TOTAL</v>
          </cell>
          <cell r="E6512" t="str">
            <v>Total</v>
          </cell>
          <cell r="F6512" t="str">
            <v>TES</v>
          </cell>
          <cell r="G6512" t="str">
            <v>Total energy supply</v>
          </cell>
          <cell r="H6512">
            <v>2019</v>
          </cell>
          <cell r="I6512">
            <v>2019</v>
          </cell>
          <cell r="J6512">
            <v>2052653.76</v>
          </cell>
        </row>
        <row r="6513">
          <cell r="A6513" t="str">
            <v>SwedenTotal2020</v>
          </cell>
          <cell r="B6513" t="str">
            <v>TJ</v>
          </cell>
          <cell r="C6513" t="str">
            <v>Sweden</v>
          </cell>
          <cell r="D6513" t="str">
            <v>TOTAL</v>
          </cell>
          <cell r="E6513" t="str">
            <v>Total</v>
          </cell>
          <cell r="F6513" t="str">
            <v>TES</v>
          </cell>
          <cell r="G6513" t="str">
            <v>Total energy supply</v>
          </cell>
          <cell r="H6513">
            <v>2020</v>
          </cell>
          <cell r="I6513">
            <v>2020</v>
          </cell>
          <cell r="J6513">
            <v>1897809.62</v>
          </cell>
        </row>
        <row r="6514">
          <cell r="A6514" t="str">
            <v>SwedenMemo: Renewables2005</v>
          </cell>
          <cell r="B6514" t="str">
            <v>TJ</v>
          </cell>
          <cell r="C6514" t="str">
            <v>Sweden</v>
          </cell>
          <cell r="D6514" t="str">
            <v>MRENEW</v>
          </cell>
          <cell r="E6514" t="str">
            <v>Memo: Renewables</v>
          </cell>
          <cell r="F6514" t="str">
            <v>TES</v>
          </cell>
          <cell r="G6514" t="str">
            <v>Total energy supply</v>
          </cell>
          <cell r="H6514">
            <v>2005</v>
          </cell>
          <cell r="I6514">
            <v>2005</v>
          </cell>
          <cell r="J6514">
            <v>610580.57999999996</v>
          </cell>
        </row>
        <row r="6515">
          <cell r="A6515" t="str">
            <v>SwedenMemo: Renewables2006</v>
          </cell>
          <cell r="B6515" t="str">
            <v>TJ</v>
          </cell>
          <cell r="C6515" t="str">
            <v>Sweden</v>
          </cell>
          <cell r="D6515" t="str">
            <v>MRENEW</v>
          </cell>
          <cell r="E6515" t="str">
            <v>Memo: Renewables</v>
          </cell>
          <cell r="F6515" t="str">
            <v>TES</v>
          </cell>
          <cell r="G6515" t="str">
            <v>Total energy supply</v>
          </cell>
          <cell r="H6515">
            <v>2006</v>
          </cell>
          <cell r="I6515">
            <v>2006</v>
          </cell>
          <cell r="J6515">
            <v>593110.32999999996</v>
          </cell>
        </row>
        <row r="6516">
          <cell r="A6516" t="str">
            <v>SwedenMemo: Renewables2007</v>
          </cell>
          <cell r="B6516" t="str">
            <v>TJ</v>
          </cell>
          <cell r="C6516" t="str">
            <v>Sweden</v>
          </cell>
          <cell r="D6516" t="str">
            <v>MRENEW</v>
          </cell>
          <cell r="E6516" t="str">
            <v>Memo: Renewables</v>
          </cell>
          <cell r="F6516" t="str">
            <v>TES</v>
          </cell>
          <cell r="G6516" t="str">
            <v>Total energy supply</v>
          </cell>
          <cell r="H6516">
            <v>2007</v>
          </cell>
          <cell r="I6516">
            <v>2007</v>
          </cell>
          <cell r="J6516">
            <v>626248.37</v>
          </cell>
        </row>
        <row r="6517">
          <cell r="A6517" t="str">
            <v>SwedenMemo: Renewables2008</v>
          </cell>
          <cell r="B6517" t="str">
            <v>TJ</v>
          </cell>
          <cell r="C6517" t="str">
            <v>Sweden</v>
          </cell>
          <cell r="D6517" t="str">
            <v>MRENEW</v>
          </cell>
          <cell r="E6517" t="str">
            <v>Memo: Renewables</v>
          </cell>
          <cell r="F6517" t="str">
            <v>TES</v>
          </cell>
          <cell r="G6517" t="str">
            <v>Total energy supply</v>
          </cell>
          <cell r="H6517">
            <v>2008</v>
          </cell>
          <cell r="I6517">
            <v>2008</v>
          </cell>
          <cell r="J6517">
            <v>643333.43000000005</v>
          </cell>
        </row>
        <row r="6518">
          <cell r="A6518" t="str">
            <v>SwedenMemo: Renewables2009</v>
          </cell>
          <cell r="B6518" t="str">
            <v>TJ</v>
          </cell>
          <cell r="C6518" t="str">
            <v>Sweden</v>
          </cell>
          <cell r="D6518" t="str">
            <v>MRENEW</v>
          </cell>
          <cell r="E6518" t="str">
            <v>Memo: Renewables</v>
          </cell>
          <cell r="F6518" t="str">
            <v>TES</v>
          </cell>
          <cell r="G6518" t="str">
            <v>Total energy supply</v>
          </cell>
          <cell r="H6518">
            <v>2009</v>
          </cell>
          <cell r="I6518">
            <v>2009</v>
          </cell>
          <cell r="J6518">
            <v>652019.39</v>
          </cell>
        </row>
        <row r="6519">
          <cell r="A6519" t="str">
            <v>SwedenMemo: Renewables2010</v>
          </cell>
          <cell r="B6519" t="str">
            <v>TJ</v>
          </cell>
          <cell r="C6519" t="str">
            <v>Sweden</v>
          </cell>
          <cell r="D6519" t="str">
            <v>MRENEW</v>
          </cell>
          <cell r="E6519" t="str">
            <v>Memo: Renewables</v>
          </cell>
          <cell r="F6519" t="str">
            <v>TES</v>
          </cell>
          <cell r="G6519" t="str">
            <v>Total energy supply</v>
          </cell>
          <cell r="H6519">
            <v>2010</v>
          </cell>
          <cell r="I6519">
            <v>2010</v>
          </cell>
          <cell r="J6519">
            <v>701373.98</v>
          </cell>
        </row>
        <row r="6520">
          <cell r="A6520" t="str">
            <v>SwedenMemo: Renewables2011</v>
          </cell>
          <cell r="B6520" t="str">
            <v>TJ</v>
          </cell>
          <cell r="C6520" t="str">
            <v>Sweden</v>
          </cell>
          <cell r="D6520" t="str">
            <v>MRENEW</v>
          </cell>
          <cell r="E6520" t="str">
            <v>Memo: Renewables</v>
          </cell>
          <cell r="F6520" t="str">
            <v>TES</v>
          </cell>
          <cell r="G6520" t="str">
            <v>Total energy supply</v>
          </cell>
          <cell r="H6520">
            <v>2011</v>
          </cell>
          <cell r="I6520">
            <v>2011</v>
          </cell>
          <cell r="J6520">
            <v>680587.17</v>
          </cell>
        </row>
        <row r="6521">
          <cell r="A6521" t="str">
            <v>SwedenMemo: Renewables2012</v>
          </cell>
          <cell r="B6521" t="str">
            <v>TJ</v>
          </cell>
          <cell r="C6521" t="str">
            <v>Sweden</v>
          </cell>
          <cell r="D6521" t="str">
            <v>MRENEW</v>
          </cell>
          <cell r="E6521" t="str">
            <v>Memo: Renewables</v>
          </cell>
          <cell r="F6521" t="str">
            <v>TES</v>
          </cell>
          <cell r="G6521" t="str">
            <v>Total energy supply</v>
          </cell>
          <cell r="H6521">
            <v>2012</v>
          </cell>
          <cell r="I6521">
            <v>2012</v>
          </cell>
          <cell r="J6521">
            <v>768253.92</v>
          </cell>
        </row>
        <row r="6522">
          <cell r="A6522" t="str">
            <v>SwedenMemo: Renewables2013</v>
          </cell>
          <cell r="B6522" t="str">
            <v>TJ</v>
          </cell>
          <cell r="C6522" t="str">
            <v>Sweden</v>
          </cell>
          <cell r="D6522" t="str">
            <v>MRENEW</v>
          </cell>
          <cell r="E6522" t="str">
            <v>Memo: Renewables</v>
          </cell>
          <cell r="F6522" t="str">
            <v>TES</v>
          </cell>
          <cell r="G6522" t="str">
            <v>Total energy supply</v>
          </cell>
          <cell r="H6522">
            <v>2013</v>
          </cell>
          <cell r="I6522">
            <v>2013</v>
          </cell>
          <cell r="J6522">
            <v>710886.98</v>
          </cell>
        </row>
        <row r="6523">
          <cell r="A6523" t="str">
            <v>SwedenMemo: Renewables2014</v>
          </cell>
          <cell r="B6523" t="str">
            <v>TJ</v>
          </cell>
          <cell r="C6523" t="str">
            <v>Sweden</v>
          </cell>
          <cell r="D6523" t="str">
            <v>MRENEW</v>
          </cell>
          <cell r="E6523" t="str">
            <v>Memo: Renewables</v>
          </cell>
          <cell r="F6523" t="str">
            <v>TES</v>
          </cell>
          <cell r="G6523" t="str">
            <v>Total energy supply</v>
          </cell>
          <cell r="H6523">
            <v>2014</v>
          </cell>
          <cell r="I6523">
            <v>2014</v>
          </cell>
          <cell r="J6523">
            <v>717533.52</v>
          </cell>
        </row>
        <row r="6524">
          <cell r="A6524" t="str">
            <v>SwedenMemo: Renewables2015</v>
          </cell>
          <cell r="B6524" t="str">
            <v>TJ</v>
          </cell>
          <cell r="C6524" t="str">
            <v>Sweden</v>
          </cell>
          <cell r="D6524" t="str">
            <v>MRENEW</v>
          </cell>
          <cell r="E6524" t="str">
            <v>Memo: Renewables</v>
          </cell>
          <cell r="F6524" t="str">
            <v>TES</v>
          </cell>
          <cell r="G6524" t="str">
            <v>Total energy supply</v>
          </cell>
          <cell r="H6524">
            <v>2015</v>
          </cell>
          <cell r="I6524">
            <v>2015</v>
          </cell>
          <cell r="J6524">
            <v>797981.13</v>
          </cell>
        </row>
        <row r="6525">
          <cell r="A6525" t="str">
            <v>SwedenMemo: Renewables2016</v>
          </cell>
          <cell r="B6525" t="str">
            <v>TJ</v>
          </cell>
          <cell r="C6525" t="str">
            <v>Sweden</v>
          </cell>
          <cell r="D6525" t="str">
            <v>MRENEW</v>
          </cell>
          <cell r="E6525" t="str">
            <v>Memo: Renewables</v>
          </cell>
          <cell r="F6525" t="str">
            <v>TES</v>
          </cell>
          <cell r="G6525" t="str">
            <v>Total energy supply</v>
          </cell>
          <cell r="H6525">
            <v>2016</v>
          </cell>
          <cell r="I6525">
            <v>2016</v>
          </cell>
          <cell r="J6525">
            <v>763716.62</v>
          </cell>
        </row>
        <row r="6526">
          <cell r="A6526" t="str">
            <v>SwedenMemo: Renewables2017</v>
          </cell>
          <cell r="B6526" t="str">
            <v>TJ</v>
          </cell>
          <cell r="C6526" t="str">
            <v>Sweden</v>
          </cell>
          <cell r="D6526" t="str">
            <v>MRENEW</v>
          </cell>
          <cell r="E6526" t="str">
            <v>Memo: Renewables</v>
          </cell>
          <cell r="F6526" t="str">
            <v>TES</v>
          </cell>
          <cell r="G6526" t="str">
            <v>Total energy supply</v>
          </cell>
          <cell r="H6526">
            <v>2017</v>
          </cell>
          <cell r="I6526">
            <v>2017</v>
          </cell>
          <cell r="J6526">
            <v>818671.18</v>
          </cell>
        </row>
        <row r="6527">
          <cell r="A6527" t="str">
            <v>SwedenMemo: Renewables2018</v>
          </cell>
          <cell r="B6527" t="str">
            <v>TJ</v>
          </cell>
          <cell r="C6527" t="str">
            <v>Sweden</v>
          </cell>
          <cell r="D6527" t="str">
            <v>MRENEW</v>
          </cell>
          <cell r="E6527" t="str">
            <v>Memo: Renewables</v>
          </cell>
          <cell r="F6527" t="str">
            <v>TES</v>
          </cell>
          <cell r="G6527" t="str">
            <v>Total energy supply</v>
          </cell>
          <cell r="H6527">
            <v>2018</v>
          </cell>
          <cell r="I6527">
            <v>2018</v>
          </cell>
          <cell r="J6527">
            <v>777920.53</v>
          </cell>
        </row>
        <row r="6528">
          <cell r="A6528" t="str">
            <v>SwedenMemo: Renewables2019</v>
          </cell>
          <cell r="B6528" t="str">
            <v>TJ</v>
          </cell>
          <cell r="C6528" t="str">
            <v>Sweden</v>
          </cell>
          <cell r="D6528" t="str">
            <v>MRENEW</v>
          </cell>
          <cell r="E6528" t="str">
            <v>Memo: Renewables</v>
          </cell>
          <cell r="F6528" t="str">
            <v>TES</v>
          </cell>
          <cell r="G6528" t="str">
            <v>Total energy supply</v>
          </cell>
          <cell r="H6528">
            <v>2019</v>
          </cell>
          <cell r="I6528">
            <v>2019</v>
          </cell>
          <cell r="J6528">
            <v>822468.32</v>
          </cell>
        </row>
        <row r="6529">
          <cell r="A6529" t="str">
            <v>SwedenMemo: Renewables2020</v>
          </cell>
          <cell r="B6529" t="str">
            <v>TJ</v>
          </cell>
          <cell r="C6529" t="str">
            <v>Sweden</v>
          </cell>
          <cell r="D6529" t="str">
            <v>MRENEW</v>
          </cell>
          <cell r="E6529" t="str">
            <v>Memo: Renewables</v>
          </cell>
          <cell r="F6529" t="str">
            <v>TES</v>
          </cell>
          <cell r="G6529" t="str">
            <v>Total energy supply</v>
          </cell>
          <cell r="H6529">
            <v>2020</v>
          </cell>
          <cell r="I6529">
            <v>2020</v>
          </cell>
          <cell r="J6529">
            <v>852454.21</v>
          </cell>
        </row>
        <row r="6530">
          <cell r="A6530" t="str">
            <v>SwitzerlandPrimary solid biofuels2005</v>
          </cell>
          <cell r="B6530" t="str">
            <v>TJ</v>
          </cell>
          <cell r="C6530" t="str">
            <v>Switzerland</v>
          </cell>
          <cell r="D6530" t="str">
            <v>PRIMSBIO</v>
          </cell>
          <cell r="E6530" t="str">
            <v>Primary solid biofuels</v>
          </cell>
          <cell r="F6530" t="str">
            <v>TES</v>
          </cell>
          <cell r="G6530" t="str">
            <v>Total energy supply</v>
          </cell>
          <cell r="H6530">
            <v>2005</v>
          </cell>
          <cell r="I6530">
            <v>2005</v>
          </cell>
          <cell r="J6530">
            <v>31970</v>
          </cell>
        </row>
        <row r="6531">
          <cell r="A6531" t="str">
            <v>SwitzerlandPrimary solid biofuels2006</v>
          </cell>
          <cell r="B6531" t="str">
            <v>TJ</v>
          </cell>
          <cell r="C6531" t="str">
            <v>Switzerland</v>
          </cell>
          <cell r="D6531" t="str">
            <v>PRIMSBIO</v>
          </cell>
          <cell r="E6531" t="str">
            <v>Primary solid biofuels</v>
          </cell>
          <cell r="F6531" t="str">
            <v>TES</v>
          </cell>
          <cell r="G6531" t="str">
            <v>Total energy supply</v>
          </cell>
          <cell r="H6531">
            <v>2006</v>
          </cell>
          <cell r="I6531">
            <v>2006</v>
          </cell>
          <cell r="J6531">
            <v>32650</v>
          </cell>
        </row>
        <row r="6532">
          <cell r="A6532" t="str">
            <v>SwitzerlandPrimary solid biofuels2007</v>
          </cell>
          <cell r="B6532" t="str">
            <v>TJ</v>
          </cell>
          <cell r="C6532" t="str">
            <v>Switzerland</v>
          </cell>
          <cell r="D6532" t="str">
            <v>PRIMSBIO</v>
          </cell>
          <cell r="E6532" t="str">
            <v>Primary solid biofuels</v>
          </cell>
          <cell r="F6532" t="str">
            <v>TES</v>
          </cell>
          <cell r="G6532" t="str">
            <v>Total energy supply</v>
          </cell>
          <cell r="H6532">
            <v>2007</v>
          </cell>
          <cell r="I6532">
            <v>2007</v>
          </cell>
          <cell r="J6532">
            <v>32060</v>
          </cell>
        </row>
        <row r="6533">
          <cell r="A6533" t="str">
            <v>SwitzerlandPrimary solid biofuels2008</v>
          </cell>
          <cell r="B6533" t="str">
            <v>TJ</v>
          </cell>
          <cell r="C6533" t="str">
            <v>Switzerland</v>
          </cell>
          <cell r="D6533" t="str">
            <v>PRIMSBIO</v>
          </cell>
          <cell r="E6533" t="str">
            <v>Primary solid biofuels</v>
          </cell>
          <cell r="F6533" t="str">
            <v>TES</v>
          </cell>
          <cell r="G6533" t="str">
            <v>Total energy supply</v>
          </cell>
          <cell r="H6533">
            <v>2008</v>
          </cell>
          <cell r="I6533">
            <v>2008</v>
          </cell>
          <cell r="J6533">
            <v>36590</v>
          </cell>
        </row>
        <row r="6534">
          <cell r="A6534" t="str">
            <v>SwitzerlandPrimary solid biofuels2009</v>
          </cell>
          <cell r="B6534" t="str">
            <v>TJ</v>
          </cell>
          <cell r="C6534" t="str">
            <v>Switzerland</v>
          </cell>
          <cell r="D6534" t="str">
            <v>PRIMSBIO</v>
          </cell>
          <cell r="E6534" t="str">
            <v>Primary solid biofuels</v>
          </cell>
          <cell r="F6534" t="str">
            <v>TES</v>
          </cell>
          <cell r="G6534" t="str">
            <v>Total energy supply</v>
          </cell>
          <cell r="H6534">
            <v>2009</v>
          </cell>
          <cell r="I6534">
            <v>2009</v>
          </cell>
          <cell r="J6534">
            <v>38140</v>
          </cell>
        </row>
        <row r="6535">
          <cell r="A6535" t="str">
            <v>SwitzerlandPrimary solid biofuels2010</v>
          </cell>
          <cell r="B6535" t="str">
            <v>TJ</v>
          </cell>
          <cell r="C6535" t="str">
            <v>Switzerland</v>
          </cell>
          <cell r="D6535" t="str">
            <v>PRIMSBIO</v>
          </cell>
          <cell r="E6535" t="str">
            <v>Primary solid biofuels</v>
          </cell>
          <cell r="F6535" t="str">
            <v>TES</v>
          </cell>
          <cell r="G6535" t="str">
            <v>Total energy supply</v>
          </cell>
          <cell r="H6535">
            <v>2010</v>
          </cell>
          <cell r="I6535">
            <v>2010</v>
          </cell>
          <cell r="J6535">
            <v>41270</v>
          </cell>
        </row>
        <row r="6536">
          <cell r="A6536" t="str">
            <v>SwitzerlandPrimary solid biofuels2011</v>
          </cell>
          <cell r="B6536" t="str">
            <v>TJ</v>
          </cell>
          <cell r="C6536" t="str">
            <v>Switzerland</v>
          </cell>
          <cell r="D6536" t="str">
            <v>PRIMSBIO</v>
          </cell>
          <cell r="E6536" t="str">
            <v>Primary solid biofuels</v>
          </cell>
          <cell r="F6536" t="str">
            <v>TES</v>
          </cell>
          <cell r="G6536" t="str">
            <v>Total energy supply</v>
          </cell>
          <cell r="H6536">
            <v>2011</v>
          </cell>
          <cell r="I6536">
            <v>2011</v>
          </cell>
          <cell r="J6536">
            <v>36840</v>
          </cell>
        </row>
        <row r="6537">
          <cell r="A6537" t="str">
            <v>SwitzerlandPrimary solid biofuels2012</v>
          </cell>
          <cell r="B6537" t="str">
            <v>TJ</v>
          </cell>
          <cell r="C6537" t="str">
            <v>Switzerland</v>
          </cell>
          <cell r="D6537" t="str">
            <v>PRIMSBIO</v>
          </cell>
          <cell r="E6537" t="str">
            <v>Primary solid biofuels</v>
          </cell>
          <cell r="F6537" t="str">
            <v>TES</v>
          </cell>
          <cell r="G6537" t="str">
            <v>Total energy supply</v>
          </cell>
          <cell r="H6537">
            <v>2012</v>
          </cell>
          <cell r="I6537">
            <v>2012</v>
          </cell>
          <cell r="J6537">
            <v>41440</v>
          </cell>
        </row>
        <row r="6538">
          <cell r="A6538" t="str">
            <v>SwitzerlandPrimary solid biofuels2013</v>
          </cell>
          <cell r="B6538" t="str">
            <v>TJ</v>
          </cell>
          <cell r="C6538" t="str">
            <v>Switzerland</v>
          </cell>
          <cell r="D6538" t="str">
            <v>PRIMSBIO</v>
          </cell>
          <cell r="E6538" t="str">
            <v>Primary solid biofuels</v>
          </cell>
          <cell r="F6538" t="str">
            <v>TES</v>
          </cell>
          <cell r="G6538" t="str">
            <v>Total energy supply</v>
          </cell>
          <cell r="H6538">
            <v>2013</v>
          </cell>
          <cell r="I6538">
            <v>2013</v>
          </cell>
          <cell r="J6538">
            <v>45610</v>
          </cell>
        </row>
        <row r="6539">
          <cell r="A6539" t="str">
            <v>SwitzerlandPrimary solid biofuels2014</v>
          </cell>
          <cell r="B6539" t="str">
            <v>TJ</v>
          </cell>
          <cell r="C6539" t="str">
            <v>Switzerland</v>
          </cell>
          <cell r="D6539" t="str">
            <v>PRIMSBIO</v>
          </cell>
          <cell r="E6539" t="str">
            <v>Primary solid biofuels</v>
          </cell>
          <cell r="F6539" t="str">
            <v>TES</v>
          </cell>
          <cell r="G6539" t="str">
            <v>Total energy supply</v>
          </cell>
          <cell r="H6539">
            <v>2014</v>
          </cell>
          <cell r="I6539">
            <v>2014</v>
          </cell>
          <cell r="J6539">
            <v>39200</v>
          </cell>
        </row>
        <row r="6540">
          <cell r="A6540" t="str">
            <v>SwitzerlandPrimary solid biofuels2015</v>
          </cell>
          <cell r="B6540" t="str">
            <v>TJ</v>
          </cell>
          <cell r="C6540" t="str">
            <v>Switzerland</v>
          </cell>
          <cell r="D6540" t="str">
            <v>PRIMSBIO</v>
          </cell>
          <cell r="E6540" t="str">
            <v>Primary solid biofuels</v>
          </cell>
          <cell r="F6540" t="str">
            <v>TES</v>
          </cell>
          <cell r="G6540" t="str">
            <v>Total energy supply</v>
          </cell>
          <cell r="H6540">
            <v>2015</v>
          </cell>
          <cell r="I6540">
            <v>2015</v>
          </cell>
          <cell r="J6540">
            <v>40710</v>
          </cell>
        </row>
        <row r="6541">
          <cell r="A6541" t="str">
            <v>SwitzerlandPrimary solid biofuels2016</v>
          </cell>
          <cell r="B6541" t="str">
            <v>TJ</v>
          </cell>
          <cell r="C6541" t="str">
            <v>Switzerland</v>
          </cell>
          <cell r="D6541" t="str">
            <v>PRIMSBIO</v>
          </cell>
          <cell r="E6541" t="str">
            <v>Primary solid biofuels</v>
          </cell>
          <cell r="F6541" t="str">
            <v>TES</v>
          </cell>
          <cell r="G6541" t="str">
            <v>Total energy supply</v>
          </cell>
          <cell r="H6541">
            <v>2016</v>
          </cell>
          <cell r="I6541">
            <v>2016</v>
          </cell>
          <cell r="J6541">
            <v>43970</v>
          </cell>
        </row>
        <row r="6542">
          <cell r="A6542" t="str">
            <v>SwitzerlandPrimary solid biofuels2017</v>
          </cell>
          <cell r="B6542" t="str">
            <v>TJ</v>
          </cell>
          <cell r="C6542" t="str">
            <v>Switzerland</v>
          </cell>
          <cell r="D6542" t="str">
            <v>PRIMSBIO</v>
          </cell>
          <cell r="E6542" t="str">
            <v>Primary solid biofuels</v>
          </cell>
          <cell r="F6542" t="str">
            <v>TES</v>
          </cell>
          <cell r="G6542" t="str">
            <v>Total energy supply</v>
          </cell>
          <cell r="H6542">
            <v>2017</v>
          </cell>
          <cell r="I6542">
            <v>2017</v>
          </cell>
          <cell r="J6542">
            <v>44850</v>
          </cell>
        </row>
        <row r="6543">
          <cell r="A6543" t="str">
            <v>SwitzerlandPrimary solid biofuels2018</v>
          </cell>
          <cell r="B6543" t="str">
            <v>TJ</v>
          </cell>
          <cell r="C6543" t="str">
            <v>Switzerland</v>
          </cell>
          <cell r="D6543" t="str">
            <v>PRIMSBIO</v>
          </cell>
          <cell r="E6543" t="str">
            <v>Primary solid biofuels</v>
          </cell>
          <cell r="F6543" t="str">
            <v>TES</v>
          </cell>
          <cell r="G6543" t="str">
            <v>Total energy supply</v>
          </cell>
          <cell r="H6543">
            <v>2018</v>
          </cell>
          <cell r="I6543">
            <v>2018</v>
          </cell>
          <cell r="J6543">
            <v>42010</v>
          </cell>
        </row>
        <row r="6544">
          <cell r="A6544" t="str">
            <v>SwitzerlandPrimary solid biofuels2019</v>
          </cell>
          <cell r="B6544" t="str">
            <v>TJ</v>
          </cell>
          <cell r="C6544" t="str">
            <v>Switzerland</v>
          </cell>
          <cell r="D6544" t="str">
            <v>PRIMSBIO</v>
          </cell>
          <cell r="E6544" t="str">
            <v>Primary solid biofuels</v>
          </cell>
          <cell r="F6544" t="str">
            <v>TES</v>
          </cell>
          <cell r="G6544" t="str">
            <v>Total energy supply</v>
          </cell>
          <cell r="H6544">
            <v>2019</v>
          </cell>
          <cell r="I6544">
            <v>2019</v>
          </cell>
          <cell r="J6544">
            <v>44010</v>
          </cell>
        </row>
        <row r="6545">
          <cell r="A6545" t="str">
            <v>SwitzerlandPrimary solid biofuels2020</v>
          </cell>
          <cell r="B6545" t="str">
            <v>TJ</v>
          </cell>
          <cell r="C6545" t="str">
            <v>Switzerland</v>
          </cell>
          <cell r="D6545" t="str">
            <v>PRIMSBIO</v>
          </cell>
          <cell r="E6545" t="str">
            <v>Primary solid biofuels</v>
          </cell>
          <cell r="F6545" t="str">
            <v>TES</v>
          </cell>
          <cell r="G6545" t="str">
            <v>Total energy supply</v>
          </cell>
          <cell r="H6545">
            <v>2020</v>
          </cell>
          <cell r="I6545">
            <v>2020</v>
          </cell>
          <cell r="J6545">
            <v>44373</v>
          </cell>
        </row>
        <row r="6546">
          <cell r="A6546" t="str">
            <v>SwitzerlandTotal2005</v>
          </cell>
          <cell r="B6546" t="str">
            <v>TJ</v>
          </cell>
          <cell r="C6546" t="str">
            <v>Switzerland</v>
          </cell>
          <cell r="D6546" t="str">
            <v>TOTAL</v>
          </cell>
          <cell r="E6546" t="str">
            <v>Total</v>
          </cell>
          <cell r="F6546" t="str">
            <v>TES</v>
          </cell>
          <cell r="G6546" t="str">
            <v>Total energy supply</v>
          </cell>
          <cell r="H6546">
            <v>2005</v>
          </cell>
          <cell r="I6546">
            <v>2005</v>
          </cell>
          <cell r="J6546">
            <v>1080212.0900000001</v>
          </cell>
        </row>
        <row r="6547">
          <cell r="A6547" t="str">
            <v>SwitzerlandTotal2006</v>
          </cell>
          <cell r="B6547" t="str">
            <v>TJ</v>
          </cell>
          <cell r="C6547" t="str">
            <v>Switzerland</v>
          </cell>
          <cell r="D6547" t="str">
            <v>TOTAL</v>
          </cell>
          <cell r="E6547" t="str">
            <v>Total</v>
          </cell>
          <cell r="F6547" t="str">
            <v>TES</v>
          </cell>
          <cell r="G6547" t="str">
            <v>Total energy supply</v>
          </cell>
          <cell r="H6547">
            <v>2006</v>
          </cell>
          <cell r="I6547">
            <v>2006</v>
          </cell>
          <cell r="J6547">
            <v>1128079.71</v>
          </cell>
        </row>
        <row r="6548">
          <cell r="A6548" t="str">
            <v>SwitzerlandTotal2007</v>
          </cell>
          <cell r="B6548" t="str">
            <v>TJ</v>
          </cell>
          <cell r="C6548" t="str">
            <v>Switzerland</v>
          </cell>
          <cell r="D6548" t="str">
            <v>TOTAL</v>
          </cell>
          <cell r="E6548" t="str">
            <v>Total</v>
          </cell>
          <cell r="F6548" t="str">
            <v>TES</v>
          </cell>
          <cell r="G6548" t="str">
            <v>Total energy supply</v>
          </cell>
          <cell r="H6548">
            <v>2007</v>
          </cell>
          <cell r="I6548">
            <v>2007</v>
          </cell>
          <cell r="J6548">
            <v>1072173.17</v>
          </cell>
        </row>
        <row r="6549">
          <cell r="A6549" t="str">
            <v>SwitzerlandTotal2008</v>
          </cell>
          <cell r="B6549" t="str">
            <v>TJ</v>
          </cell>
          <cell r="C6549" t="str">
            <v>Switzerland</v>
          </cell>
          <cell r="D6549" t="str">
            <v>TOTAL</v>
          </cell>
          <cell r="E6549" t="str">
            <v>Total</v>
          </cell>
          <cell r="F6549" t="str">
            <v>TES</v>
          </cell>
          <cell r="G6549" t="str">
            <v>Total energy supply</v>
          </cell>
          <cell r="H6549">
            <v>2008</v>
          </cell>
          <cell r="I6549">
            <v>2008</v>
          </cell>
          <cell r="J6549">
            <v>1113444.01</v>
          </cell>
        </row>
        <row r="6550">
          <cell r="A6550" t="str">
            <v>SwitzerlandTotal2009</v>
          </cell>
          <cell r="B6550" t="str">
            <v>TJ</v>
          </cell>
          <cell r="C6550" t="str">
            <v>Switzerland</v>
          </cell>
          <cell r="D6550" t="str">
            <v>TOTAL</v>
          </cell>
          <cell r="E6550" t="str">
            <v>Total</v>
          </cell>
          <cell r="F6550" t="str">
            <v>TES</v>
          </cell>
          <cell r="G6550" t="str">
            <v>Total energy supply</v>
          </cell>
          <cell r="H6550">
            <v>2009</v>
          </cell>
          <cell r="I6550">
            <v>2009</v>
          </cell>
          <cell r="J6550">
            <v>1120945.7</v>
          </cell>
        </row>
        <row r="6551">
          <cell r="A6551" t="str">
            <v>SwitzerlandTotal2010</v>
          </cell>
          <cell r="B6551" t="str">
            <v>TJ</v>
          </cell>
          <cell r="C6551" t="str">
            <v>Switzerland</v>
          </cell>
          <cell r="D6551" t="str">
            <v>TOTAL</v>
          </cell>
          <cell r="E6551" t="str">
            <v>Total</v>
          </cell>
          <cell r="F6551" t="str">
            <v>TES</v>
          </cell>
          <cell r="G6551" t="str">
            <v>Total energy supply</v>
          </cell>
          <cell r="H6551">
            <v>2010</v>
          </cell>
          <cell r="I6551">
            <v>2010</v>
          </cell>
          <cell r="J6551">
            <v>1087142.02</v>
          </cell>
        </row>
        <row r="6552">
          <cell r="A6552" t="str">
            <v>SwitzerlandTotal2011</v>
          </cell>
          <cell r="B6552" t="str">
            <v>TJ</v>
          </cell>
          <cell r="C6552" t="str">
            <v>Switzerland</v>
          </cell>
          <cell r="D6552" t="str">
            <v>TOTAL</v>
          </cell>
          <cell r="E6552" t="str">
            <v>Total</v>
          </cell>
          <cell r="F6552" t="str">
            <v>TES</v>
          </cell>
          <cell r="G6552" t="str">
            <v>Total energy supply</v>
          </cell>
          <cell r="H6552">
            <v>2011</v>
          </cell>
          <cell r="I6552">
            <v>2011</v>
          </cell>
          <cell r="J6552">
            <v>1052312.1200000001</v>
          </cell>
        </row>
        <row r="6553">
          <cell r="A6553" t="str">
            <v>SwitzerlandTotal2012</v>
          </cell>
          <cell r="B6553" t="str">
            <v>TJ</v>
          </cell>
          <cell r="C6553" t="str">
            <v>Switzerland</v>
          </cell>
          <cell r="D6553" t="str">
            <v>TOTAL</v>
          </cell>
          <cell r="E6553" t="str">
            <v>Total</v>
          </cell>
          <cell r="F6553" t="str">
            <v>TES</v>
          </cell>
          <cell r="G6553" t="str">
            <v>Total energy supply</v>
          </cell>
          <cell r="H6553">
            <v>2012</v>
          </cell>
          <cell r="I6553">
            <v>2012</v>
          </cell>
          <cell r="J6553">
            <v>1061592.94</v>
          </cell>
        </row>
        <row r="6554">
          <cell r="A6554" t="str">
            <v>SwitzerlandTotal2013</v>
          </cell>
          <cell r="B6554" t="str">
            <v>TJ</v>
          </cell>
          <cell r="C6554" t="str">
            <v>Switzerland</v>
          </cell>
          <cell r="D6554" t="str">
            <v>TOTAL</v>
          </cell>
          <cell r="E6554" t="str">
            <v>Total</v>
          </cell>
          <cell r="F6554" t="str">
            <v>TES</v>
          </cell>
          <cell r="G6554" t="str">
            <v>Total energy supply</v>
          </cell>
          <cell r="H6554">
            <v>2013</v>
          </cell>
          <cell r="I6554">
            <v>2013</v>
          </cell>
          <cell r="J6554">
            <v>1107093.45</v>
          </cell>
        </row>
        <row r="6555">
          <cell r="A6555" t="str">
            <v>SwitzerlandTotal2014</v>
          </cell>
          <cell r="B6555" t="str">
            <v>TJ</v>
          </cell>
          <cell r="C6555" t="str">
            <v>Switzerland</v>
          </cell>
          <cell r="D6555" t="str">
            <v>TOTAL</v>
          </cell>
          <cell r="E6555" t="str">
            <v>Total</v>
          </cell>
          <cell r="F6555" t="str">
            <v>TES</v>
          </cell>
          <cell r="G6555" t="str">
            <v>Total energy supply</v>
          </cell>
          <cell r="H6555">
            <v>2014</v>
          </cell>
          <cell r="I6555">
            <v>2014</v>
          </cell>
          <cell r="J6555">
            <v>1037495.34</v>
          </cell>
        </row>
        <row r="6556">
          <cell r="A6556" t="str">
            <v>SwitzerlandTotal2015</v>
          </cell>
          <cell r="B6556" t="str">
            <v>TJ</v>
          </cell>
          <cell r="C6556" t="str">
            <v>Switzerland</v>
          </cell>
          <cell r="D6556" t="str">
            <v>TOTAL</v>
          </cell>
          <cell r="E6556" t="str">
            <v>Total</v>
          </cell>
          <cell r="F6556" t="str">
            <v>TES</v>
          </cell>
          <cell r="G6556" t="str">
            <v>Total energy supply</v>
          </cell>
          <cell r="H6556">
            <v>2015</v>
          </cell>
          <cell r="I6556">
            <v>2015</v>
          </cell>
          <cell r="J6556">
            <v>1013461.61</v>
          </cell>
        </row>
        <row r="6557">
          <cell r="A6557" t="str">
            <v>SwitzerlandTotal2016</v>
          </cell>
          <cell r="B6557" t="str">
            <v>TJ</v>
          </cell>
          <cell r="C6557" t="str">
            <v>Switzerland</v>
          </cell>
          <cell r="D6557" t="str">
            <v>TOTAL</v>
          </cell>
          <cell r="E6557" t="str">
            <v>Total</v>
          </cell>
          <cell r="F6557" t="str">
            <v>TES</v>
          </cell>
          <cell r="G6557" t="str">
            <v>Total energy supply</v>
          </cell>
          <cell r="H6557">
            <v>2016</v>
          </cell>
          <cell r="I6557">
            <v>2016</v>
          </cell>
          <cell r="J6557">
            <v>986522.85</v>
          </cell>
        </row>
        <row r="6558">
          <cell r="A6558" t="str">
            <v>SwitzerlandTotal2017</v>
          </cell>
          <cell r="B6558" t="str">
            <v>TJ</v>
          </cell>
          <cell r="C6558" t="str">
            <v>Switzerland</v>
          </cell>
          <cell r="D6558" t="str">
            <v>TOTAL</v>
          </cell>
          <cell r="E6558" t="str">
            <v>Total</v>
          </cell>
          <cell r="F6558" t="str">
            <v>TES</v>
          </cell>
          <cell r="G6558" t="str">
            <v>Total energy supply</v>
          </cell>
          <cell r="H6558">
            <v>2017</v>
          </cell>
          <cell r="I6558">
            <v>2017</v>
          </cell>
          <cell r="J6558">
            <v>991967.01</v>
          </cell>
        </row>
        <row r="6559">
          <cell r="A6559" t="str">
            <v>SwitzerlandTotal2018</v>
          </cell>
          <cell r="B6559" t="str">
            <v>TJ</v>
          </cell>
          <cell r="C6559" t="str">
            <v>Switzerland</v>
          </cell>
          <cell r="D6559" t="str">
            <v>TOTAL</v>
          </cell>
          <cell r="E6559" t="str">
            <v>Total</v>
          </cell>
          <cell r="F6559" t="str">
            <v>TES</v>
          </cell>
          <cell r="G6559" t="str">
            <v>Total energy supply</v>
          </cell>
          <cell r="H6559">
            <v>2018</v>
          </cell>
          <cell r="I6559">
            <v>2018</v>
          </cell>
          <cell r="J6559">
            <v>998015.01</v>
          </cell>
        </row>
        <row r="6560">
          <cell r="A6560" t="str">
            <v>SwitzerlandTotal2019</v>
          </cell>
          <cell r="B6560" t="str">
            <v>TJ</v>
          </cell>
          <cell r="C6560" t="str">
            <v>Switzerland</v>
          </cell>
          <cell r="D6560" t="str">
            <v>TOTAL</v>
          </cell>
          <cell r="E6560" t="str">
            <v>Total</v>
          </cell>
          <cell r="F6560" t="str">
            <v>TES</v>
          </cell>
          <cell r="G6560" t="str">
            <v>Total energy supply</v>
          </cell>
          <cell r="H6560">
            <v>2019</v>
          </cell>
          <cell r="I6560">
            <v>2019</v>
          </cell>
          <cell r="J6560">
            <v>1023404.17</v>
          </cell>
        </row>
        <row r="6561">
          <cell r="A6561" t="str">
            <v>SwitzerlandTotal2020</v>
          </cell>
          <cell r="B6561" t="str">
            <v>TJ</v>
          </cell>
          <cell r="C6561" t="str">
            <v>Switzerland</v>
          </cell>
          <cell r="D6561" t="str">
            <v>TOTAL</v>
          </cell>
          <cell r="E6561" t="str">
            <v>Total</v>
          </cell>
          <cell r="F6561" t="str">
            <v>TES</v>
          </cell>
          <cell r="G6561" t="str">
            <v>Total energy supply</v>
          </cell>
          <cell r="H6561">
            <v>2020</v>
          </cell>
          <cell r="I6561">
            <v>2020</v>
          </cell>
          <cell r="J6561">
            <v>969548.49</v>
          </cell>
        </row>
        <row r="6562">
          <cell r="A6562" t="str">
            <v>SwitzerlandMemo: Renewables2005</v>
          </cell>
          <cell r="B6562" t="str">
            <v>TJ</v>
          </cell>
          <cell r="C6562" t="str">
            <v>Switzerland</v>
          </cell>
          <cell r="D6562" t="str">
            <v>MRENEW</v>
          </cell>
          <cell r="E6562" t="str">
            <v>Memo: Renewables</v>
          </cell>
          <cell r="F6562" t="str">
            <v>TES</v>
          </cell>
          <cell r="G6562" t="str">
            <v>Total energy supply</v>
          </cell>
          <cell r="H6562">
            <v>2005</v>
          </cell>
          <cell r="I6562">
            <v>2005</v>
          </cell>
          <cell r="J6562">
            <v>168109.9</v>
          </cell>
        </row>
        <row r="6563">
          <cell r="A6563" t="str">
            <v>SwitzerlandMemo: Renewables2006</v>
          </cell>
          <cell r="B6563" t="str">
            <v>TJ</v>
          </cell>
          <cell r="C6563" t="str">
            <v>Switzerland</v>
          </cell>
          <cell r="D6563" t="str">
            <v>MRENEW</v>
          </cell>
          <cell r="E6563" t="str">
            <v>Memo: Renewables</v>
          </cell>
          <cell r="F6563" t="str">
            <v>TES</v>
          </cell>
          <cell r="G6563" t="str">
            <v>Total energy supply</v>
          </cell>
          <cell r="H6563">
            <v>2006</v>
          </cell>
          <cell r="I6563">
            <v>2006</v>
          </cell>
          <cell r="J6563">
            <v>169908.81</v>
          </cell>
        </row>
        <row r="6564">
          <cell r="A6564" t="str">
            <v>SwitzerlandMemo: Renewables2007</v>
          </cell>
          <cell r="B6564" t="str">
            <v>TJ</v>
          </cell>
          <cell r="C6564" t="str">
            <v>Switzerland</v>
          </cell>
          <cell r="D6564" t="str">
            <v>MRENEW</v>
          </cell>
          <cell r="E6564" t="str">
            <v>Memo: Renewables</v>
          </cell>
          <cell r="F6564" t="str">
            <v>TES</v>
          </cell>
          <cell r="G6564" t="str">
            <v>Total energy supply</v>
          </cell>
          <cell r="H6564">
            <v>2007</v>
          </cell>
          <cell r="I6564">
            <v>2007</v>
          </cell>
          <cell r="J6564">
            <v>185457.69</v>
          </cell>
        </row>
        <row r="6565">
          <cell r="A6565" t="str">
            <v>SwitzerlandMemo: Renewables2008</v>
          </cell>
          <cell r="B6565" t="str">
            <v>TJ</v>
          </cell>
          <cell r="C6565" t="str">
            <v>Switzerland</v>
          </cell>
          <cell r="D6565" t="str">
            <v>MRENEW</v>
          </cell>
          <cell r="E6565" t="str">
            <v>Memo: Renewables</v>
          </cell>
          <cell r="F6565" t="str">
            <v>TES</v>
          </cell>
          <cell r="G6565" t="str">
            <v>Total energy supply</v>
          </cell>
          <cell r="H6565">
            <v>2008</v>
          </cell>
          <cell r="I6565">
            <v>2008</v>
          </cell>
          <cell r="J6565">
            <v>192584</v>
          </cell>
        </row>
        <row r="6566">
          <cell r="A6566" t="str">
            <v>SwitzerlandMemo: Renewables2009</v>
          </cell>
          <cell r="B6566" t="str">
            <v>TJ</v>
          </cell>
          <cell r="C6566" t="str">
            <v>Switzerland</v>
          </cell>
          <cell r="D6566" t="str">
            <v>MRENEW</v>
          </cell>
          <cell r="E6566" t="str">
            <v>Memo: Renewables</v>
          </cell>
          <cell r="F6566" t="str">
            <v>TES</v>
          </cell>
          <cell r="G6566" t="str">
            <v>Total energy supply</v>
          </cell>
          <cell r="H6566">
            <v>2009</v>
          </cell>
          <cell r="I6566">
            <v>2009</v>
          </cell>
          <cell r="J6566">
            <v>193129.23</v>
          </cell>
        </row>
        <row r="6567">
          <cell r="A6567" t="str">
            <v>SwitzerlandMemo: Renewables2010</v>
          </cell>
          <cell r="B6567" t="str">
            <v>TJ</v>
          </cell>
          <cell r="C6567" t="str">
            <v>Switzerland</v>
          </cell>
          <cell r="D6567" t="str">
            <v>MRENEW</v>
          </cell>
          <cell r="E6567" t="str">
            <v>Memo: Renewables</v>
          </cell>
          <cell r="F6567" t="str">
            <v>TES</v>
          </cell>
          <cell r="G6567" t="str">
            <v>Total energy supply</v>
          </cell>
          <cell r="H6567">
            <v>2010</v>
          </cell>
          <cell r="I6567">
            <v>2010</v>
          </cell>
          <cell r="J6567">
            <v>198815</v>
          </cell>
        </row>
        <row r="6568">
          <cell r="A6568" t="str">
            <v>SwitzerlandMemo: Renewables2011</v>
          </cell>
          <cell r="B6568" t="str">
            <v>TJ</v>
          </cell>
          <cell r="C6568" t="str">
            <v>Switzerland</v>
          </cell>
          <cell r="D6568" t="str">
            <v>MRENEW</v>
          </cell>
          <cell r="E6568" t="str">
            <v>Memo: Renewables</v>
          </cell>
          <cell r="F6568" t="str">
            <v>TES</v>
          </cell>
          <cell r="G6568" t="str">
            <v>Total energy supply</v>
          </cell>
          <cell r="H6568">
            <v>2011</v>
          </cell>
          <cell r="I6568">
            <v>2011</v>
          </cell>
          <cell r="J6568">
            <v>182222.18</v>
          </cell>
        </row>
        <row r="6569">
          <cell r="A6569" t="str">
            <v>SwitzerlandMemo: Renewables2012</v>
          </cell>
          <cell r="B6569" t="str">
            <v>TJ</v>
          </cell>
          <cell r="C6569" t="str">
            <v>Switzerland</v>
          </cell>
          <cell r="D6569" t="str">
            <v>MRENEW</v>
          </cell>
          <cell r="E6569" t="str">
            <v>Memo: Renewables</v>
          </cell>
          <cell r="F6569" t="str">
            <v>TES</v>
          </cell>
          <cell r="G6569" t="str">
            <v>Total energy supply</v>
          </cell>
          <cell r="H6569">
            <v>2012</v>
          </cell>
          <cell r="I6569">
            <v>2012</v>
          </cell>
          <cell r="J6569">
            <v>210876.53</v>
          </cell>
        </row>
        <row r="6570">
          <cell r="A6570" t="str">
            <v>SwitzerlandMemo: Renewables2013</v>
          </cell>
          <cell r="B6570" t="str">
            <v>TJ</v>
          </cell>
          <cell r="C6570" t="str">
            <v>Switzerland</v>
          </cell>
          <cell r="D6570" t="str">
            <v>MRENEW</v>
          </cell>
          <cell r="E6570" t="str">
            <v>Memo: Renewables</v>
          </cell>
          <cell r="F6570" t="str">
            <v>TES</v>
          </cell>
          <cell r="G6570" t="str">
            <v>Total energy supply</v>
          </cell>
          <cell r="H6570">
            <v>2013</v>
          </cell>
          <cell r="I6570">
            <v>2013</v>
          </cell>
          <cell r="J6570">
            <v>214831.92</v>
          </cell>
        </row>
        <row r="6571">
          <cell r="A6571" t="str">
            <v>SwitzerlandMemo: Renewables2014</v>
          </cell>
          <cell r="B6571" t="str">
            <v>TJ</v>
          </cell>
          <cell r="C6571" t="str">
            <v>Switzerland</v>
          </cell>
          <cell r="D6571" t="str">
            <v>MRENEW</v>
          </cell>
          <cell r="E6571" t="str">
            <v>Memo: Renewables</v>
          </cell>
          <cell r="F6571" t="str">
            <v>TES</v>
          </cell>
          <cell r="G6571" t="str">
            <v>Total energy supply</v>
          </cell>
          <cell r="H6571">
            <v>2014</v>
          </cell>
          <cell r="I6571">
            <v>2014</v>
          </cell>
          <cell r="J6571">
            <v>209309.53</v>
          </cell>
        </row>
        <row r="6572">
          <cell r="A6572" t="str">
            <v>SwitzerlandMemo: Renewables2015</v>
          </cell>
          <cell r="B6572" t="str">
            <v>TJ</v>
          </cell>
          <cell r="C6572" t="str">
            <v>Switzerland</v>
          </cell>
          <cell r="D6572" t="str">
            <v>MRENEW</v>
          </cell>
          <cell r="E6572" t="str">
            <v>Memo: Renewables</v>
          </cell>
          <cell r="F6572" t="str">
            <v>TES</v>
          </cell>
          <cell r="G6572" t="str">
            <v>Total energy supply</v>
          </cell>
          <cell r="H6572">
            <v>2015</v>
          </cell>
          <cell r="I6572">
            <v>2015</v>
          </cell>
          <cell r="J6572">
            <v>214998.64</v>
          </cell>
        </row>
        <row r="6573">
          <cell r="A6573" t="str">
            <v>SwitzerlandMemo: Renewables2016</v>
          </cell>
          <cell r="B6573" t="str">
            <v>TJ</v>
          </cell>
          <cell r="C6573" t="str">
            <v>Switzerland</v>
          </cell>
          <cell r="D6573" t="str">
            <v>MRENEW</v>
          </cell>
          <cell r="E6573" t="str">
            <v>Memo: Renewables</v>
          </cell>
          <cell r="F6573" t="str">
            <v>TES</v>
          </cell>
          <cell r="G6573" t="str">
            <v>Total energy supply</v>
          </cell>
          <cell r="H6573">
            <v>2016</v>
          </cell>
          <cell r="I6573">
            <v>2016</v>
          </cell>
          <cell r="J6573">
            <v>208607.39</v>
          </cell>
        </row>
        <row r="6574">
          <cell r="A6574" t="str">
            <v>SwitzerlandMemo: Renewables2017</v>
          </cell>
          <cell r="B6574" t="str">
            <v>TJ</v>
          </cell>
          <cell r="C6574" t="str">
            <v>Switzerland</v>
          </cell>
          <cell r="D6574" t="str">
            <v>MRENEW</v>
          </cell>
          <cell r="E6574" t="str">
            <v>Memo: Renewables</v>
          </cell>
          <cell r="F6574" t="str">
            <v>TES</v>
          </cell>
          <cell r="G6574" t="str">
            <v>Total energy supply</v>
          </cell>
          <cell r="H6574">
            <v>2017</v>
          </cell>
          <cell r="I6574">
            <v>2017</v>
          </cell>
          <cell r="J6574">
            <v>211334.26</v>
          </cell>
        </row>
        <row r="6575">
          <cell r="A6575" t="str">
            <v>SwitzerlandMemo: Renewables2018</v>
          </cell>
          <cell r="B6575" t="str">
            <v>TJ</v>
          </cell>
          <cell r="C6575" t="str">
            <v>Switzerland</v>
          </cell>
          <cell r="D6575" t="str">
            <v>MRENEW</v>
          </cell>
          <cell r="E6575" t="str">
            <v>Memo: Renewables</v>
          </cell>
          <cell r="F6575" t="str">
            <v>TES</v>
          </cell>
          <cell r="G6575" t="str">
            <v>Total energy supply</v>
          </cell>
          <cell r="H6575">
            <v>2018</v>
          </cell>
          <cell r="I6575">
            <v>2018</v>
          </cell>
          <cell r="J6575">
            <v>214543.64</v>
          </cell>
        </row>
        <row r="6576">
          <cell r="A6576" t="str">
            <v>SwitzerlandMemo: Renewables2019</v>
          </cell>
          <cell r="B6576" t="str">
            <v>TJ</v>
          </cell>
          <cell r="C6576" t="str">
            <v>Switzerland</v>
          </cell>
          <cell r="D6576" t="str">
            <v>MRENEW</v>
          </cell>
          <cell r="E6576" t="str">
            <v>Memo: Renewables</v>
          </cell>
          <cell r="F6576" t="str">
            <v>TES</v>
          </cell>
          <cell r="G6576" t="str">
            <v>Total energy supply</v>
          </cell>
          <cell r="H6576">
            <v>2019</v>
          </cell>
          <cell r="I6576">
            <v>2019</v>
          </cell>
          <cell r="J6576">
            <v>229791.17</v>
          </cell>
        </row>
        <row r="6577">
          <cell r="A6577" t="str">
            <v>SwitzerlandMemo: Renewables2020</v>
          </cell>
          <cell r="B6577" t="str">
            <v>TJ</v>
          </cell>
          <cell r="C6577" t="str">
            <v>Switzerland</v>
          </cell>
          <cell r="D6577" t="str">
            <v>MRENEW</v>
          </cell>
          <cell r="E6577" t="str">
            <v>Memo: Renewables</v>
          </cell>
          <cell r="F6577" t="str">
            <v>TES</v>
          </cell>
          <cell r="G6577" t="str">
            <v>Total energy supply</v>
          </cell>
          <cell r="H6577">
            <v>2020</v>
          </cell>
          <cell r="I6577">
            <v>2020</v>
          </cell>
          <cell r="J6577">
            <v>231075.78</v>
          </cell>
        </row>
        <row r="6578">
          <cell r="A6578" t="str">
            <v>Syrian Arab RepublicPrimary solid biofuels2005</v>
          </cell>
          <cell r="B6578" t="str">
            <v>TJ</v>
          </cell>
          <cell r="C6578" t="str">
            <v>Syrian Arab Republic</v>
          </cell>
          <cell r="D6578" t="str">
            <v>PRIMSBIO</v>
          </cell>
          <cell r="E6578" t="str">
            <v>Primary solid biofuels</v>
          </cell>
          <cell r="F6578" t="str">
            <v>TES</v>
          </cell>
          <cell r="G6578" t="str">
            <v>Total energy supply</v>
          </cell>
          <cell r="H6578">
            <v>2005</v>
          </cell>
          <cell r="I6578">
            <v>2005</v>
          </cell>
          <cell r="J6578">
            <v>336</v>
          </cell>
        </row>
        <row r="6579">
          <cell r="A6579" t="str">
            <v>Syrian Arab RepublicPrimary solid biofuels2006</v>
          </cell>
          <cell r="B6579" t="str">
            <v>TJ</v>
          </cell>
          <cell r="C6579" t="str">
            <v>Syrian Arab Republic</v>
          </cell>
          <cell r="D6579" t="str">
            <v>PRIMSBIO</v>
          </cell>
          <cell r="E6579" t="str">
            <v>Primary solid biofuels</v>
          </cell>
          <cell r="F6579" t="str">
            <v>TES</v>
          </cell>
          <cell r="G6579" t="str">
            <v>Total energy supply</v>
          </cell>
          <cell r="H6579">
            <v>2006</v>
          </cell>
          <cell r="I6579">
            <v>2006</v>
          </cell>
          <cell r="J6579">
            <v>339</v>
          </cell>
        </row>
        <row r="6580">
          <cell r="A6580" t="str">
            <v>Syrian Arab RepublicPrimary solid biofuels2007</v>
          </cell>
          <cell r="B6580" t="str">
            <v>TJ</v>
          </cell>
          <cell r="C6580" t="str">
            <v>Syrian Arab Republic</v>
          </cell>
          <cell r="D6580" t="str">
            <v>PRIMSBIO</v>
          </cell>
          <cell r="E6580" t="str">
            <v>Primary solid biofuels</v>
          </cell>
          <cell r="F6580" t="str">
            <v>TES</v>
          </cell>
          <cell r="G6580" t="str">
            <v>Total energy supply</v>
          </cell>
          <cell r="H6580">
            <v>2007</v>
          </cell>
          <cell r="I6580">
            <v>2007</v>
          </cell>
          <cell r="J6580">
            <v>342</v>
          </cell>
        </row>
        <row r="6581">
          <cell r="A6581" t="str">
            <v>Syrian Arab RepublicPrimary solid biofuels2008</v>
          </cell>
          <cell r="B6581" t="str">
            <v>TJ</v>
          </cell>
          <cell r="C6581" t="str">
            <v>Syrian Arab Republic</v>
          </cell>
          <cell r="D6581" t="str">
            <v>PRIMSBIO</v>
          </cell>
          <cell r="E6581" t="str">
            <v>Primary solid biofuels</v>
          </cell>
          <cell r="F6581" t="str">
            <v>TES</v>
          </cell>
          <cell r="G6581" t="str">
            <v>Total energy supply</v>
          </cell>
          <cell r="H6581">
            <v>2008</v>
          </cell>
          <cell r="I6581">
            <v>2008</v>
          </cell>
          <cell r="J6581">
            <v>345</v>
          </cell>
        </row>
        <row r="6582">
          <cell r="A6582" t="str">
            <v>Syrian Arab RepublicPrimary solid biofuels2009</v>
          </cell>
          <cell r="B6582" t="str">
            <v>TJ</v>
          </cell>
          <cell r="C6582" t="str">
            <v>Syrian Arab Republic</v>
          </cell>
          <cell r="D6582" t="str">
            <v>PRIMSBIO</v>
          </cell>
          <cell r="E6582" t="str">
            <v>Primary solid biofuels</v>
          </cell>
          <cell r="F6582" t="str">
            <v>TES</v>
          </cell>
          <cell r="G6582" t="str">
            <v>Total energy supply</v>
          </cell>
          <cell r="H6582">
            <v>2009</v>
          </cell>
          <cell r="I6582">
            <v>2009</v>
          </cell>
          <cell r="J6582">
            <v>347</v>
          </cell>
        </row>
        <row r="6583">
          <cell r="A6583" t="str">
            <v>Syrian Arab RepublicPrimary solid biofuels2010</v>
          </cell>
          <cell r="B6583" t="str">
            <v>TJ</v>
          </cell>
          <cell r="C6583" t="str">
            <v>Syrian Arab Republic</v>
          </cell>
          <cell r="D6583" t="str">
            <v>PRIMSBIO</v>
          </cell>
          <cell r="E6583" t="str">
            <v>Primary solid biofuels</v>
          </cell>
          <cell r="F6583" t="str">
            <v>TES</v>
          </cell>
          <cell r="G6583" t="str">
            <v>Total energy supply</v>
          </cell>
          <cell r="H6583">
            <v>2010</v>
          </cell>
          <cell r="I6583">
            <v>2010</v>
          </cell>
          <cell r="J6583">
            <v>348</v>
          </cell>
        </row>
        <row r="6584">
          <cell r="A6584" t="str">
            <v>Syrian Arab RepublicPrimary solid biofuels2011</v>
          </cell>
          <cell r="B6584" t="str">
            <v>TJ</v>
          </cell>
          <cell r="C6584" t="str">
            <v>Syrian Arab Republic</v>
          </cell>
          <cell r="D6584" t="str">
            <v>PRIMSBIO</v>
          </cell>
          <cell r="E6584" t="str">
            <v>Primary solid biofuels</v>
          </cell>
          <cell r="F6584" t="str">
            <v>TES</v>
          </cell>
          <cell r="G6584" t="str">
            <v>Total energy supply</v>
          </cell>
          <cell r="H6584">
            <v>2011</v>
          </cell>
          <cell r="I6584">
            <v>2011</v>
          </cell>
          <cell r="J6584">
            <v>347</v>
          </cell>
        </row>
        <row r="6585">
          <cell r="A6585" t="str">
            <v>Syrian Arab RepublicPrimary solid biofuels2012</v>
          </cell>
          <cell r="B6585" t="str">
            <v>TJ</v>
          </cell>
          <cell r="C6585" t="str">
            <v>Syrian Arab Republic</v>
          </cell>
          <cell r="D6585" t="str">
            <v>PRIMSBIO</v>
          </cell>
          <cell r="E6585" t="str">
            <v>Primary solid biofuels</v>
          </cell>
          <cell r="F6585" t="str">
            <v>TES</v>
          </cell>
          <cell r="G6585" t="str">
            <v>Total energy supply</v>
          </cell>
          <cell r="H6585">
            <v>2012</v>
          </cell>
          <cell r="I6585">
            <v>2012</v>
          </cell>
          <cell r="J6585">
            <v>344</v>
          </cell>
        </row>
        <row r="6586">
          <cell r="A6586" t="str">
            <v>Syrian Arab RepublicPrimary solid biofuels2013</v>
          </cell>
          <cell r="B6586" t="str">
            <v>TJ</v>
          </cell>
          <cell r="C6586" t="str">
            <v>Syrian Arab Republic</v>
          </cell>
          <cell r="D6586" t="str">
            <v>PRIMSBIO</v>
          </cell>
          <cell r="E6586" t="str">
            <v>Primary solid biofuels</v>
          </cell>
          <cell r="F6586" t="str">
            <v>TES</v>
          </cell>
          <cell r="G6586" t="str">
            <v>Total energy supply</v>
          </cell>
          <cell r="H6586">
            <v>2013</v>
          </cell>
          <cell r="I6586">
            <v>2013</v>
          </cell>
          <cell r="J6586">
            <v>341</v>
          </cell>
        </row>
        <row r="6587">
          <cell r="A6587" t="str">
            <v>Syrian Arab RepublicPrimary solid biofuels2014</v>
          </cell>
          <cell r="B6587" t="str">
            <v>TJ</v>
          </cell>
          <cell r="C6587" t="str">
            <v>Syrian Arab Republic</v>
          </cell>
          <cell r="D6587" t="str">
            <v>PRIMSBIO</v>
          </cell>
          <cell r="E6587" t="str">
            <v>Primary solid biofuels</v>
          </cell>
          <cell r="F6587" t="str">
            <v>TES</v>
          </cell>
          <cell r="G6587" t="str">
            <v>Total energy supply</v>
          </cell>
          <cell r="H6587">
            <v>2014</v>
          </cell>
          <cell r="I6587">
            <v>2014</v>
          </cell>
          <cell r="J6587">
            <v>338</v>
          </cell>
        </row>
        <row r="6588">
          <cell r="A6588" t="str">
            <v>Syrian Arab RepublicPrimary solid biofuels2015</v>
          </cell>
          <cell r="B6588" t="str">
            <v>TJ</v>
          </cell>
          <cell r="C6588" t="str">
            <v>Syrian Arab Republic</v>
          </cell>
          <cell r="D6588" t="str">
            <v>PRIMSBIO</v>
          </cell>
          <cell r="E6588" t="str">
            <v>Primary solid biofuels</v>
          </cell>
          <cell r="F6588" t="str">
            <v>TES</v>
          </cell>
          <cell r="G6588" t="str">
            <v>Total energy supply</v>
          </cell>
          <cell r="H6588">
            <v>2015</v>
          </cell>
          <cell r="I6588">
            <v>2015</v>
          </cell>
          <cell r="J6588">
            <v>335</v>
          </cell>
        </row>
        <row r="6589">
          <cell r="A6589" t="str">
            <v>Syrian Arab RepublicPrimary solid biofuels2016</v>
          </cell>
          <cell r="B6589" t="str">
            <v>TJ</v>
          </cell>
          <cell r="C6589" t="str">
            <v>Syrian Arab Republic</v>
          </cell>
          <cell r="D6589" t="str">
            <v>PRIMSBIO</v>
          </cell>
          <cell r="E6589" t="str">
            <v>Primary solid biofuels</v>
          </cell>
          <cell r="F6589" t="str">
            <v>TES</v>
          </cell>
          <cell r="G6589" t="str">
            <v>Total energy supply</v>
          </cell>
          <cell r="H6589">
            <v>2016</v>
          </cell>
          <cell r="I6589">
            <v>2016</v>
          </cell>
          <cell r="J6589">
            <v>333</v>
          </cell>
        </row>
        <row r="6590">
          <cell r="A6590" t="str">
            <v>Syrian Arab RepublicPrimary solid biofuels2017</v>
          </cell>
          <cell r="B6590" t="str">
            <v>TJ</v>
          </cell>
          <cell r="C6590" t="str">
            <v>Syrian Arab Republic</v>
          </cell>
          <cell r="D6590" t="str">
            <v>PRIMSBIO</v>
          </cell>
          <cell r="E6590" t="str">
            <v>Primary solid biofuels</v>
          </cell>
          <cell r="F6590" t="str">
            <v>TES</v>
          </cell>
          <cell r="G6590" t="str">
            <v>Total energy supply</v>
          </cell>
          <cell r="H6590">
            <v>2017</v>
          </cell>
          <cell r="I6590">
            <v>2017</v>
          </cell>
          <cell r="J6590">
            <v>305.08</v>
          </cell>
        </row>
        <row r="6591">
          <cell r="A6591" t="str">
            <v>Syrian Arab RepublicPrimary solid biofuels2018</v>
          </cell>
          <cell r="B6591" t="str">
            <v>TJ</v>
          </cell>
          <cell r="C6591" t="str">
            <v>Syrian Arab Republic</v>
          </cell>
          <cell r="D6591" t="str">
            <v>PRIMSBIO</v>
          </cell>
          <cell r="E6591" t="str">
            <v>Primary solid biofuels</v>
          </cell>
          <cell r="F6591" t="str">
            <v>TES</v>
          </cell>
          <cell r="G6591" t="str">
            <v>Total energy supply</v>
          </cell>
          <cell r="H6591">
            <v>2018</v>
          </cell>
          <cell r="I6591">
            <v>2018</v>
          </cell>
          <cell r="J6591">
            <v>304.43</v>
          </cell>
        </row>
        <row r="6592">
          <cell r="A6592" t="str">
            <v>Syrian Arab RepublicPrimary solid biofuels2019</v>
          </cell>
          <cell r="B6592" t="str">
            <v>TJ</v>
          </cell>
          <cell r="C6592" t="str">
            <v>Syrian Arab Republic</v>
          </cell>
          <cell r="D6592" t="str">
            <v>PRIMSBIO</v>
          </cell>
          <cell r="E6592" t="str">
            <v>Primary solid biofuels</v>
          </cell>
          <cell r="F6592" t="str">
            <v>TES</v>
          </cell>
          <cell r="G6592" t="str">
            <v>Total energy supply</v>
          </cell>
          <cell r="H6592">
            <v>2019</v>
          </cell>
          <cell r="I6592">
            <v>2019</v>
          </cell>
          <cell r="J6592">
            <v>305.08</v>
          </cell>
        </row>
        <row r="6593">
          <cell r="A6593" t="str">
            <v>Syrian Arab RepublicPrimary solid biofuels2020</v>
          </cell>
          <cell r="B6593" t="str">
            <v>TJ</v>
          </cell>
          <cell r="C6593" t="str">
            <v>Syrian Arab Republic</v>
          </cell>
          <cell r="D6593" t="str">
            <v>PRIMSBIO</v>
          </cell>
          <cell r="E6593" t="str">
            <v>Primary solid biofuels</v>
          </cell>
          <cell r="F6593" t="str">
            <v>TES</v>
          </cell>
          <cell r="G6593" t="str">
            <v>Total energy supply</v>
          </cell>
          <cell r="H6593">
            <v>2020</v>
          </cell>
          <cell r="I6593">
            <v>2020</v>
          </cell>
          <cell r="K6593" t="str">
            <v>L</v>
          </cell>
          <cell r="L6593" t="str">
            <v>Missing value; data exist but were not collected</v>
          </cell>
        </row>
        <row r="6594">
          <cell r="A6594" t="str">
            <v>Syrian Arab RepublicTotal2005</v>
          </cell>
          <cell r="B6594" t="str">
            <v>TJ</v>
          </cell>
          <cell r="C6594" t="str">
            <v>Syrian Arab Republic</v>
          </cell>
          <cell r="D6594" t="str">
            <v>TOTAL</v>
          </cell>
          <cell r="E6594" t="str">
            <v>Total</v>
          </cell>
          <cell r="F6594" t="str">
            <v>TES</v>
          </cell>
          <cell r="G6594" t="str">
            <v>Total energy supply</v>
          </cell>
          <cell r="H6594">
            <v>2005</v>
          </cell>
          <cell r="I6594">
            <v>2005</v>
          </cell>
          <cell r="J6594">
            <v>870671.46</v>
          </cell>
        </row>
        <row r="6595">
          <cell r="A6595" t="str">
            <v>Syrian Arab RepublicTotal2006</v>
          </cell>
          <cell r="B6595" t="str">
            <v>TJ</v>
          </cell>
          <cell r="C6595" t="str">
            <v>Syrian Arab Republic</v>
          </cell>
          <cell r="D6595" t="str">
            <v>TOTAL</v>
          </cell>
          <cell r="E6595" t="str">
            <v>Total</v>
          </cell>
          <cell r="F6595" t="str">
            <v>TES</v>
          </cell>
          <cell r="G6595" t="str">
            <v>Total energy supply</v>
          </cell>
          <cell r="H6595">
            <v>2006</v>
          </cell>
          <cell r="I6595">
            <v>2006</v>
          </cell>
          <cell r="J6595">
            <v>905738.21</v>
          </cell>
        </row>
        <row r="6596">
          <cell r="A6596" t="str">
            <v>Syrian Arab RepublicTotal2007</v>
          </cell>
          <cell r="B6596" t="str">
            <v>TJ</v>
          </cell>
          <cell r="C6596" t="str">
            <v>Syrian Arab Republic</v>
          </cell>
          <cell r="D6596" t="str">
            <v>TOTAL</v>
          </cell>
          <cell r="E6596" t="str">
            <v>Total</v>
          </cell>
          <cell r="F6596" t="str">
            <v>TES</v>
          </cell>
          <cell r="G6596" t="str">
            <v>Total energy supply</v>
          </cell>
          <cell r="H6596">
            <v>2007</v>
          </cell>
          <cell r="I6596">
            <v>2007</v>
          </cell>
          <cell r="J6596">
            <v>948072.08</v>
          </cell>
        </row>
        <row r="6597">
          <cell r="A6597" t="str">
            <v>Syrian Arab RepublicTotal2008</v>
          </cell>
          <cell r="B6597" t="str">
            <v>TJ</v>
          </cell>
          <cell r="C6597" t="str">
            <v>Syrian Arab Republic</v>
          </cell>
          <cell r="D6597" t="str">
            <v>TOTAL</v>
          </cell>
          <cell r="E6597" t="str">
            <v>Total</v>
          </cell>
          <cell r="F6597" t="str">
            <v>TES</v>
          </cell>
          <cell r="G6597" t="str">
            <v>Total energy supply</v>
          </cell>
          <cell r="H6597">
            <v>2008</v>
          </cell>
          <cell r="I6597">
            <v>2008</v>
          </cell>
          <cell r="J6597">
            <v>965800.83</v>
          </cell>
        </row>
        <row r="6598">
          <cell r="A6598" t="str">
            <v>Syrian Arab RepublicTotal2009</v>
          </cell>
          <cell r="B6598" t="str">
            <v>TJ</v>
          </cell>
          <cell r="C6598" t="str">
            <v>Syrian Arab Republic</v>
          </cell>
          <cell r="D6598" t="str">
            <v>TOTAL</v>
          </cell>
          <cell r="E6598" t="str">
            <v>Total</v>
          </cell>
          <cell r="F6598" t="str">
            <v>TES</v>
          </cell>
          <cell r="G6598" t="str">
            <v>Total energy supply</v>
          </cell>
          <cell r="H6598">
            <v>2009</v>
          </cell>
          <cell r="I6598">
            <v>2009</v>
          </cell>
          <cell r="J6598">
            <v>899647.25</v>
          </cell>
        </row>
        <row r="6599">
          <cell r="A6599" t="str">
            <v>Syrian Arab RepublicTotal2010</v>
          </cell>
          <cell r="B6599" t="str">
            <v>TJ</v>
          </cell>
          <cell r="C6599" t="str">
            <v>Syrian Arab Republic</v>
          </cell>
          <cell r="D6599" t="str">
            <v>TOTAL</v>
          </cell>
          <cell r="E6599" t="str">
            <v>Total</v>
          </cell>
          <cell r="F6599" t="str">
            <v>TES</v>
          </cell>
          <cell r="G6599" t="str">
            <v>Total energy supply</v>
          </cell>
          <cell r="H6599">
            <v>2010</v>
          </cell>
          <cell r="I6599">
            <v>2010</v>
          </cell>
          <cell r="J6599">
            <v>907027.49</v>
          </cell>
        </row>
        <row r="6600">
          <cell r="A6600" t="str">
            <v>Syrian Arab RepublicTotal2011</v>
          </cell>
          <cell r="B6600" t="str">
            <v>TJ</v>
          </cell>
          <cell r="C6600" t="str">
            <v>Syrian Arab Republic</v>
          </cell>
          <cell r="D6600" t="str">
            <v>TOTAL</v>
          </cell>
          <cell r="E6600" t="str">
            <v>Total</v>
          </cell>
          <cell r="F6600" t="str">
            <v>TES</v>
          </cell>
          <cell r="G6600" t="str">
            <v>Total energy supply</v>
          </cell>
          <cell r="H6600">
            <v>2011</v>
          </cell>
          <cell r="I6600">
            <v>2011</v>
          </cell>
          <cell r="J6600">
            <v>852572.08</v>
          </cell>
        </row>
        <row r="6601">
          <cell r="A6601" t="str">
            <v>Syrian Arab RepublicTotal2012</v>
          </cell>
          <cell r="B6601" t="str">
            <v>TJ</v>
          </cell>
          <cell r="C6601" t="str">
            <v>Syrian Arab Republic</v>
          </cell>
          <cell r="D6601" t="str">
            <v>TOTAL</v>
          </cell>
          <cell r="E6601" t="str">
            <v>Total</v>
          </cell>
          <cell r="F6601" t="str">
            <v>TES</v>
          </cell>
          <cell r="G6601" t="str">
            <v>Total energy supply</v>
          </cell>
          <cell r="H6601">
            <v>2012</v>
          </cell>
          <cell r="I6601">
            <v>2012</v>
          </cell>
          <cell r="J6601">
            <v>694557.18</v>
          </cell>
        </row>
        <row r="6602">
          <cell r="A6602" t="str">
            <v>Syrian Arab RepublicTotal2013</v>
          </cell>
          <cell r="B6602" t="str">
            <v>TJ</v>
          </cell>
          <cell r="C6602" t="str">
            <v>Syrian Arab Republic</v>
          </cell>
          <cell r="D6602" t="str">
            <v>TOTAL</v>
          </cell>
          <cell r="E6602" t="str">
            <v>Total</v>
          </cell>
          <cell r="F6602" t="str">
            <v>TES</v>
          </cell>
          <cell r="G6602" t="str">
            <v>Total energy supply</v>
          </cell>
          <cell r="H6602">
            <v>2013</v>
          </cell>
          <cell r="I6602">
            <v>2013</v>
          </cell>
          <cell r="J6602">
            <v>507086.56</v>
          </cell>
        </row>
        <row r="6603">
          <cell r="A6603" t="str">
            <v>Syrian Arab RepublicTotal2014</v>
          </cell>
          <cell r="B6603" t="str">
            <v>TJ</v>
          </cell>
          <cell r="C6603" t="str">
            <v>Syrian Arab Republic</v>
          </cell>
          <cell r="D6603" t="str">
            <v>TOTAL</v>
          </cell>
          <cell r="E6603" t="str">
            <v>Total</v>
          </cell>
          <cell r="F6603" t="str">
            <v>TES</v>
          </cell>
          <cell r="G6603" t="str">
            <v>Total energy supply</v>
          </cell>
          <cell r="H6603">
            <v>2014</v>
          </cell>
          <cell r="I6603">
            <v>2014</v>
          </cell>
          <cell r="J6603">
            <v>470522.27</v>
          </cell>
        </row>
        <row r="6604">
          <cell r="A6604" t="str">
            <v>Syrian Arab RepublicTotal2015</v>
          </cell>
          <cell r="B6604" t="str">
            <v>TJ</v>
          </cell>
          <cell r="C6604" t="str">
            <v>Syrian Arab Republic</v>
          </cell>
          <cell r="D6604" t="str">
            <v>TOTAL</v>
          </cell>
          <cell r="E6604" t="str">
            <v>Total</v>
          </cell>
          <cell r="F6604" t="str">
            <v>TES</v>
          </cell>
          <cell r="G6604" t="str">
            <v>Total energy supply</v>
          </cell>
          <cell r="H6604">
            <v>2015</v>
          </cell>
          <cell r="I6604">
            <v>2015</v>
          </cell>
          <cell r="J6604">
            <v>421737.89</v>
          </cell>
        </row>
        <row r="6605">
          <cell r="A6605" t="str">
            <v>Syrian Arab RepublicTotal2016</v>
          </cell>
          <cell r="B6605" t="str">
            <v>TJ</v>
          </cell>
          <cell r="C6605" t="str">
            <v>Syrian Arab Republic</v>
          </cell>
          <cell r="D6605" t="str">
            <v>TOTAL</v>
          </cell>
          <cell r="E6605" t="str">
            <v>Total</v>
          </cell>
          <cell r="F6605" t="str">
            <v>TES</v>
          </cell>
          <cell r="G6605" t="str">
            <v>Total energy supply</v>
          </cell>
          <cell r="H6605">
            <v>2016</v>
          </cell>
          <cell r="I6605">
            <v>2016</v>
          </cell>
          <cell r="J6605">
            <v>426857.22</v>
          </cell>
        </row>
        <row r="6606">
          <cell r="A6606" t="str">
            <v>Syrian Arab RepublicTotal2017</v>
          </cell>
          <cell r="B6606" t="str">
            <v>TJ</v>
          </cell>
          <cell r="C6606" t="str">
            <v>Syrian Arab Republic</v>
          </cell>
          <cell r="D6606" t="str">
            <v>TOTAL</v>
          </cell>
          <cell r="E6606" t="str">
            <v>Total</v>
          </cell>
          <cell r="F6606" t="str">
            <v>TES</v>
          </cell>
          <cell r="G6606" t="str">
            <v>Total energy supply</v>
          </cell>
          <cell r="H6606">
            <v>2017</v>
          </cell>
          <cell r="I6606">
            <v>2017</v>
          </cell>
          <cell r="J6606">
            <v>456313.59999999998</v>
          </cell>
        </row>
        <row r="6607">
          <cell r="A6607" t="str">
            <v>Syrian Arab RepublicTotal2018</v>
          </cell>
          <cell r="B6607" t="str">
            <v>TJ</v>
          </cell>
          <cell r="C6607" t="str">
            <v>Syrian Arab Republic</v>
          </cell>
          <cell r="D6607" t="str">
            <v>TOTAL</v>
          </cell>
          <cell r="E6607" t="str">
            <v>Total</v>
          </cell>
          <cell r="F6607" t="str">
            <v>TES</v>
          </cell>
          <cell r="G6607" t="str">
            <v>Total energy supply</v>
          </cell>
          <cell r="H6607">
            <v>2018</v>
          </cell>
          <cell r="I6607">
            <v>2018</v>
          </cell>
          <cell r="J6607">
            <v>424053.75</v>
          </cell>
        </row>
        <row r="6608">
          <cell r="A6608" t="str">
            <v>Syrian Arab RepublicTotal2019</v>
          </cell>
          <cell r="B6608" t="str">
            <v>TJ</v>
          </cell>
          <cell r="C6608" t="str">
            <v>Syrian Arab Republic</v>
          </cell>
          <cell r="D6608" t="str">
            <v>TOTAL</v>
          </cell>
          <cell r="E6608" t="str">
            <v>Total</v>
          </cell>
          <cell r="F6608" t="str">
            <v>TES</v>
          </cell>
          <cell r="G6608" t="str">
            <v>Total energy supply</v>
          </cell>
          <cell r="H6608">
            <v>2019</v>
          </cell>
          <cell r="I6608">
            <v>2019</v>
          </cell>
          <cell r="J6608">
            <v>388093.98</v>
          </cell>
        </row>
        <row r="6609">
          <cell r="A6609" t="str">
            <v>Syrian Arab RepublicTotal2020</v>
          </cell>
          <cell r="B6609" t="str">
            <v>TJ</v>
          </cell>
          <cell r="C6609" t="str">
            <v>Syrian Arab Republic</v>
          </cell>
          <cell r="D6609" t="str">
            <v>TOTAL</v>
          </cell>
          <cell r="E6609" t="str">
            <v>Total</v>
          </cell>
          <cell r="F6609" t="str">
            <v>TES</v>
          </cell>
          <cell r="G6609" t="str">
            <v>Total energy supply</v>
          </cell>
          <cell r="H6609">
            <v>2020</v>
          </cell>
          <cell r="I6609">
            <v>2020</v>
          </cell>
          <cell r="K6609" t="str">
            <v>L</v>
          </cell>
          <cell r="L6609" t="str">
            <v>Missing value; data exist but were not collected</v>
          </cell>
        </row>
        <row r="6610">
          <cell r="A6610" t="str">
            <v>Syrian Arab RepublicMemo: Renewables2005</v>
          </cell>
          <cell r="B6610" t="str">
            <v>TJ</v>
          </cell>
          <cell r="C6610" t="str">
            <v>Syrian Arab Republic</v>
          </cell>
          <cell r="D6610" t="str">
            <v>MRENEW</v>
          </cell>
          <cell r="E6610" t="str">
            <v>Memo: Renewables</v>
          </cell>
          <cell r="F6610" t="str">
            <v>TES</v>
          </cell>
          <cell r="G6610" t="str">
            <v>Total energy supply</v>
          </cell>
          <cell r="H6610">
            <v>2005</v>
          </cell>
          <cell r="I6610">
            <v>2005</v>
          </cell>
          <cell r="J6610">
            <v>15906</v>
          </cell>
        </row>
        <row r="6611">
          <cell r="A6611" t="str">
            <v>Syrian Arab RepublicMemo: Renewables2006</v>
          </cell>
          <cell r="B6611" t="str">
            <v>TJ</v>
          </cell>
          <cell r="C6611" t="str">
            <v>Syrian Arab Republic</v>
          </cell>
          <cell r="D6611" t="str">
            <v>MRENEW</v>
          </cell>
          <cell r="E6611" t="str">
            <v>Memo: Renewables</v>
          </cell>
          <cell r="F6611" t="str">
            <v>TES</v>
          </cell>
          <cell r="G6611" t="str">
            <v>Total energy supply</v>
          </cell>
          <cell r="H6611">
            <v>2006</v>
          </cell>
          <cell r="I6611">
            <v>2006</v>
          </cell>
          <cell r="J6611">
            <v>14541</v>
          </cell>
        </row>
        <row r="6612">
          <cell r="A6612" t="str">
            <v>Syrian Arab RepublicMemo: Renewables2007</v>
          </cell>
          <cell r="B6612" t="str">
            <v>TJ</v>
          </cell>
          <cell r="C6612" t="str">
            <v>Syrian Arab Republic</v>
          </cell>
          <cell r="D6612" t="str">
            <v>MRENEW</v>
          </cell>
          <cell r="E6612" t="str">
            <v>Memo: Renewables</v>
          </cell>
          <cell r="F6612" t="str">
            <v>TES</v>
          </cell>
          <cell r="G6612" t="str">
            <v>Total energy supply</v>
          </cell>
          <cell r="H6612">
            <v>2007</v>
          </cell>
          <cell r="I6612">
            <v>2007</v>
          </cell>
          <cell r="J6612">
            <v>12862.8</v>
          </cell>
        </row>
        <row r="6613">
          <cell r="A6613" t="str">
            <v>Syrian Arab RepublicMemo: Renewables2008</v>
          </cell>
          <cell r="B6613" t="str">
            <v>TJ</v>
          </cell>
          <cell r="C6613" t="str">
            <v>Syrian Arab Republic</v>
          </cell>
          <cell r="D6613" t="str">
            <v>MRENEW</v>
          </cell>
          <cell r="E6613" t="str">
            <v>Memo: Renewables</v>
          </cell>
          <cell r="F6613" t="str">
            <v>TES</v>
          </cell>
          <cell r="G6613" t="str">
            <v>Total energy supply</v>
          </cell>
          <cell r="H6613">
            <v>2008</v>
          </cell>
          <cell r="I6613">
            <v>2008</v>
          </cell>
          <cell r="J6613">
            <v>10673.4</v>
          </cell>
        </row>
        <row r="6614">
          <cell r="A6614" t="str">
            <v>Syrian Arab RepublicMemo: Renewables2009</v>
          </cell>
          <cell r="B6614" t="str">
            <v>TJ</v>
          </cell>
          <cell r="C6614" t="str">
            <v>Syrian Arab Republic</v>
          </cell>
          <cell r="D6614" t="str">
            <v>MRENEW</v>
          </cell>
          <cell r="E6614" t="str">
            <v>Memo: Renewables</v>
          </cell>
          <cell r="F6614" t="str">
            <v>TES</v>
          </cell>
          <cell r="G6614" t="str">
            <v>Total energy supply</v>
          </cell>
          <cell r="H6614">
            <v>2009</v>
          </cell>
          <cell r="I6614">
            <v>2009</v>
          </cell>
          <cell r="J6614">
            <v>7064.6</v>
          </cell>
        </row>
        <row r="6615">
          <cell r="A6615" t="str">
            <v>Syrian Arab RepublicMemo: Renewables2010</v>
          </cell>
          <cell r="B6615" t="str">
            <v>TJ</v>
          </cell>
          <cell r="C6615" t="str">
            <v>Syrian Arab Republic</v>
          </cell>
          <cell r="D6615" t="str">
            <v>MRENEW</v>
          </cell>
          <cell r="E6615" t="str">
            <v>Memo: Renewables</v>
          </cell>
          <cell r="F6615" t="str">
            <v>TES</v>
          </cell>
          <cell r="G6615" t="str">
            <v>Total energy supply</v>
          </cell>
          <cell r="H6615">
            <v>2010</v>
          </cell>
          <cell r="I6615">
            <v>2010</v>
          </cell>
          <cell r="J6615">
            <v>9679.2000000000007</v>
          </cell>
        </row>
        <row r="6616">
          <cell r="A6616" t="str">
            <v>Syrian Arab RepublicMemo: Renewables2011</v>
          </cell>
          <cell r="B6616" t="str">
            <v>TJ</v>
          </cell>
          <cell r="C6616" t="str">
            <v>Syrian Arab Republic</v>
          </cell>
          <cell r="D6616" t="str">
            <v>MRENEW</v>
          </cell>
          <cell r="E6616" t="str">
            <v>Memo: Renewables</v>
          </cell>
          <cell r="F6616" t="str">
            <v>TES</v>
          </cell>
          <cell r="G6616" t="str">
            <v>Total energy supply</v>
          </cell>
          <cell r="H6616">
            <v>2011</v>
          </cell>
          <cell r="I6616">
            <v>2011</v>
          </cell>
          <cell r="J6616">
            <v>11139.8</v>
          </cell>
        </row>
        <row r="6617">
          <cell r="A6617" t="str">
            <v>Syrian Arab RepublicMemo: Renewables2012</v>
          </cell>
          <cell r="B6617" t="str">
            <v>TJ</v>
          </cell>
          <cell r="C6617" t="str">
            <v>Syrian Arab Republic</v>
          </cell>
          <cell r="D6617" t="str">
            <v>MRENEW</v>
          </cell>
          <cell r="E6617" t="str">
            <v>Memo: Renewables</v>
          </cell>
          <cell r="F6617" t="str">
            <v>TES</v>
          </cell>
          <cell r="G6617" t="str">
            <v>Total energy supply</v>
          </cell>
          <cell r="H6617">
            <v>2012</v>
          </cell>
          <cell r="I6617">
            <v>2012</v>
          </cell>
          <cell r="J6617">
            <v>10985.6</v>
          </cell>
        </row>
        <row r="6618">
          <cell r="A6618" t="str">
            <v>Syrian Arab RepublicMemo: Renewables2013</v>
          </cell>
          <cell r="B6618" t="str">
            <v>TJ</v>
          </cell>
          <cell r="C6618" t="str">
            <v>Syrian Arab Republic</v>
          </cell>
          <cell r="D6618" t="str">
            <v>MRENEW</v>
          </cell>
          <cell r="E6618" t="str">
            <v>Memo: Renewables</v>
          </cell>
          <cell r="F6618" t="str">
            <v>TES</v>
          </cell>
          <cell r="G6618" t="str">
            <v>Total energy supply</v>
          </cell>
          <cell r="H6618">
            <v>2013</v>
          </cell>
          <cell r="I6618">
            <v>2013</v>
          </cell>
          <cell r="J6618">
            <v>11141</v>
          </cell>
        </row>
        <row r="6619">
          <cell r="A6619" t="str">
            <v>Syrian Arab RepublicMemo: Renewables2014</v>
          </cell>
          <cell r="B6619" t="str">
            <v>TJ</v>
          </cell>
          <cell r="C6619" t="str">
            <v>Syrian Arab Republic</v>
          </cell>
          <cell r="D6619" t="str">
            <v>MRENEW</v>
          </cell>
          <cell r="E6619" t="str">
            <v>Memo: Renewables</v>
          </cell>
          <cell r="F6619" t="str">
            <v>TES</v>
          </cell>
          <cell r="G6619" t="str">
            <v>Total energy supply</v>
          </cell>
          <cell r="H6619">
            <v>2014</v>
          </cell>
          <cell r="I6619">
            <v>2014</v>
          </cell>
          <cell r="J6619">
            <v>8762</v>
          </cell>
        </row>
        <row r="6620">
          <cell r="A6620" t="str">
            <v>Syrian Arab RepublicMemo: Renewables2015</v>
          </cell>
          <cell r="B6620" t="str">
            <v>TJ</v>
          </cell>
          <cell r="C6620" t="str">
            <v>Syrian Arab Republic</v>
          </cell>
          <cell r="D6620" t="str">
            <v>MRENEW</v>
          </cell>
          <cell r="E6620" t="str">
            <v>Memo: Renewables</v>
          </cell>
          <cell r="F6620" t="str">
            <v>TES</v>
          </cell>
          <cell r="G6620" t="str">
            <v>Total energy supply</v>
          </cell>
          <cell r="H6620">
            <v>2015</v>
          </cell>
          <cell r="I6620">
            <v>2015</v>
          </cell>
          <cell r="J6620">
            <v>1821.8</v>
          </cell>
        </row>
        <row r="6621">
          <cell r="A6621" t="str">
            <v>Syrian Arab RepublicMemo: Renewables2016</v>
          </cell>
          <cell r="B6621" t="str">
            <v>TJ</v>
          </cell>
          <cell r="C6621" t="str">
            <v>Syrian Arab Republic</v>
          </cell>
          <cell r="D6621" t="str">
            <v>MRENEW</v>
          </cell>
          <cell r="E6621" t="str">
            <v>Memo: Renewables</v>
          </cell>
          <cell r="F6621" t="str">
            <v>TES</v>
          </cell>
          <cell r="G6621" t="str">
            <v>Total energy supply</v>
          </cell>
          <cell r="H6621">
            <v>2016</v>
          </cell>
          <cell r="I6621">
            <v>2016</v>
          </cell>
          <cell r="J6621">
            <v>3677.4</v>
          </cell>
        </row>
        <row r="6622">
          <cell r="A6622" t="str">
            <v>Syrian Arab RepublicMemo: Renewables2017</v>
          </cell>
          <cell r="B6622" t="str">
            <v>TJ</v>
          </cell>
          <cell r="C6622" t="str">
            <v>Syrian Arab Republic</v>
          </cell>
          <cell r="D6622" t="str">
            <v>MRENEW</v>
          </cell>
          <cell r="E6622" t="str">
            <v>Memo: Renewables</v>
          </cell>
          <cell r="F6622" t="str">
            <v>TES</v>
          </cell>
          <cell r="G6622" t="str">
            <v>Total energy supply</v>
          </cell>
          <cell r="H6622">
            <v>2017</v>
          </cell>
          <cell r="I6622">
            <v>2017</v>
          </cell>
          <cell r="J6622">
            <v>3019.47</v>
          </cell>
        </row>
        <row r="6623">
          <cell r="A6623" t="str">
            <v>Syrian Arab RepublicMemo: Renewables2018</v>
          </cell>
          <cell r="B6623" t="str">
            <v>TJ</v>
          </cell>
          <cell r="C6623" t="str">
            <v>Syrian Arab Republic</v>
          </cell>
          <cell r="D6623" t="str">
            <v>MRENEW</v>
          </cell>
          <cell r="E6623" t="str">
            <v>Memo: Renewables</v>
          </cell>
          <cell r="F6623" t="str">
            <v>TES</v>
          </cell>
          <cell r="G6623" t="str">
            <v>Total energy supply</v>
          </cell>
          <cell r="H6623">
            <v>2018</v>
          </cell>
          <cell r="I6623">
            <v>2018</v>
          </cell>
          <cell r="J6623">
            <v>3018.83</v>
          </cell>
        </row>
        <row r="6624">
          <cell r="A6624" t="str">
            <v>Syrian Arab RepublicMemo: Renewables2019</v>
          </cell>
          <cell r="B6624" t="str">
            <v>TJ</v>
          </cell>
          <cell r="C6624" t="str">
            <v>Syrian Arab Republic</v>
          </cell>
          <cell r="D6624" t="str">
            <v>MRENEW</v>
          </cell>
          <cell r="E6624" t="str">
            <v>Memo: Renewables</v>
          </cell>
          <cell r="F6624" t="str">
            <v>TES</v>
          </cell>
          <cell r="G6624" t="str">
            <v>Total energy supply</v>
          </cell>
          <cell r="H6624">
            <v>2019</v>
          </cell>
          <cell r="I6624">
            <v>2019</v>
          </cell>
          <cell r="J6624">
            <v>3019.48</v>
          </cell>
        </row>
        <row r="6625">
          <cell r="A6625" t="str">
            <v>Syrian Arab RepublicMemo: Renewables2020</v>
          </cell>
          <cell r="B6625" t="str">
            <v>TJ</v>
          </cell>
          <cell r="C6625" t="str">
            <v>Syrian Arab Republic</v>
          </cell>
          <cell r="D6625" t="str">
            <v>MRENEW</v>
          </cell>
          <cell r="E6625" t="str">
            <v>Memo: Renewables</v>
          </cell>
          <cell r="F6625" t="str">
            <v>TES</v>
          </cell>
          <cell r="G6625" t="str">
            <v>Total energy supply</v>
          </cell>
          <cell r="H6625">
            <v>2020</v>
          </cell>
          <cell r="I6625">
            <v>2020</v>
          </cell>
          <cell r="K6625" t="str">
            <v>L</v>
          </cell>
          <cell r="L6625" t="str">
            <v>Missing value; data exist but were not collected</v>
          </cell>
        </row>
        <row r="6626">
          <cell r="A6626" t="str">
            <v>Chinese TaipeiPrimary solid biofuels2005</v>
          </cell>
          <cell r="B6626" t="str">
            <v>TJ</v>
          </cell>
          <cell r="C6626" t="str">
            <v>Chinese Taipei</v>
          </cell>
          <cell r="D6626" t="str">
            <v>PRIMSBIO</v>
          </cell>
          <cell r="E6626" t="str">
            <v>Primary solid biofuels</v>
          </cell>
          <cell r="F6626" t="str">
            <v>TES</v>
          </cell>
          <cell r="G6626" t="str">
            <v>Total energy supply</v>
          </cell>
          <cell r="H6626">
            <v>2005</v>
          </cell>
          <cell r="I6626">
            <v>2005</v>
          </cell>
          <cell r="J6626">
            <v>9186</v>
          </cell>
        </row>
        <row r="6627">
          <cell r="A6627" t="str">
            <v>Chinese TaipeiPrimary solid biofuels2006</v>
          </cell>
          <cell r="B6627" t="str">
            <v>TJ</v>
          </cell>
          <cell r="C6627" t="str">
            <v>Chinese Taipei</v>
          </cell>
          <cell r="D6627" t="str">
            <v>PRIMSBIO</v>
          </cell>
          <cell r="E6627" t="str">
            <v>Primary solid biofuels</v>
          </cell>
          <cell r="F6627" t="str">
            <v>TES</v>
          </cell>
          <cell r="G6627" t="str">
            <v>Total energy supply</v>
          </cell>
          <cell r="H6627">
            <v>2006</v>
          </cell>
          <cell r="I6627">
            <v>2006</v>
          </cell>
          <cell r="J6627">
            <v>9083</v>
          </cell>
        </row>
        <row r="6628">
          <cell r="A6628" t="str">
            <v>Chinese TaipeiPrimary solid biofuels2007</v>
          </cell>
          <cell r="B6628" t="str">
            <v>TJ</v>
          </cell>
          <cell r="C6628" t="str">
            <v>Chinese Taipei</v>
          </cell>
          <cell r="D6628" t="str">
            <v>PRIMSBIO</v>
          </cell>
          <cell r="E6628" t="str">
            <v>Primary solid biofuels</v>
          </cell>
          <cell r="F6628" t="str">
            <v>TES</v>
          </cell>
          <cell r="G6628" t="str">
            <v>Total energy supply</v>
          </cell>
          <cell r="H6628">
            <v>2007</v>
          </cell>
          <cell r="I6628">
            <v>2007</v>
          </cell>
          <cell r="J6628">
            <v>8820</v>
          </cell>
        </row>
        <row r="6629">
          <cell r="A6629" t="str">
            <v>Chinese TaipeiPrimary solid biofuels2008</v>
          </cell>
          <cell r="B6629" t="str">
            <v>TJ</v>
          </cell>
          <cell r="C6629" t="str">
            <v>Chinese Taipei</v>
          </cell>
          <cell r="D6629" t="str">
            <v>PRIMSBIO</v>
          </cell>
          <cell r="E6629" t="str">
            <v>Primary solid biofuels</v>
          </cell>
          <cell r="F6629" t="str">
            <v>TES</v>
          </cell>
          <cell r="G6629" t="str">
            <v>Total energy supply</v>
          </cell>
          <cell r="H6629">
            <v>2008</v>
          </cell>
          <cell r="I6629">
            <v>2008</v>
          </cell>
          <cell r="J6629">
            <v>9173</v>
          </cell>
        </row>
        <row r="6630">
          <cell r="A6630" t="str">
            <v>Chinese TaipeiPrimary solid biofuels2009</v>
          </cell>
          <cell r="B6630" t="str">
            <v>TJ</v>
          </cell>
          <cell r="C6630" t="str">
            <v>Chinese Taipei</v>
          </cell>
          <cell r="D6630" t="str">
            <v>PRIMSBIO</v>
          </cell>
          <cell r="E6630" t="str">
            <v>Primary solid biofuels</v>
          </cell>
          <cell r="F6630" t="str">
            <v>TES</v>
          </cell>
          <cell r="G6630" t="str">
            <v>Total energy supply</v>
          </cell>
          <cell r="H6630">
            <v>2009</v>
          </cell>
          <cell r="I6630">
            <v>2009</v>
          </cell>
          <cell r="J6630">
            <v>7077</v>
          </cell>
        </row>
        <row r="6631">
          <cell r="A6631" t="str">
            <v>Chinese TaipeiPrimary solid biofuels2010</v>
          </cell>
          <cell r="B6631" t="str">
            <v>TJ</v>
          </cell>
          <cell r="C6631" t="str">
            <v>Chinese Taipei</v>
          </cell>
          <cell r="D6631" t="str">
            <v>PRIMSBIO</v>
          </cell>
          <cell r="E6631" t="str">
            <v>Primary solid biofuels</v>
          </cell>
          <cell r="F6631" t="str">
            <v>TES</v>
          </cell>
          <cell r="G6631" t="str">
            <v>Total energy supply</v>
          </cell>
          <cell r="H6631">
            <v>2010</v>
          </cell>
          <cell r="I6631">
            <v>2010</v>
          </cell>
          <cell r="J6631">
            <v>8823</v>
          </cell>
        </row>
        <row r="6632">
          <cell r="A6632" t="str">
            <v>Chinese TaipeiPrimary solid biofuels2011</v>
          </cell>
          <cell r="B6632" t="str">
            <v>TJ</v>
          </cell>
          <cell r="C6632" t="str">
            <v>Chinese Taipei</v>
          </cell>
          <cell r="D6632" t="str">
            <v>PRIMSBIO</v>
          </cell>
          <cell r="E6632" t="str">
            <v>Primary solid biofuels</v>
          </cell>
          <cell r="F6632" t="str">
            <v>TES</v>
          </cell>
          <cell r="G6632" t="str">
            <v>Total energy supply</v>
          </cell>
          <cell r="H6632">
            <v>2011</v>
          </cell>
          <cell r="I6632">
            <v>2011</v>
          </cell>
          <cell r="J6632">
            <v>7857</v>
          </cell>
        </row>
        <row r="6633">
          <cell r="A6633" t="str">
            <v>Chinese TaipeiPrimary solid biofuels2012</v>
          </cell>
          <cell r="B6633" t="str">
            <v>TJ</v>
          </cell>
          <cell r="C6633" t="str">
            <v>Chinese Taipei</v>
          </cell>
          <cell r="D6633" t="str">
            <v>PRIMSBIO</v>
          </cell>
          <cell r="E6633" t="str">
            <v>Primary solid biofuels</v>
          </cell>
          <cell r="F6633" t="str">
            <v>TES</v>
          </cell>
          <cell r="G6633" t="str">
            <v>Total energy supply</v>
          </cell>
          <cell r="H6633">
            <v>2012</v>
          </cell>
          <cell r="I6633">
            <v>2012</v>
          </cell>
          <cell r="J6633">
            <v>7843</v>
          </cell>
        </row>
        <row r="6634">
          <cell r="A6634" t="str">
            <v>Chinese TaipeiPrimary solid biofuels2013</v>
          </cell>
          <cell r="B6634" t="str">
            <v>TJ</v>
          </cell>
          <cell r="C6634" t="str">
            <v>Chinese Taipei</v>
          </cell>
          <cell r="D6634" t="str">
            <v>PRIMSBIO</v>
          </cell>
          <cell r="E6634" t="str">
            <v>Primary solid biofuels</v>
          </cell>
          <cell r="F6634" t="str">
            <v>TES</v>
          </cell>
          <cell r="G6634" t="str">
            <v>Total energy supply</v>
          </cell>
          <cell r="H6634">
            <v>2013</v>
          </cell>
          <cell r="I6634">
            <v>2013</v>
          </cell>
          <cell r="J6634">
            <v>7403</v>
          </cell>
        </row>
        <row r="6635">
          <cell r="A6635" t="str">
            <v>Chinese TaipeiPrimary solid biofuels2014</v>
          </cell>
          <cell r="B6635" t="str">
            <v>TJ</v>
          </cell>
          <cell r="C6635" t="str">
            <v>Chinese Taipei</v>
          </cell>
          <cell r="D6635" t="str">
            <v>PRIMSBIO</v>
          </cell>
          <cell r="E6635" t="str">
            <v>Primary solid biofuels</v>
          </cell>
          <cell r="F6635" t="str">
            <v>TES</v>
          </cell>
          <cell r="G6635" t="str">
            <v>Total energy supply</v>
          </cell>
          <cell r="H6635">
            <v>2014</v>
          </cell>
          <cell r="I6635">
            <v>2014</v>
          </cell>
          <cell r="J6635">
            <v>8234</v>
          </cell>
        </row>
        <row r="6636">
          <cell r="A6636" t="str">
            <v>Chinese TaipeiPrimary solid biofuels2015</v>
          </cell>
          <cell r="B6636" t="str">
            <v>TJ</v>
          </cell>
          <cell r="C6636" t="str">
            <v>Chinese Taipei</v>
          </cell>
          <cell r="D6636" t="str">
            <v>PRIMSBIO</v>
          </cell>
          <cell r="E6636" t="str">
            <v>Primary solid biofuels</v>
          </cell>
          <cell r="F6636" t="str">
            <v>TES</v>
          </cell>
          <cell r="G6636" t="str">
            <v>Total energy supply</v>
          </cell>
          <cell r="H6636">
            <v>2015</v>
          </cell>
          <cell r="I6636">
            <v>2015</v>
          </cell>
          <cell r="J6636">
            <v>8059</v>
          </cell>
        </row>
        <row r="6637">
          <cell r="A6637" t="str">
            <v>Chinese TaipeiPrimary solid biofuels2016</v>
          </cell>
          <cell r="B6637" t="str">
            <v>TJ</v>
          </cell>
          <cell r="C6637" t="str">
            <v>Chinese Taipei</v>
          </cell>
          <cell r="D6637" t="str">
            <v>PRIMSBIO</v>
          </cell>
          <cell r="E6637" t="str">
            <v>Primary solid biofuels</v>
          </cell>
          <cell r="F6637" t="str">
            <v>TES</v>
          </cell>
          <cell r="G6637" t="str">
            <v>Total energy supply</v>
          </cell>
          <cell r="H6637">
            <v>2016</v>
          </cell>
          <cell r="I6637">
            <v>2016</v>
          </cell>
          <cell r="J6637">
            <v>6890</v>
          </cell>
        </row>
        <row r="6638">
          <cell r="A6638" t="str">
            <v>Chinese TaipeiPrimary solid biofuels2017</v>
          </cell>
          <cell r="B6638" t="str">
            <v>TJ</v>
          </cell>
          <cell r="C6638" t="str">
            <v>Chinese Taipei</v>
          </cell>
          <cell r="D6638" t="str">
            <v>PRIMSBIO</v>
          </cell>
          <cell r="E6638" t="str">
            <v>Primary solid biofuels</v>
          </cell>
          <cell r="F6638" t="str">
            <v>TES</v>
          </cell>
          <cell r="G6638" t="str">
            <v>Total energy supply</v>
          </cell>
          <cell r="H6638">
            <v>2017</v>
          </cell>
          <cell r="I6638">
            <v>2017</v>
          </cell>
          <cell r="J6638">
            <v>6281.7</v>
          </cell>
        </row>
        <row r="6639">
          <cell r="A6639" t="str">
            <v>Chinese TaipeiPrimary solid biofuels2018</v>
          </cell>
          <cell r="B6639" t="str">
            <v>TJ</v>
          </cell>
          <cell r="C6639" t="str">
            <v>Chinese Taipei</v>
          </cell>
          <cell r="D6639" t="str">
            <v>PRIMSBIO</v>
          </cell>
          <cell r="E6639" t="str">
            <v>Primary solid biofuels</v>
          </cell>
          <cell r="F6639" t="str">
            <v>TES</v>
          </cell>
          <cell r="G6639" t="str">
            <v>Total energy supply</v>
          </cell>
          <cell r="H6639">
            <v>2018</v>
          </cell>
          <cell r="I6639">
            <v>2018</v>
          </cell>
          <cell r="J6639">
            <v>6656.63</v>
          </cell>
        </row>
        <row r="6640">
          <cell r="A6640" t="str">
            <v>Chinese TaipeiPrimary solid biofuels2019</v>
          </cell>
          <cell r="B6640" t="str">
            <v>TJ</v>
          </cell>
          <cell r="C6640" t="str">
            <v>Chinese Taipei</v>
          </cell>
          <cell r="D6640" t="str">
            <v>PRIMSBIO</v>
          </cell>
          <cell r="E6640" t="str">
            <v>Primary solid biofuels</v>
          </cell>
          <cell r="F6640" t="str">
            <v>TES</v>
          </cell>
          <cell r="G6640" t="str">
            <v>Total energy supply</v>
          </cell>
          <cell r="H6640">
            <v>2019</v>
          </cell>
          <cell r="I6640">
            <v>2019</v>
          </cell>
          <cell r="J6640">
            <v>6382.32</v>
          </cell>
        </row>
        <row r="6641">
          <cell r="A6641" t="str">
            <v>Chinese TaipeiPrimary solid biofuels2020</v>
          </cell>
          <cell r="B6641" t="str">
            <v>TJ</v>
          </cell>
          <cell r="C6641" t="str">
            <v>Chinese Taipei</v>
          </cell>
          <cell r="D6641" t="str">
            <v>PRIMSBIO</v>
          </cell>
          <cell r="E6641" t="str">
            <v>Primary solid biofuels</v>
          </cell>
          <cell r="F6641" t="str">
            <v>TES</v>
          </cell>
          <cell r="G6641" t="str">
            <v>Total energy supply</v>
          </cell>
          <cell r="H6641">
            <v>2020</v>
          </cell>
          <cell r="I6641">
            <v>2020</v>
          </cell>
          <cell r="J6641">
            <v>6077.34</v>
          </cell>
        </row>
        <row r="6642">
          <cell r="A6642" t="str">
            <v>Chinese TaipeiTotal2005</v>
          </cell>
          <cell r="B6642" t="str">
            <v>TJ</v>
          </cell>
          <cell r="C6642" t="str">
            <v>Chinese Taipei</v>
          </cell>
          <cell r="D6642" t="str">
            <v>TOTAL</v>
          </cell>
          <cell r="E6642" t="str">
            <v>Total</v>
          </cell>
          <cell r="F6642" t="str">
            <v>TES</v>
          </cell>
          <cell r="G6642" t="str">
            <v>Total energy supply</v>
          </cell>
          <cell r="H6642">
            <v>2005</v>
          </cell>
          <cell r="I6642">
            <v>2005</v>
          </cell>
          <cell r="J6642">
            <v>4175027.44</v>
          </cell>
        </row>
        <row r="6643">
          <cell r="A6643" t="str">
            <v>Chinese TaipeiTotal2006</v>
          </cell>
          <cell r="B6643" t="str">
            <v>TJ</v>
          </cell>
          <cell r="C6643" t="str">
            <v>Chinese Taipei</v>
          </cell>
          <cell r="D6643" t="str">
            <v>TOTAL</v>
          </cell>
          <cell r="E6643" t="str">
            <v>Total</v>
          </cell>
          <cell r="F6643" t="str">
            <v>TES</v>
          </cell>
          <cell r="G6643" t="str">
            <v>Total energy supply</v>
          </cell>
          <cell r="H6643">
            <v>2006</v>
          </cell>
          <cell r="I6643">
            <v>2006</v>
          </cell>
          <cell r="J6643">
            <v>4284057.79</v>
          </cell>
        </row>
        <row r="6644">
          <cell r="A6644" t="str">
            <v>Chinese TaipeiTotal2007</v>
          </cell>
          <cell r="B6644" t="str">
            <v>TJ</v>
          </cell>
          <cell r="C6644" t="str">
            <v>Chinese Taipei</v>
          </cell>
          <cell r="D6644" t="str">
            <v>TOTAL</v>
          </cell>
          <cell r="E6644" t="str">
            <v>Total</v>
          </cell>
          <cell r="F6644" t="str">
            <v>TES</v>
          </cell>
          <cell r="G6644" t="str">
            <v>Total energy supply</v>
          </cell>
          <cell r="H6644">
            <v>2007</v>
          </cell>
          <cell r="I6644">
            <v>2007</v>
          </cell>
          <cell r="J6644">
            <v>4494579.38</v>
          </cell>
        </row>
        <row r="6645">
          <cell r="A6645" t="str">
            <v>Chinese TaipeiTotal2008</v>
          </cell>
          <cell r="B6645" t="str">
            <v>TJ</v>
          </cell>
          <cell r="C6645" t="str">
            <v>Chinese Taipei</v>
          </cell>
          <cell r="D6645" t="str">
            <v>TOTAL</v>
          </cell>
          <cell r="E6645" t="str">
            <v>Total</v>
          </cell>
          <cell r="F6645" t="str">
            <v>TES</v>
          </cell>
          <cell r="G6645" t="str">
            <v>Total energy supply</v>
          </cell>
          <cell r="H6645">
            <v>2008</v>
          </cell>
          <cell r="I6645">
            <v>2008</v>
          </cell>
          <cell r="J6645">
            <v>4344525.91</v>
          </cell>
        </row>
        <row r="6646">
          <cell r="A6646" t="str">
            <v>Chinese TaipeiTotal2009</v>
          </cell>
          <cell r="B6646" t="str">
            <v>TJ</v>
          </cell>
          <cell r="C6646" t="str">
            <v>Chinese Taipei</v>
          </cell>
          <cell r="D6646" t="str">
            <v>TOTAL</v>
          </cell>
          <cell r="E6646" t="str">
            <v>Total</v>
          </cell>
          <cell r="F6646" t="str">
            <v>TES</v>
          </cell>
          <cell r="G6646" t="str">
            <v>Total energy supply</v>
          </cell>
          <cell r="H6646">
            <v>2009</v>
          </cell>
          <cell r="I6646">
            <v>2009</v>
          </cell>
          <cell r="J6646">
            <v>4260943.45</v>
          </cell>
        </row>
        <row r="6647">
          <cell r="A6647" t="str">
            <v>Chinese TaipeiTotal2010</v>
          </cell>
          <cell r="B6647" t="str">
            <v>TJ</v>
          </cell>
          <cell r="C6647" t="str">
            <v>Chinese Taipei</v>
          </cell>
          <cell r="D6647" t="str">
            <v>TOTAL</v>
          </cell>
          <cell r="E6647" t="str">
            <v>Total</v>
          </cell>
          <cell r="F6647" t="str">
            <v>TES</v>
          </cell>
          <cell r="G6647" t="str">
            <v>Total energy supply</v>
          </cell>
          <cell r="H6647">
            <v>2010</v>
          </cell>
          <cell r="I6647">
            <v>2010</v>
          </cell>
          <cell r="J6647">
            <v>4551508.84</v>
          </cell>
        </row>
        <row r="6648">
          <cell r="A6648" t="str">
            <v>Chinese TaipeiTotal2011</v>
          </cell>
          <cell r="B6648" t="str">
            <v>TJ</v>
          </cell>
          <cell r="C6648" t="str">
            <v>Chinese Taipei</v>
          </cell>
          <cell r="D6648" t="str">
            <v>TOTAL</v>
          </cell>
          <cell r="E6648" t="str">
            <v>Total</v>
          </cell>
          <cell r="F6648" t="str">
            <v>TES</v>
          </cell>
          <cell r="G6648" t="str">
            <v>Total energy supply</v>
          </cell>
          <cell r="H6648">
            <v>2011</v>
          </cell>
          <cell r="I6648">
            <v>2011</v>
          </cell>
          <cell r="J6648">
            <v>4541909.13</v>
          </cell>
        </row>
        <row r="6649">
          <cell r="A6649" t="str">
            <v>Chinese TaipeiTotal2012</v>
          </cell>
          <cell r="B6649" t="str">
            <v>TJ</v>
          </cell>
          <cell r="C6649" t="str">
            <v>Chinese Taipei</v>
          </cell>
          <cell r="D6649" t="str">
            <v>TOTAL</v>
          </cell>
          <cell r="E6649" t="str">
            <v>Total</v>
          </cell>
          <cell r="F6649" t="str">
            <v>TES</v>
          </cell>
          <cell r="G6649" t="str">
            <v>Total energy supply</v>
          </cell>
          <cell r="H6649">
            <v>2012</v>
          </cell>
          <cell r="I6649">
            <v>2012</v>
          </cell>
          <cell r="J6649">
            <v>4502059.41</v>
          </cell>
        </row>
        <row r="6650">
          <cell r="A6650" t="str">
            <v>Chinese TaipeiTotal2013</v>
          </cell>
          <cell r="B6650" t="str">
            <v>TJ</v>
          </cell>
          <cell r="C6650" t="str">
            <v>Chinese Taipei</v>
          </cell>
          <cell r="D6650" t="str">
            <v>TOTAL</v>
          </cell>
          <cell r="E6650" t="str">
            <v>Total</v>
          </cell>
          <cell r="F6650" t="str">
            <v>TES</v>
          </cell>
          <cell r="G6650" t="str">
            <v>Total energy supply</v>
          </cell>
          <cell r="H6650">
            <v>2013</v>
          </cell>
          <cell r="I6650">
            <v>2013</v>
          </cell>
          <cell r="J6650">
            <v>4596236.1100000003</v>
          </cell>
        </row>
        <row r="6651">
          <cell r="A6651" t="str">
            <v>Chinese TaipeiTotal2014</v>
          </cell>
          <cell r="B6651" t="str">
            <v>TJ</v>
          </cell>
          <cell r="C6651" t="str">
            <v>Chinese Taipei</v>
          </cell>
          <cell r="D6651" t="str">
            <v>TOTAL</v>
          </cell>
          <cell r="E6651" t="str">
            <v>Total</v>
          </cell>
          <cell r="F6651" t="str">
            <v>TES</v>
          </cell>
          <cell r="G6651" t="str">
            <v>Total energy supply</v>
          </cell>
          <cell r="H6651">
            <v>2014</v>
          </cell>
          <cell r="I6651">
            <v>2014</v>
          </cell>
          <cell r="J6651">
            <v>4683245.17</v>
          </cell>
        </row>
        <row r="6652">
          <cell r="A6652" t="str">
            <v>Chinese TaipeiTotal2015</v>
          </cell>
          <cell r="B6652" t="str">
            <v>TJ</v>
          </cell>
          <cell r="C6652" t="str">
            <v>Chinese Taipei</v>
          </cell>
          <cell r="D6652" t="str">
            <v>TOTAL</v>
          </cell>
          <cell r="E6652" t="str">
            <v>Total</v>
          </cell>
          <cell r="F6652" t="str">
            <v>TES</v>
          </cell>
          <cell r="G6652" t="str">
            <v>Total energy supply</v>
          </cell>
          <cell r="H6652">
            <v>2015</v>
          </cell>
          <cell r="I6652">
            <v>2015</v>
          </cell>
          <cell r="J6652">
            <v>4628535.78</v>
          </cell>
        </row>
        <row r="6653">
          <cell r="A6653" t="str">
            <v>Chinese TaipeiTotal2016</v>
          </cell>
          <cell r="B6653" t="str">
            <v>TJ</v>
          </cell>
          <cell r="C6653" t="str">
            <v>Chinese Taipei</v>
          </cell>
          <cell r="D6653" t="str">
            <v>TOTAL</v>
          </cell>
          <cell r="E6653" t="str">
            <v>Total</v>
          </cell>
          <cell r="F6653" t="str">
            <v>TES</v>
          </cell>
          <cell r="G6653" t="str">
            <v>Total energy supply</v>
          </cell>
          <cell r="H6653">
            <v>2016</v>
          </cell>
          <cell r="I6653">
            <v>2016</v>
          </cell>
          <cell r="J6653">
            <v>4654669.49</v>
          </cell>
        </row>
        <row r="6654">
          <cell r="A6654" t="str">
            <v>Chinese TaipeiTotal2017</v>
          </cell>
          <cell r="B6654" t="str">
            <v>TJ</v>
          </cell>
          <cell r="C6654" t="str">
            <v>Chinese Taipei</v>
          </cell>
          <cell r="D6654" t="str">
            <v>TOTAL</v>
          </cell>
          <cell r="E6654" t="str">
            <v>Total</v>
          </cell>
          <cell r="F6654" t="str">
            <v>TES</v>
          </cell>
          <cell r="G6654" t="str">
            <v>Total energy supply</v>
          </cell>
          <cell r="H6654">
            <v>2017</v>
          </cell>
          <cell r="I6654">
            <v>2017</v>
          </cell>
          <cell r="J6654">
            <v>4636848.51</v>
          </cell>
        </row>
        <row r="6655">
          <cell r="A6655" t="str">
            <v>Chinese TaipeiTotal2018</v>
          </cell>
          <cell r="B6655" t="str">
            <v>TJ</v>
          </cell>
          <cell r="C6655" t="str">
            <v>Chinese Taipei</v>
          </cell>
          <cell r="D6655" t="str">
            <v>TOTAL</v>
          </cell>
          <cell r="E6655" t="str">
            <v>Total</v>
          </cell>
          <cell r="F6655" t="str">
            <v>TES</v>
          </cell>
          <cell r="G6655" t="str">
            <v>Total energy supply</v>
          </cell>
          <cell r="H6655">
            <v>2018</v>
          </cell>
          <cell r="I6655">
            <v>2018</v>
          </cell>
          <cell r="J6655">
            <v>4692120.84</v>
          </cell>
        </row>
        <row r="6656">
          <cell r="A6656" t="str">
            <v>Chinese TaipeiTotal2019</v>
          </cell>
          <cell r="B6656" t="str">
            <v>TJ</v>
          </cell>
          <cell r="C6656" t="str">
            <v>Chinese Taipei</v>
          </cell>
          <cell r="D6656" t="str">
            <v>TOTAL</v>
          </cell>
          <cell r="E6656" t="str">
            <v>Total</v>
          </cell>
          <cell r="F6656" t="str">
            <v>TES</v>
          </cell>
          <cell r="G6656" t="str">
            <v>Total energy supply</v>
          </cell>
          <cell r="H6656">
            <v>2019</v>
          </cell>
          <cell r="I6656">
            <v>2019</v>
          </cell>
          <cell r="J6656">
            <v>4585041.8899999997</v>
          </cell>
        </row>
        <row r="6657">
          <cell r="A6657" t="str">
            <v>Chinese TaipeiTotal2020</v>
          </cell>
          <cell r="B6657" t="str">
            <v>TJ</v>
          </cell>
          <cell r="C6657" t="str">
            <v>Chinese Taipei</v>
          </cell>
          <cell r="D6657" t="str">
            <v>TOTAL</v>
          </cell>
          <cell r="E6657" t="str">
            <v>Total</v>
          </cell>
          <cell r="F6657" t="str">
            <v>TES</v>
          </cell>
          <cell r="G6657" t="str">
            <v>Total energy supply</v>
          </cell>
          <cell r="H6657">
            <v>2020</v>
          </cell>
          <cell r="I6657">
            <v>2020</v>
          </cell>
          <cell r="J6657">
            <v>4490879.25</v>
          </cell>
        </row>
        <row r="6658">
          <cell r="A6658" t="str">
            <v>Chinese TaipeiMemo: Renewables2005</v>
          </cell>
          <cell r="B6658" t="str">
            <v>TJ</v>
          </cell>
          <cell r="C6658" t="str">
            <v>Chinese Taipei</v>
          </cell>
          <cell r="D6658" t="str">
            <v>MRENEW</v>
          </cell>
          <cell r="E6658" t="str">
            <v>Memo: Renewables</v>
          </cell>
          <cell r="F6658" t="str">
            <v>TES</v>
          </cell>
          <cell r="G6658" t="str">
            <v>Total energy supply</v>
          </cell>
          <cell r="H6658">
            <v>2005</v>
          </cell>
          <cell r="I6658">
            <v>2005</v>
          </cell>
          <cell r="J6658">
            <v>53691.8</v>
          </cell>
        </row>
        <row r="6659">
          <cell r="A6659" t="str">
            <v>Chinese TaipeiMemo: Renewables2006</v>
          </cell>
          <cell r="B6659" t="str">
            <v>TJ</v>
          </cell>
          <cell r="C6659" t="str">
            <v>Chinese Taipei</v>
          </cell>
          <cell r="D6659" t="str">
            <v>MRENEW</v>
          </cell>
          <cell r="E6659" t="str">
            <v>Memo: Renewables</v>
          </cell>
          <cell r="F6659" t="str">
            <v>TES</v>
          </cell>
          <cell r="G6659" t="str">
            <v>Total energy supply</v>
          </cell>
          <cell r="H6659">
            <v>2006</v>
          </cell>
          <cell r="I6659">
            <v>2006</v>
          </cell>
          <cell r="J6659">
            <v>55166.6</v>
          </cell>
        </row>
        <row r="6660">
          <cell r="A6660" t="str">
            <v>Chinese TaipeiMemo: Renewables2007</v>
          </cell>
          <cell r="B6660" t="str">
            <v>TJ</v>
          </cell>
          <cell r="C6660" t="str">
            <v>Chinese Taipei</v>
          </cell>
          <cell r="D6660" t="str">
            <v>MRENEW</v>
          </cell>
          <cell r="E6660" t="str">
            <v>Memo: Renewables</v>
          </cell>
          <cell r="F6660" t="str">
            <v>TES</v>
          </cell>
          <cell r="G6660" t="str">
            <v>Total energy supply</v>
          </cell>
          <cell r="H6660">
            <v>2007</v>
          </cell>
          <cell r="I6660">
            <v>2007</v>
          </cell>
          <cell r="J6660">
            <v>58074.2</v>
          </cell>
        </row>
        <row r="6661">
          <cell r="A6661" t="str">
            <v>Chinese TaipeiMemo: Renewables2008</v>
          </cell>
          <cell r="B6661" t="str">
            <v>TJ</v>
          </cell>
          <cell r="C6661" t="str">
            <v>Chinese Taipei</v>
          </cell>
          <cell r="D6661" t="str">
            <v>MRENEW</v>
          </cell>
          <cell r="E6661" t="str">
            <v>Memo: Renewables</v>
          </cell>
          <cell r="F6661" t="str">
            <v>TES</v>
          </cell>
          <cell r="G6661" t="str">
            <v>Total energy supply</v>
          </cell>
          <cell r="H6661">
            <v>2008</v>
          </cell>
          <cell r="I6661">
            <v>2008</v>
          </cell>
          <cell r="J6661">
            <v>60133.599999999999</v>
          </cell>
        </row>
        <row r="6662">
          <cell r="A6662" t="str">
            <v>Chinese TaipeiMemo: Renewables2009</v>
          </cell>
          <cell r="B6662" t="str">
            <v>TJ</v>
          </cell>
          <cell r="C6662" t="str">
            <v>Chinese Taipei</v>
          </cell>
          <cell r="D6662" t="str">
            <v>MRENEW</v>
          </cell>
          <cell r="E6662" t="str">
            <v>Memo: Renewables</v>
          </cell>
          <cell r="F6662" t="str">
            <v>TES</v>
          </cell>
          <cell r="G6662" t="str">
            <v>Total energy supply</v>
          </cell>
          <cell r="H6662">
            <v>2009</v>
          </cell>
          <cell r="I6662">
            <v>2009</v>
          </cell>
          <cell r="J6662">
            <v>57051.41</v>
          </cell>
        </row>
        <row r="6663">
          <cell r="A6663" t="str">
            <v>Chinese TaipeiMemo: Renewables2010</v>
          </cell>
          <cell r="B6663" t="str">
            <v>TJ</v>
          </cell>
          <cell r="C6663" t="str">
            <v>Chinese Taipei</v>
          </cell>
          <cell r="D6663" t="str">
            <v>MRENEW</v>
          </cell>
          <cell r="E6663" t="str">
            <v>Memo: Renewables</v>
          </cell>
          <cell r="F6663" t="str">
            <v>TES</v>
          </cell>
          <cell r="G6663" t="str">
            <v>Total energy supply</v>
          </cell>
          <cell r="H6663">
            <v>2010</v>
          </cell>
          <cell r="I6663">
            <v>2010</v>
          </cell>
          <cell r="J6663">
            <v>62619.4</v>
          </cell>
        </row>
        <row r="6664">
          <cell r="A6664" t="str">
            <v>Chinese TaipeiMemo: Renewables2011</v>
          </cell>
          <cell r="B6664" t="str">
            <v>TJ</v>
          </cell>
          <cell r="C6664" t="str">
            <v>Chinese Taipei</v>
          </cell>
          <cell r="D6664" t="str">
            <v>MRENEW</v>
          </cell>
          <cell r="E6664" t="str">
            <v>Memo: Renewables</v>
          </cell>
          <cell r="F6664" t="str">
            <v>TES</v>
          </cell>
          <cell r="G6664" t="str">
            <v>Total energy supply</v>
          </cell>
          <cell r="H6664">
            <v>2011</v>
          </cell>
          <cell r="I6664">
            <v>2011</v>
          </cell>
          <cell r="J6664">
            <v>64419.6</v>
          </cell>
        </row>
        <row r="6665">
          <cell r="A6665" t="str">
            <v>Chinese TaipeiMemo: Renewables2012</v>
          </cell>
          <cell r="B6665" t="str">
            <v>TJ</v>
          </cell>
          <cell r="C6665" t="str">
            <v>Chinese Taipei</v>
          </cell>
          <cell r="D6665" t="str">
            <v>MRENEW</v>
          </cell>
          <cell r="E6665" t="str">
            <v>Memo: Renewables</v>
          </cell>
          <cell r="F6665" t="str">
            <v>TES</v>
          </cell>
          <cell r="G6665" t="str">
            <v>Total energy supply</v>
          </cell>
          <cell r="H6665">
            <v>2012</v>
          </cell>
          <cell r="I6665">
            <v>2012</v>
          </cell>
          <cell r="J6665">
            <v>73482.8</v>
          </cell>
        </row>
        <row r="6666">
          <cell r="A6666" t="str">
            <v>Chinese TaipeiMemo: Renewables2013</v>
          </cell>
          <cell r="B6666" t="str">
            <v>TJ</v>
          </cell>
          <cell r="C6666" t="str">
            <v>Chinese Taipei</v>
          </cell>
          <cell r="D6666" t="str">
            <v>MRENEW</v>
          </cell>
          <cell r="E6666" t="str">
            <v>Memo: Renewables</v>
          </cell>
          <cell r="F6666" t="str">
            <v>TES</v>
          </cell>
          <cell r="G6666" t="str">
            <v>Total energy supply</v>
          </cell>
          <cell r="H6666">
            <v>2013</v>
          </cell>
          <cell r="I6666">
            <v>2013</v>
          </cell>
          <cell r="J6666">
            <v>73994.399999999994</v>
          </cell>
        </row>
        <row r="6667">
          <cell r="A6667" t="str">
            <v>Chinese TaipeiMemo: Renewables2014</v>
          </cell>
          <cell r="B6667" t="str">
            <v>TJ</v>
          </cell>
          <cell r="C6667" t="str">
            <v>Chinese Taipei</v>
          </cell>
          <cell r="D6667" t="str">
            <v>MRENEW</v>
          </cell>
          <cell r="E6667" t="str">
            <v>Memo: Renewables</v>
          </cell>
          <cell r="F6667" t="str">
            <v>TES</v>
          </cell>
          <cell r="G6667" t="str">
            <v>Total energy supply</v>
          </cell>
          <cell r="H6667">
            <v>2014</v>
          </cell>
          <cell r="I6667">
            <v>2014</v>
          </cell>
          <cell r="J6667">
            <v>66687</v>
          </cell>
        </row>
        <row r="6668">
          <cell r="A6668" t="str">
            <v>Chinese TaipeiMemo: Renewables2015</v>
          </cell>
          <cell r="B6668" t="str">
            <v>TJ</v>
          </cell>
          <cell r="C6668" t="str">
            <v>Chinese Taipei</v>
          </cell>
          <cell r="D6668" t="str">
            <v>MRENEW</v>
          </cell>
          <cell r="E6668" t="str">
            <v>Memo: Renewables</v>
          </cell>
          <cell r="F6668" t="str">
            <v>TES</v>
          </cell>
          <cell r="G6668" t="str">
            <v>Total energy supply</v>
          </cell>
          <cell r="H6668">
            <v>2015</v>
          </cell>
          <cell r="I6668">
            <v>2015</v>
          </cell>
          <cell r="J6668">
            <v>67763.8</v>
          </cell>
        </row>
        <row r="6669">
          <cell r="A6669" t="str">
            <v>Chinese TaipeiMemo: Renewables2016</v>
          </cell>
          <cell r="B6669" t="str">
            <v>TJ</v>
          </cell>
          <cell r="C6669" t="str">
            <v>Chinese Taipei</v>
          </cell>
          <cell r="D6669" t="str">
            <v>MRENEW</v>
          </cell>
          <cell r="E6669" t="str">
            <v>Memo: Renewables</v>
          </cell>
          <cell r="F6669" t="str">
            <v>TES</v>
          </cell>
          <cell r="G6669" t="str">
            <v>Total energy supply</v>
          </cell>
          <cell r="H6669">
            <v>2016</v>
          </cell>
          <cell r="I6669">
            <v>2016</v>
          </cell>
          <cell r="J6669">
            <v>72362</v>
          </cell>
        </row>
        <row r="6670">
          <cell r="A6670" t="str">
            <v>Chinese TaipeiMemo: Renewables2017</v>
          </cell>
          <cell r="B6670" t="str">
            <v>TJ</v>
          </cell>
          <cell r="C6670" t="str">
            <v>Chinese Taipei</v>
          </cell>
          <cell r="D6670" t="str">
            <v>MRENEW</v>
          </cell>
          <cell r="E6670" t="str">
            <v>Memo: Renewables</v>
          </cell>
          <cell r="F6670" t="str">
            <v>TES</v>
          </cell>
          <cell r="G6670" t="str">
            <v>Total energy supply</v>
          </cell>
          <cell r="H6670">
            <v>2017</v>
          </cell>
          <cell r="I6670">
            <v>2017</v>
          </cell>
          <cell r="J6670">
            <v>69920.52</v>
          </cell>
        </row>
        <row r="6671">
          <cell r="A6671" t="str">
            <v>Chinese TaipeiMemo: Renewables2018</v>
          </cell>
          <cell r="B6671" t="str">
            <v>TJ</v>
          </cell>
          <cell r="C6671" t="str">
            <v>Chinese Taipei</v>
          </cell>
          <cell r="D6671" t="str">
            <v>MRENEW</v>
          </cell>
          <cell r="E6671" t="str">
            <v>Memo: Renewables</v>
          </cell>
          <cell r="F6671" t="str">
            <v>TES</v>
          </cell>
          <cell r="G6671" t="str">
            <v>Total energy supply</v>
          </cell>
          <cell r="H6671">
            <v>2018</v>
          </cell>
          <cell r="I6671">
            <v>2018</v>
          </cell>
          <cell r="J6671">
            <v>71385.789999999994</v>
          </cell>
        </row>
        <row r="6672">
          <cell r="A6672" t="str">
            <v>Chinese TaipeiMemo: Renewables2019</v>
          </cell>
          <cell r="B6672" t="str">
            <v>TJ</v>
          </cell>
          <cell r="C6672" t="str">
            <v>Chinese Taipei</v>
          </cell>
          <cell r="D6672" t="str">
            <v>MRENEW</v>
          </cell>
          <cell r="E6672" t="str">
            <v>Memo: Renewables</v>
          </cell>
          <cell r="F6672" t="str">
            <v>TES</v>
          </cell>
          <cell r="G6672" t="str">
            <v>Total energy supply</v>
          </cell>
          <cell r="H6672">
            <v>2019</v>
          </cell>
          <cell r="I6672">
            <v>2019</v>
          </cell>
          <cell r="J6672">
            <v>80327.649999999994</v>
          </cell>
        </row>
        <row r="6673">
          <cell r="A6673" t="str">
            <v>Chinese TaipeiMemo: Renewables2020</v>
          </cell>
          <cell r="B6673" t="str">
            <v>TJ</v>
          </cell>
          <cell r="C6673" t="str">
            <v>Chinese Taipei</v>
          </cell>
          <cell r="D6673" t="str">
            <v>MRENEW</v>
          </cell>
          <cell r="E6673" t="str">
            <v>Memo: Renewables</v>
          </cell>
          <cell r="F6673" t="str">
            <v>TES</v>
          </cell>
          <cell r="G6673" t="str">
            <v>Total energy supply</v>
          </cell>
          <cell r="H6673">
            <v>2020</v>
          </cell>
          <cell r="I6673">
            <v>2020</v>
          </cell>
          <cell r="J6673">
            <v>80509.600000000006</v>
          </cell>
        </row>
        <row r="6674">
          <cell r="A6674" t="str">
            <v>TajikistanPrimary solid biofuels2005</v>
          </cell>
          <cell r="B6674" t="str">
            <v>TJ</v>
          </cell>
          <cell r="C6674" t="str">
            <v>Tajikistan</v>
          </cell>
          <cell r="D6674" t="str">
            <v>PRIMSBIO</v>
          </cell>
          <cell r="E6674" t="str">
            <v>Primary solid biofuels</v>
          </cell>
          <cell r="F6674" t="str">
            <v>TES</v>
          </cell>
          <cell r="G6674" t="str">
            <v>Total energy supply</v>
          </cell>
          <cell r="H6674">
            <v>2005</v>
          </cell>
          <cell r="I6674">
            <v>2005</v>
          </cell>
          <cell r="J6674">
            <v>0</v>
          </cell>
        </row>
        <row r="6675">
          <cell r="A6675" t="str">
            <v>TajikistanPrimary solid biofuels2006</v>
          </cell>
          <cell r="B6675" t="str">
            <v>TJ</v>
          </cell>
          <cell r="C6675" t="str">
            <v>Tajikistan</v>
          </cell>
          <cell r="D6675" t="str">
            <v>PRIMSBIO</v>
          </cell>
          <cell r="E6675" t="str">
            <v>Primary solid biofuels</v>
          </cell>
          <cell r="F6675" t="str">
            <v>TES</v>
          </cell>
          <cell r="G6675" t="str">
            <v>Total energy supply</v>
          </cell>
          <cell r="H6675">
            <v>2006</v>
          </cell>
          <cell r="I6675">
            <v>2006</v>
          </cell>
          <cell r="J6675">
            <v>0</v>
          </cell>
        </row>
        <row r="6676">
          <cell r="A6676" t="str">
            <v>TajikistanPrimary solid biofuels2007</v>
          </cell>
          <cell r="B6676" t="str">
            <v>TJ</v>
          </cell>
          <cell r="C6676" t="str">
            <v>Tajikistan</v>
          </cell>
          <cell r="D6676" t="str">
            <v>PRIMSBIO</v>
          </cell>
          <cell r="E6676" t="str">
            <v>Primary solid biofuels</v>
          </cell>
          <cell r="F6676" t="str">
            <v>TES</v>
          </cell>
          <cell r="G6676" t="str">
            <v>Total energy supply</v>
          </cell>
          <cell r="H6676">
            <v>2007</v>
          </cell>
          <cell r="I6676">
            <v>2007</v>
          </cell>
          <cell r="J6676">
            <v>0</v>
          </cell>
        </row>
        <row r="6677">
          <cell r="A6677" t="str">
            <v>TajikistanPrimary solid biofuels2008</v>
          </cell>
          <cell r="B6677" t="str">
            <v>TJ</v>
          </cell>
          <cell r="C6677" t="str">
            <v>Tajikistan</v>
          </cell>
          <cell r="D6677" t="str">
            <v>PRIMSBIO</v>
          </cell>
          <cell r="E6677" t="str">
            <v>Primary solid biofuels</v>
          </cell>
          <cell r="F6677" t="str">
            <v>TES</v>
          </cell>
          <cell r="G6677" t="str">
            <v>Total energy supply</v>
          </cell>
          <cell r="H6677">
            <v>2008</v>
          </cell>
          <cell r="I6677">
            <v>2008</v>
          </cell>
          <cell r="J6677">
            <v>0</v>
          </cell>
        </row>
        <row r="6678">
          <cell r="A6678" t="str">
            <v>TajikistanPrimary solid biofuels2009</v>
          </cell>
          <cell r="B6678" t="str">
            <v>TJ</v>
          </cell>
          <cell r="C6678" t="str">
            <v>Tajikistan</v>
          </cell>
          <cell r="D6678" t="str">
            <v>PRIMSBIO</v>
          </cell>
          <cell r="E6678" t="str">
            <v>Primary solid biofuels</v>
          </cell>
          <cell r="F6678" t="str">
            <v>TES</v>
          </cell>
          <cell r="G6678" t="str">
            <v>Total energy supply</v>
          </cell>
          <cell r="H6678">
            <v>2009</v>
          </cell>
          <cell r="I6678">
            <v>2009</v>
          </cell>
          <cell r="J6678">
            <v>0</v>
          </cell>
        </row>
        <row r="6679">
          <cell r="A6679" t="str">
            <v>TajikistanPrimary solid biofuels2010</v>
          </cell>
          <cell r="B6679" t="str">
            <v>TJ</v>
          </cell>
          <cell r="C6679" t="str">
            <v>Tajikistan</v>
          </cell>
          <cell r="D6679" t="str">
            <v>PRIMSBIO</v>
          </cell>
          <cell r="E6679" t="str">
            <v>Primary solid biofuels</v>
          </cell>
          <cell r="F6679" t="str">
            <v>TES</v>
          </cell>
          <cell r="G6679" t="str">
            <v>Total energy supply</v>
          </cell>
          <cell r="H6679">
            <v>2010</v>
          </cell>
          <cell r="I6679">
            <v>2010</v>
          </cell>
          <cell r="J6679">
            <v>0</v>
          </cell>
        </row>
        <row r="6680">
          <cell r="A6680" t="str">
            <v>TajikistanPrimary solid biofuels2011</v>
          </cell>
          <cell r="B6680" t="str">
            <v>TJ</v>
          </cell>
          <cell r="C6680" t="str">
            <v>Tajikistan</v>
          </cell>
          <cell r="D6680" t="str">
            <v>PRIMSBIO</v>
          </cell>
          <cell r="E6680" t="str">
            <v>Primary solid biofuels</v>
          </cell>
          <cell r="F6680" t="str">
            <v>TES</v>
          </cell>
          <cell r="G6680" t="str">
            <v>Total energy supply</v>
          </cell>
          <cell r="H6680">
            <v>2011</v>
          </cell>
          <cell r="I6680">
            <v>2011</v>
          </cell>
          <cell r="J6680">
            <v>0</v>
          </cell>
        </row>
        <row r="6681">
          <cell r="A6681" t="str">
            <v>TajikistanPrimary solid biofuels2012</v>
          </cell>
          <cell r="B6681" t="str">
            <v>TJ</v>
          </cell>
          <cell r="C6681" t="str">
            <v>Tajikistan</v>
          </cell>
          <cell r="D6681" t="str">
            <v>PRIMSBIO</v>
          </cell>
          <cell r="E6681" t="str">
            <v>Primary solid biofuels</v>
          </cell>
          <cell r="F6681" t="str">
            <v>TES</v>
          </cell>
          <cell r="G6681" t="str">
            <v>Total energy supply</v>
          </cell>
          <cell r="H6681">
            <v>2012</v>
          </cell>
          <cell r="I6681">
            <v>2012</v>
          </cell>
          <cell r="J6681">
            <v>0</v>
          </cell>
        </row>
        <row r="6682">
          <cell r="A6682" t="str">
            <v>TajikistanPrimary solid biofuels2013</v>
          </cell>
          <cell r="B6682" t="str">
            <v>TJ</v>
          </cell>
          <cell r="C6682" t="str">
            <v>Tajikistan</v>
          </cell>
          <cell r="D6682" t="str">
            <v>PRIMSBIO</v>
          </cell>
          <cell r="E6682" t="str">
            <v>Primary solid biofuels</v>
          </cell>
          <cell r="F6682" t="str">
            <v>TES</v>
          </cell>
          <cell r="G6682" t="str">
            <v>Total energy supply</v>
          </cell>
          <cell r="H6682">
            <v>2013</v>
          </cell>
          <cell r="I6682">
            <v>2013</v>
          </cell>
          <cell r="J6682">
            <v>0</v>
          </cell>
        </row>
        <row r="6683">
          <cell r="A6683" t="str">
            <v>TajikistanPrimary solid biofuels2014</v>
          </cell>
          <cell r="B6683" t="str">
            <v>TJ</v>
          </cell>
          <cell r="C6683" t="str">
            <v>Tajikistan</v>
          </cell>
          <cell r="D6683" t="str">
            <v>PRIMSBIO</v>
          </cell>
          <cell r="E6683" t="str">
            <v>Primary solid biofuels</v>
          </cell>
          <cell r="F6683" t="str">
            <v>TES</v>
          </cell>
          <cell r="G6683" t="str">
            <v>Total energy supply</v>
          </cell>
          <cell r="H6683">
            <v>2014</v>
          </cell>
          <cell r="I6683">
            <v>2014</v>
          </cell>
          <cell r="J6683">
            <v>0</v>
          </cell>
        </row>
        <row r="6684">
          <cell r="A6684" t="str">
            <v>TajikistanPrimary solid biofuels2015</v>
          </cell>
          <cell r="B6684" t="str">
            <v>TJ</v>
          </cell>
          <cell r="C6684" t="str">
            <v>Tajikistan</v>
          </cell>
          <cell r="D6684" t="str">
            <v>PRIMSBIO</v>
          </cell>
          <cell r="E6684" t="str">
            <v>Primary solid biofuels</v>
          </cell>
          <cell r="F6684" t="str">
            <v>TES</v>
          </cell>
          <cell r="G6684" t="str">
            <v>Total energy supply</v>
          </cell>
          <cell r="H6684">
            <v>2015</v>
          </cell>
          <cell r="I6684">
            <v>2015</v>
          </cell>
          <cell r="J6684">
            <v>0</v>
          </cell>
        </row>
        <row r="6685">
          <cell r="A6685" t="str">
            <v>TajikistanPrimary solid biofuels2016</v>
          </cell>
          <cell r="B6685" t="str">
            <v>TJ</v>
          </cell>
          <cell r="C6685" t="str">
            <v>Tajikistan</v>
          </cell>
          <cell r="D6685" t="str">
            <v>PRIMSBIO</v>
          </cell>
          <cell r="E6685" t="str">
            <v>Primary solid biofuels</v>
          </cell>
          <cell r="F6685" t="str">
            <v>TES</v>
          </cell>
          <cell r="G6685" t="str">
            <v>Total energy supply</v>
          </cell>
          <cell r="H6685">
            <v>2016</v>
          </cell>
          <cell r="I6685">
            <v>2016</v>
          </cell>
          <cell r="J6685">
            <v>0</v>
          </cell>
        </row>
        <row r="6686">
          <cell r="A6686" t="str">
            <v>TajikistanPrimary solid biofuels2017</v>
          </cell>
          <cell r="B6686" t="str">
            <v>TJ</v>
          </cell>
          <cell r="C6686" t="str">
            <v>Tajikistan</v>
          </cell>
          <cell r="D6686" t="str">
            <v>PRIMSBIO</v>
          </cell>
          <cell r="E6686" t="str">
            <v>Primary solid biofuels</v>
          </cell>
          <cell r="F6686" t="str">
            <v>TES</v>
          </cell>
          <cell r="G6686" t="str">
            <v>Total energy supply</v>
          </cell>
          <cell r="H6686">
            <v>2017</v>
          </cell>
          <cell r="I6686">
            <v>2017</v>
          </cell>
          <cell r="J6686">
            <v>0</v>
          </cell>
        </row>
        <row r="6687">
          <cell r="A6687" t="str">
            <v>TajikistanPrimary solid biofuels2018</v>
          </cell>
          <cell r="B6687" t="str">
            <v>TJ</v>
          </cell>
          <cell r="C6687" t="str">
            <v>Tajikistan</v>
          </cell>
          <cell r="D6687" t="str">
            <v>PRIMSBIO</v>
          </cell>
          <cell r="E6687" t="str">
            <v>Primary solid biofuels</v>
          </cell>
          <cell r="F6687" t="str">
            <v>TES</v>
          </cell>
          <cell r="G6687" t="str">
            <v>Total energy supply</v>
          </cell>
          <cell r="H6687">
            <v>2018</v>
          </cell>
          <cell r="I6687">
            <v>2018</v>
          </cell>
          <cell r="J6687">
            <v>0</v>
          </cell>
        </row>
        <row r="6688">
          <cell r="A6688" t="str">
            <v>TajikistanPrimary solid biofuels2019</v>
          </cell>
          <cell r="B6688" t="str">
            <v>TJ</v>
          </cell>
          <cell r="C6688" t="str">
            <v>Tajikistan</v>
          </cell>
          <cell r="D6688" t="str">
            <v>PRIMSBIO</v>
          </cell>
          <cell r="E6688" t="str">
            <v>Primary solid biofuels</v>
          </cell>
          <cell r="F6688" t="str">
            <v>TES</v>
          </cell>
          <cell r="G6688" t="str">
            <v>Total energy supply</v>
          </cell>
          <cell r="H6688">
            <v>2019</v>
          </cell>
          <cell r="I6688">
            <v>2019</v>
          </cell>
          <cell r="J6688">
            <v>0</v>
          </cell>
        </row>
        <row r="6689">
          <cell r="A6689" t="str">
            <v>TajikistanPrimary solid biofuels2020</v>
          </cell>
          <cell r="B6689" t="str">
            <v>TJ</v>
          </cell>
          <cell r="C6689" t="str">
            <v>Tajikistan</v>
          </cell>
          <cell r="D6689" t="str">
            <v>PRIMSBIO</v>
          </cell>
          <cell r="E6689" t="str">
            <v>Primary solid biofuels</v>
          </cell>
          <cell r="F6689" t="str">
            <v>TES</v>
          </cell>
          <cell r="G6689" t="str">
            <v>Total energy supply</v>
          </cell>
          <cell r="H6689">
            <v>2020</v>
          </cell>
          <cell r="I6689">
            <v>2020</v>
          </cell>
          <cell r="K6689" t="str">
            <v>L</v>
          </cell>
          <cell r="L6689" t="str">
            <v>Missing value; data exist but were not collected</v>
          </cell>
        </row>
        <row r="6690">
          <cell r="A6690" t="str">
            <v>TajikistanTotal2005</v>
          </cell>
          <cell r="B6690" t="str">
            <v>TJ</v>
          </cell>
          <cell r="C6690" t="str">
            <v>Tajikistan</v>
          </cell>
          <cell r="D6690" t="str">
            <v>TOTAL</v>
          </cell>
          <cell r="E6690" t="str">
            <v>Total</v>
          </cell>
          <cell r="F6690" t="str">
            <v>TES</v>
          </cell>
          <cell r="G6690" t="str">
            <v>Total energy supply</v>
          </cell>
          <cell r="H6690">
            <v>2005</v>
          </cell>
          <cell r="I6690">
            <v>2005</v>
          </cell>
          <cell r="J6690">
            <v>97970.45</v>
          </cell>
        </row>
        <row r="6691">
          <cell r="A6691" t="str">
            <v>TajikistanTotal2006</v>
          </cell>
          <cell r="B6691" t="str">
            <v>TJ</v>
          </cell>
          <cell r="C6691" t="str">
            <v>Tajikistan</v>
          </cell>
          <cell r="D6691" t="str">
            <v>TOTAL</v>
          </cell>
          <cell r="E6691" t="str">
            <v>Total</v>
          </cell>
          <cell r="F6691" t="str">
            <v>TES</v>
          </cell>
          <cell r="G6691" t="str">
            <v>Total energy supply</v>
          </cell>
          <cell r="H6691">
            <v>2006</v>
          </cell>
          <cell r="I6691">
            <v>2006</v>
          </cell>
          <cell r="J6691">
            <v>101016.67</v>
          </cell>
        </row>
        <row r="6692">
          <cell r="A6692" t="str">
            <v>TajikistanTotal2007</v>
          </cell>
          <cell r="B6692" t="str">
            <v>TJ</v>
          </cell>
          <cell r="C6692" t="str">
            <v>Tajikistan</v>
          </cell>
          <cell r="D6692" t="str">
            <v>TOTAL</v>
          </cell>
          <cell r="E6692" t="str">
            <v>Total</v>
          </cell>
          <cell r="F6692" t="str">
            <v>TES</v>
          </cell>
          <cell r="G6692" t="str">
            <v>Total energy supply</v>
          </cell>
          <cell r="H6692">
            <v>2007</v>
          </cell>
          <cell r="I6692">
            <v>2007</v>
          </cell>
          <cell r="J6692">
            <v>107965.24</v>
          </cell>
        </row>
        <row r="6693">
          <cell r="A6693" t="str">
            <v>TajikistanTotal2008</v>
          </cell>
          <cell r="B6693" t="str">
            <v>TJ</v>
          </cell>
          <cell r="C6693" t="str">
            <v>Tajikistan</v>
          </cell>
          <cell r="D6693" t="str">
            <v>TOTAL</v>
          </cell>
          <cell r="E6693" t="str">
            <v>Total</v>
          </cell>
          <cell r="F6693" t="str">
            <v>TES</v>
          </cell>
          <cell r="G6693" t="str">
            <v>Total energy supply</v>
          </cell>
          <cell r="H6693">
            <v>2008</v>
          </cell>
          <cell r="I6693">
            <v>2008</v>
          </cell>
          <cell r="J6693">
            <v>102731.2</v>
          </cell>
        </row>
        <row r="6694">
          <cell r="A6694" t="str">
            <v>TajikistanTotal2009</v>
          </cell>
          <cell r="B6694" t="str">
            <v>TJ</v>
          </cell>
          <cell r="C6694" t="str">
            <v>Tajikistan</v>
          </cell>
          <cell r="D6694" t="str">
            <v>TOTAL</v>
          </cell>
          <cell r="E6694" t="str">
            <v>Total</v>
          </cell>
          <cell r="F6694" t="str">
            <v>TES</v>
          </cell>
          <cell r="G6694" t="str">
            <v>Total energy supply</v>
          </cell>
          <cell r="H6694">
            <v>2009</v>
          </cell>
          <cell r="I6694">
            <v>2009</v>
          </cell>
          <cell r="J6694">
            <v>89267.34</v>
          </cell>
        </row>
        <row r="6695">
          <cell r="A6695" t="str">
            <v>TajikistanTotal2010</v>
          </cell>
          <cell r="B6695" t="str">
            <v>TJ</v>
          </cell>
          <cell r="C6695" t="str">
            <v>Tajikistan</v>
          </cell>
          <cell r="D6695" t="str">
            <v>TOTAL</v>
          </cell>
          <cell r="E6695" t="str">
            <v>Total</v>
          </cell>
          <cell r="F6695" t="str">
            <v>TES</v>
          </cell>
          <cell r="G6695" t="str">
            <v>Total energy supply</v>
          </cell>
          <cell r="H6695">
            <v>2010</v>
          </cell>
          <cell r="I6695">
            <v>2010</v>
          </cell>
          <cell r="J6695">
            <v>91094.6</v>
          </cell>
        </row>
        <row r="6696">
          <cell r="A6696" t="str">
            <v>TajikistanTotal2011</v>
          </cell>
          <cell r="B6696" t="str">
            <v>TJ</v>
          </cell>
          <cell r="C6696" t="str">
            <v>Tajikistan</v>
          </cell>
          <cell r="D6696" t="str">
            <v>TOTAL</v>
          </cell>
          <cell r="E6696" t="str">
            <v>Total</v>
          </cell>
          <cell r="F6696" t="str">
            <v>TES</v>
          </cell>
          <cell r="G6696" t="str">
            <v>Total energy supply</v>
          </cell>
          <cell r="H6696">
            <v>2011</v>
          </cell>
          <cell r="I6696">
            <v>2011</v>
          </cell>
          <cell r="J6696">
            <v>91355.51</v>
          </cell>
        </row>
        <row r="6697">
          <cell r="A6697" t="str">
            <v>TajikistanTotal2012</v>
          </cell>
          <cell r="B6697" t="str">
            <v>TJ</v>
          </cell>
          <cell r="C6697" t="str">
            <v>Tajikistan</v>
          </cell>
          <cell r="D6697" t="str">
            <v>TOTAL</v>
          </cell>
          <cell r="E6697" t="str">
            <v>Total</v>
          </cell>
          <cell r="F6697" t="str">
            <v>TES</v>
          </cell>
          <cell r="G6697" t="str">
            <v>Total energy supply</v>
          </cell>
          <cell r="H6697">
            <v>2012</v>
          </cell>
          <cell r="I6697">
            <v>2012</v>
          </cell>
          <cell r="J6697">
            <v>98934.22</v>
          </cell>
        </row>
        <row r="6698">
          <cell r="A6698" t="str">
            <v>TajikistanTotal2013</v>
          </cell>
          <cell r="B6698" t="str">
            <v>TJ</v>
          </cell>
          <cell r="C6698" t="str">
            <v>Tajikistan</v>
          </cell>
          <cell r="D6698" t="str">
            <v>TOTAL</v>
          </cell>
          <cell r="E6698" t="str">
            <v>Total</v>
          </cell>
          <cell r="F6698" t="str">
            <v>TES</v>
          </cell>
          <cell r="G6698" t="str">
            <v>Total energy supply</v>
          </cell>
          <cell r="H6698">
            <v>2013</v>
          </cell>
          <cell r="I6698">
            <v>2013</v>
          </cell>
          <cell r="J6698">
            <v>99213.13</v>
          </cell>
        </row>
        <row r="6699">
          <cell r="A6699" t="str">
            <v>TajikistanTotal2014</v>
          </cell>
          <cell r="B6699" t="str">
            <v>TJ</v>
          </cell>
          <cell r="C6699" t="str">
            <v>Tajikistan</v>
          </cell>
          <cell r="D6699" t="str">
            <v>TOTAL</v>
          </cell>
          <cell r="E6699" t="str">
            <v>Total</v>
          </cell>
          <cell r="F6699" t="str">
            <v>TES</v>
          </cell>
          <cell r="G6699" t="str">
            <v>Total energy supply</v>
          </cell>
          <cell r="H6699">
            <v>2014</v>
          </cell>
          <cell r="I6699">
            <v>2014</v>
          </cell>
          <cell r="J6699">
            <v>106398.5</v>
          </cell>
        </row>
        <row r="6700">
          <cell r="A6700" t="str">
            <v>TajikistanTotal2015</v>
          </cell>
          <cell r="B6700" t="str">
            <v>TJ</v>
          </cell>
          <cell r="C6700" t="str">
            <v>Tajikistan</v>
          </cell>
          <cell r="D6700" t="str">
            <v>TOTAL</v>
          </cell>
          <cell r="E6700" t="str">
            <v>Total</v>
          </cell>
          <cell r="F6700" t="str">
            <v>TES</v>
          </cell>
          <cell r="G6700" t="str">
            <v>Total energy supply</v>
          </cell>
          <cell r="H6700">
            <v>2015</v>
          </cell>
          <cell r="I6700">
            <v>2015</v>
          </cell>
          <cell r="J6700">
            <v>115337.44</v>
          </cell>
        </row>
        <row r="6701">
          <cell r="A6701" t="str">
            <v>TajikistanTotal2016</v>
          </cell>
          <cell r="B6701" t="str">
            <v>TJ</v>
          </cell>
          <cell r="C6701" t="str">
            <v>Tajikistan</v>
          </cell>
          <cell r="D6701" t="str">
            <v>TOTAL</v>
          </cell>
          <cell r="E6701" t="str">
            <v>Total</v>
          </cell>
          <cell r="F6701" t="str">
            <v>TES</v>
          </cell>
          <cell r="G6701" t="str">
            <v>Total energy supply</v>
          </cell>
          <cell r="H6701">
            <v>2016</v>
          </cell>
          <cell r="I6701">
            <v>2016</v>
          </cell>
          <cell r="J6701">
            <v>129467.73</v>
          </cell>
        </row>
        <row r="6702">
          <cell r="A6702" t="str">
            <v>TajikistanTotal2017</v>
          </cell>
          <cell r="B6702" t="str">
            <v>TJ</v>
          </cell>
          <cell r="C6702" t="str">
            <v>Tajikistan</v>
          </cell>
          <cell r="D6702" t="str">
            <v>TOTAL</v>
          </cell>
          <cell r="E6702" t="str">
            <v>Total</v>
          </cell>
          <cell r="F6702" t="str">
            <v>TES</v>
          </cell>
          <cell r="G6702" t="str">
            <v>Total energy supply</v>
          </cell>
          <cell r="H6702">
            <v>2017</v>
          </cell>
          <cell r="I6702">
            <v>2017</v>
          </cell>
          <cell r="J6702">
            <v>135869.79</v>
          </cell>
        </row>
        <row r="6703">
          <cell r="A6703" t="str">
            <v>TajikistanTotal2018</v>
          </cell>
          <cell r="B6703" t="str">
            <v>TJ</v>
          </cell>
          <cell r="C6703" t="str">
            <v>Tajikistan</v>
          </cell>
          <cell r="D6703" t="str">
            <v>TOTAL</v>
          </cell>
          <cell r="E6703" t="str">
            <v>Total</v>
          </cell>
          <cell r="F6703" t="str">
            <v>TES</v>
          </cell>
          <cell r="G6703" t="str">
            <v>Total energy supply</v>
          </cell>
          <cell r="H6703">
            <v>2018</v>
          </cell>
          <cell r="I6703">
            <v>2018</v>
          </cell>
          <cell r="J6703">
            <v>147083.5</v>
          </cell>
        </row>
        <row r="6704">
          <cell r="A6704" t="str">
            <v>TajikistanTotal2019</v>
          </cell>
          <cell r="B6704" t="str">
            <v>TJ</v>
          </cell>
          <cell r="C6704" t="str">
            <v>Tajikistan</v>
          </cell>
          <cell r="D6704" t="str">
            <v>TOTAL</v>
          </cell>
          <cell r="E6704" t="str">
            <v>Total</v>
          </cell>
          <cell r="F6704" t="str">
            <v>TES</v>
          </cell>
          <cell r="G6704" t="str">
            <v>Total energy supply</v>
          </cell>
          <cell r="H6704">
            <v>2019</v>
          </cell>
          <cell r="I6704">
            <v>2019</v>
          </cell>
          <cell r="J6704">
            <v>161624.84</v>
          </cell>
        </row>
        <row r="6705">
          <cell r="A6705" t="str">
            <v>TajikistanTotal2020</v>
          </cell>
          <cell r="B6705" t="str">
            <v>TJ</v>
          </cell>
          <cell r="C6705" t="str">
            <v>Tajikistan</v>
          </cell>
          <cell r="D6705" t="str">
            <v>TOTAL</v>
          </cell>
          <cell r="E6705" t="str">
            <v>Total</v>
          </cell>
          <cell r="F6705" t="str">
            <v>TES</v>
          </cell>
          <cell r="G6705" t="str">
            <v>Total energy supply</v>
          </cell>
          <cell r="H6705">
            <v>2020</v>
          </cell>
          <cell r="I6705">
            <v>2020</v>
          </cell>
          <cell r="K6705" t="str">
            <v>L</v>
          </cell>
          <cell r="L6705" t="str">
            <v>Missing value; data exist but were not collected</v>
          </cell>
        </row>
        <row r="6706">
          <cell r="A6706" t="str">
            <v>TajikistanMemo: Renewables2005</v>
          </cell>
          <cell r="B6706" t="str">
            <v>TJ</v>
          </cell>
          <cell r="C6706" t="str">
            <v>Tajikistan</v>
          </cell>
          <cell r="D6706" t="str">
            <v>MRENEW</v>
          </cell>
          <cell r="E6706" t="str">
            <v>Memo: Renewables</v>
          </cell>
          <cell r="F6706" t="str">
            <v>TES</v>
          </cell>
          <cell r="G6706" t="str">
            <v>Total energy supply</v>
          </cell>
          <cell r="H6706">
            <v>2005</v>
          </cell>
          <cell r="I6706">
            <v>2005</v>
          </cell>
          <cell r="J6706">
            <v>61081.2</v>
          </cell>
        </row>
        <row r="6707">
          <cell r="A6707" t="str">
            <v>TajikistanMemo: Renewables2006</v>
          </cell>
          <cell r="B6707" t="str">
            <v>TJ</v>
          </cell>
          <cell r="C6707" t="str">
            <v>Tajikistan</v>
          </cell>
          <cell r="D6707" t="str">
            <v>MRENEW</v>
          </cell>
          <cell r="E6707" t="str">
            <v>Memo: Renewables</v>
          </cell>
          <cell r="F6707" t="str">
            <v>TES</v>
          </cell>
          <cell r="G6707" t="str">
            <v>Total energy supply</v>
          </cell>
          <cell r="H6707">
            <v>2006</v>
          </cell>
          <cell r="I6707">
            <v>2006</v>
          </cell>
          <cell r="J6707">
            <v>60123.6</v>
          </cell>
        </row>
        <row r="6708">
          <cell r="A6708" t="str">
            <v>TajikistanMemo: Renewables2007</v>
          </cell>
          <cell r="B6708" t="str">
            <v>TJ</v>
          </cell>
          <cell r="C6708" t="str">
            <v>Tajikistan</v>
          </cell>
          <cell r="D6708" t="str">
            <v>MRENEW</v>
          </cell>
          <cell r="E6708" t="str">
            <v>Memo: Renewables</v>
          </cell>
          <cell r="F6708" t="str">
            <v>TES</v>
          </cell>
          <cell r="G6708" t="str">
            <v>Total energy supply</v>
          </cell>
          <cell r="H6708">
            <v>2007</v>
          </cell>
          <cell r="I6708">
            <v>2007</v>
          </cell>
          <cell r="J6708">
            <v>61610.400000000001</v>
          </cell>
        </row>
        <row r="6709">
          <cell r="A6709" t="str">
            <v>TajikistanMemo: Renewables2008</v>
          </cell>
          <cell r="B6709" t="str">
            <v>TJ</v>
          </cell>
          <cell r="C6709" t="str">
            <v>Tajikistan</v>
          </cell>
          <cell r="D6709" t="str">
            <v>MRENEW</v>
          </cell>
          <cell r="E6709" t="str">
            <v>Memo: Renewables</v>
          </cell>
          <cell r="F6709" t="str">
            <v>TES</v>
          </cell>
          <cell r="G6709" t="str">
            <v>Total energy supply</v>
          </cell>
          <cell r="H6709">
            <v>2008</v>
          </cell>
          <cell r="I6709">
            <v>2008</v>
          </cell>
          <cell r="J6709">
            <v>56880</v>
          </cell>
        </row>
        <row r="6710">
          <cell r="A6710" t="str">
            <v>TajikistanMemo: Renewables2009</v>
          </cell>
          <cell r="B6710" t="str">
            <v>TJ</v>
          </cell>
          <cell r="C6710" t="str">
            <v>Tajikistan</v>
          </cell>
          <cell r="D6710" t="str">
            <v>MRENEW</v>
          </cell>
          <cell r="E6710" t="str">
            <v>Memo: Renewables</v>
          </cell>
          <cell r="F6710" t="str">
            <v>TES</v>
          </cell>
          <cell r="G6710" t="str">
            <v>Total energy supply</v>
          </cell>
          <cell r="H6710">
            <v>2009</v>
          </cell>
          <cell r="I6710">
            <v>2009</v>
          </cell>
          <cell r="J6710">
            <v>57240</v>
          </cell>
        </row>
        <row r="6711">
          <cell r="A6711" t="str">
            <v>TajikistanMemo: Renewables2010</v>
          </cell>
          <cell r="B6711" t="str">
            <v>TJ</v>
          </cell>
          <cell r="C6711" t="str">
            <v>Tajikistan</v>
          </cell>
          <cell r="D6711" t="str">
            <v>MRENEW</v>
          </cell>
          <cell r="E6711" t="str">
            <v>Memo: Renewables</v>
          </cell>
          <cell r="F6711" t="str">
            <v>TES</v>
          </cell>
          <cell r="G6711" t="str">
            <v>Total energy supply</v>
          </cell>
          <cell r="H6711">
            <v>2010</v>
          </cell>
          <cell r="I6711">
            <v>2010</v>
          </cell>
          <cell r="J6711">
            <v>59040</v>
          </cell>
        </row>
        <row r="6712">
          <cell r="A6712" t="str">
            <v>TajikistanMemo: Renewables2011</v>
          </cell>
          <cell r="B6712" t="str">
            <v>TJ</v>
          </cell>
          <cell r="C6712" t="str">
            <v>Tajikistan</v>
          </cell>
          <cell r="D6712" t="str">
            <v>MRENEW</v>
          </cell>
          <cell r="E6712" t="str">
            <v>Memo: Renewables</v>
          </cell>
          <cell r="F6712" t="str">
            <v>TES</v>
          </cell>
          <cell r="G6712" t="str">
            <v>Total energy supply</v>
          </cell>
          <cell r="H6712">
            <v>2011</v>
          </cell>
          <cell r="I6712">
            <v>2011</v>
          </cell>
          <cell r="J6712">
            <v>58320</v>
          </cell>
        </row>
        <row r="6713">
          <cell r="A6713" t="str">
            <v>TajikistanMemo: Renewables2012</v>
          </cell>
          <cell r="B6713" t="str">
            <v>TJ</v>
          </cell>
          <cell r="C6713" t="str">
            <v>Tajikistan</v>
          </cell>
          <cell r="D6713" t="str">
            <v>MRENEW</v>
          </cell>
          <cell r="E6713" t="str">
            <v>Memo: Renewables</v>
          </cell>
          <cell r="F6713" t="str">
            <v>TES</v>
          </cell>
          <cell r="G6713" t="str">
            <v>Total energy supply</v>
          </cell>
          <cell r="H6713">
            <v>2012</v>
          </cell>
          <cell r="I6713">
            <v>2012</v>
          </cell>
          <cell r="J6713">
            <v>60840</v>
          </cell>
        </row>
        <row r="6714">
          <cell r="A6714" t="str">
            <v>TajikistanMemo: Renewables2013</v>
          </cell>
          <cell r="B6714" t="str">
            <v>TJ</v>
          </cell>
          <cell r="C6714" t="str">
            <v>Tajikistan</v>
          </cell>
          <cell r="D6714" t="str">
            <v>MRENEW</v>
          </cell>
          <cell r="E6714" t="str">
            <v>Memo: Renewables</v>
          </cell>
          <cell r="F6714" t="str">
            <v>TES</v>
          </cell>
          <cell r="G6714" t="str">
            <v>Total energy supply</v>
          </cell>
          <cell r="H6714">
            <v>2013</v>
          </cell>
          <cell r="I6714">
            <v>2013</v>
          </cell>
          <cell r="J6714">
            <v>61455.6</v>
          </cell>
        </row>
        <row r="6715">
          <cell r="A6715" t="str">
            <v>TajikistanMemo: Renewables2014</v>
          </cell>
          <cell r="B6715" t="str">
            <v>TJ</v>
          </cell>
          <cell r="C6715" t="str">
            <v>Tajikistan</v>
          </cell>
          <cell r="D6715" t="str">
            <v>MRENEW</v>
          </cell>
          <cell r="E6715" t="str">
            <v>Memo: Renewables</v>
          </cell>
          <cell r="F6715" t="str">
            <v>TES</v>
          </cell>
          <cell r="G6715" t="str">
            <v>Total energy supply</v>
          </cell>
          <cell r="H6715">
            <v>2014</v>
          </cell>
          <cell r="I6715">
            <v>2014</v>
          </cell>
          <cell r="J6715">
            <v>57600</v>
          </cell>
        </row>
        <row r="6716">
          <cell r="A6716" t="str">
            <v>TajikistanMemo: Renewables2015</v>
          </cell>
          <cell r="B6716" t="str">
            <v>TJ</v>
          </cell>
          <cell r="C6716" t="str">
            <v>Tajikistan</v>
          </cell>
          <cell r="D6716" t="str">
            <v>MRENEW</v>
          </cell>
          <cell r="E6716" t="str">
            <v>Memo: Renewables</v>
          </cell>
          <cell r="F6716" t="str">
            <v>TES</v>
          </cell>
          <cell r="G6716" t="str">
            <v>Total energy supply</v>
          </cell>
          <cell r="H6716">
            <v>2015</v>
          </cell>
          <cell r="I6716">
            <v>2015</v>
          </cell>
          <cell r="J6716">
            <v>61200</v>
          </cell>
        </row>
        <row r="6717">
          <cell r="A6717" t="str">
            <v>TajikistanMemo: Renewables2016</v>
          </cell>
          <cell r="B6717" t="str">
            <v>TJ</v>
          </cell>
          <cell r="C6717" t="str">
            <v>Tajikistan</v>
          </cell>
          <cell r="D6717" t="str">
            <v>MRENEW</v>
          </cell>
          <cell r="E6717" t="str">
            <v>Memo: Renewables</v>
          </cell>
          <cell r="F6717" t="str">
            <v>TES</v>
          </cell>
          <cell r="G6717" t="str">
            <v>Total energy supply</v>
          </cell>
          <cell r="H6717">
            <v>2016</v>
          </cell>
          <cell r="I6717">
            <v>2016</v>
          </cell>
          <cell r="J6717">
            <v>59875.199999999997</v>
          </cell>
        </row>
        <row r="6718">
          <cell r="A6718" t="str">
            <v>TajikistanMemo: Renewables2017</v>
          </cell>
          <cell r="B6718" t="str">
            <v>TJ</v>
          </cell>
          <cell r="C6718" t="str">
            <v>Tajikistan</v>
          </cell>
          <cell r="D6718" t="str">
            <v>MRENEW</v>
          </cell>
          <cell r="E6718" t="str">
            <v>Memo: Renewables</v>
          </cell>
          <cell r="F6718" t="str">
            <v>TES</v>
          </cell>
          <cell r="G6718" t="str">
            <v>Total energy supply</v>
          </cell>
          <cell r="H6718">
            <v>2017</v>
          </cell>
          <cell r="I6718">
            <v>2017</v>
          </cell>
          <cell r="J6718">
            <v>61679.519999999997</v>
          </cell>
        </row>
        <row r="6719">
          <cell r="A6719" t="str">
            <v>TajikistanMemo: Renewables2018</v>
          </cell>
          <cell r="B6719" t="str">
            <v>TJ</v>
          </cell>
          <cell r="C6719" t="str">
            <v>Tajikistan</v>
          </cell>
          <cell r="D6719" t="str">
            <v>MRENEW</v>
          </cell>
          <cell r="E6719" t="str">
            <v>Memo: Renewables</v>
          </cell>
          <cell r="F6719" t="str">
            <v>TES</v>
          </cell>
          <cell r="G6719" t="str">
            <v>Total energy supply</v>
          </cell>
          <cell r="H6719">
            <v>2018</v>
          </cell>
          <cell r="I6719">
            <v>2018</v>
          </cell>
          <cell r="J6719">
            <v>66219.839999999997</v>
          </cell>
        </row>
        <row r="6720">
          <cell r="A6720" t="str">
            <v>TajikistanMemo: Renewables2019</v>
          </cell>
          <cell r="B6720" t="str">
            <v>TJ</v>
          </cell>
          <cell r="C6720" t="str">
            <v>Tajikistan</v>
          </cell>
          <cell r="D6720" t="str">
            <v>MRENEW</v>
          </cell>
          <cell r="E6720" t="str">
            <v>Memo: Renewables</v>
          </cell>
          <cell r="F6720" t="str">
            <v>TES</v>
          </cell>
          <cell r="G6720" t="str">
            <v>Total energy supply</v>
          </cell>
          <cell r="H6720">
            <v>2019</v>
          </cell>
          <cell r="I6720">
            <v>2019</v>
          </cell>
          <cell r="J6720">
            <v>69012</v>
          </cell>
        </row>
        <row r="6721">
          <cell r="A6721" t="str">
            <v>TajikistanMemo: Renewables2020</v>
          </cell>
          <cell r="B6721" t="str">
            <v>TJ</v>
          </cell>
          <cell r="C6721" t="str">
            <v>Tajikistan</v>
          </cell>
          <cell r="D6721" t="str">
            <v>MRENEW</v>
          </cell>
          <cell r="E6721" t="str">
            <v>Memo: Renewables</v>
          </cell>
          <cell r="F6721" t="str">
            <v>TES</v>
          </cell>
          <cell r="G6721" t="str">
            <v>Total energy supply</v>
          </cell>
          <cell r="H6721">
            <v>2020</v>
          </cell>
          <cell r="I6721">
            <v>2020</v>
          </cell>
          <cell r="K6721" t="str">
            <v>L</v>
          </cell>
          <cell r="L6721" t="str">
            <v>Missing value; data exist but were not collected</v>
          </cell>
        </row>
        <row r="6722">
          <cell r="A6722" t="str">
            <v>United Republic of TanzaniaPrimary solid biofuels2005</v>
          </cell>
          <cell r="B6722" t="str">
            <v>TJ</v>
          </cell>
          <cell r="C6722" t="str">
            <v>United Republic of Tanzania</v>
          </cell>
          <cell r="D6722" t="str">
            <v>PRIMSBIO</v>
          </cell>
          <cell r="E6722" t="str">
            <v>Primary solid biofuels</v>
          </cell>
          <cell r="F6722" t="str">
            <v>TES</v>
          </cell>
          <cell r="G6722" t="str">
            <v>Total energy supply</v>
          </cell>
          <cell r="H6722">
            <v>2005</v>
          </cell>
          <cell r="I6722">
            <v>2005</v>
          </cell>
          <cell r="J6722">
            <v>615105</v>
          </cell>
        </row>
        <row r="6723">
          <cell r="A6723" t="str">
            <v>United Republic of TanzaniaPrimary solid biofuels2006</v>
          </cell>
          <cell r="B6723" t="str">
            <v>TJ</v>
          </cell>
          <cell r="C6723" t="str">
            <v>United Republic of Tanzania</v>
          </cell>
          <cell r="D6723" t="str">
            <v>PRIMSBIO</v>
          </cell>
          <cell r="E6723" t="str">
            <v>Primary solid biofuels</v>
          </cell>
          <cell r="F6723" t="str">
            <v>TES</v>
          </cell>
          <cell r="G6723" t="str">
            <v>Total energy supply</v>
          </cell>
          <cell r="H6723">
            <v>2006</v>
          </cell>
          <cell r="I6723">
            <v>2006</v>
          </cell>
          <cell r="J6723">
            <v>633648</v>
          </cell>
        </row>
        <row r="6724">
          <cell r="A6724" t="str">
            <v>United Republic of TanzaniaPrimary solid biofuels2007</v>
          </cell>
          <cell r="B6724" t="str">
            <v>TJ</v>
          </cell>
          <cell r="C6724" t="str">
            <v>United Republic of Tanzania</v>
          </cell>
          <cell r="D6724" t="str">
            <v>PRIMSBIO</v>
          </cell>
          <cell r="E6724" t="str">
            <v>Primary solid biofuels</v>
          </cell>
          <cell r="F6724" t="str">
            <v>TES</v>
          </cell>
          <cell r="G6724" t="str">
            <v>Total energy supply</v>
          </cell>
          <cell r="H6724">
            <v>2007</v>
          </cell>
          <cell r="I6724">
            <v>2007</v>
          </cell>
          <cell r="J6724">
            <v>637807</v>
          </cell>
        </row>
        <row r="6725">
          <cell r="A6725" t="str">
            <v>United Republic of TanzaniaPrimary solid biofuels2008</v>
          </cell>
          <cell r="B6725" t="str">
            <v>TJ</v>
          </cell>
          <cell r="C6725" t="str">
            <v>United Republic of Tanzania</v>
          </cell>
          <cell r="D6725" t="str">
            <v>PRIMSBIO</v>
          </cell>
          <cell r="E6725" t="str">
            <v>Primary solid biofuels</v>
          </cell>
          <cell r="F6725" t="str">
            <v>TES</v>
          </cell>
          <cell r="G6725" t="str">
            <v>Total energy supply</v>
          </cell>
          <cell r="H6725">
            <v>2008</v>
          </cell>
          <cell r="I6725">
            <v>2008</v>
          </cell>
          <cell r="J6725">
            <v>648993</v>
          </cell>
        </row>
        <row r="6726">
          <cell r="A6726" t="str">
            <v>United Republic of TanzaniaPrimary solid biofuels2009</v>
          </cell>
          <cell r="B6726" t="str">
            <v>TJ</v>
          </cell>
          <cell r="C6726" t="str">
            <v>United Republic of Tanzania</v>
          </cell>
          <cell r="D6726" t="str">
            <v>PRIMSBIO</v>
          </cell>
          <cell r="E6726" t="str">
            <v>Primary solid biofuels</v>
          </cell>
          <cell r="F6726" t="str">
            <v>TES</v>
          </cell>
          <cell r="G6726" t="str">
            <v>Total energy supply</v>
          </cell>
          <cell r="H6726">
            <v>2009</v>
          </cell>
          <cell r="I6726">
            <v>2009</v>
          </cell>
          <cell r="J6726">
            <v>669789</v>
          </cell>
        </row>
        <row r="6727">
          <cell r="A6727" t="str">
            <v>United Republic of TanzaniaPrimary solid biofuels2010</v>
          </cell>
          <cell r="B6727" t="str">
            <v>TJ</v>
          </cell>
          <cell r="C6727" t="str">
            <v>United Republic of Tanzania</v>
          </cell>
          <cell r="D6727" t="str">
            <v>PRIMSBIO</v>
          </cell>
          <cell r="E6727" t="str">
            <v>Primary solid biofuels</v>
          </cell>
          <cell r="F6727" t="str">
            <v>TES</v>
          </cell>
          <cell r="G6727" t="str">
            <v>Total energy supply</v>
          </cell>
          <cell r="H6727">
            <v>2010</v>
          </cell>
          <cell r="I6727">
            <v>2010</v>
          </cell>
          <cell r="J6727">
            <v>685504</v>
          </cell>
        </row>
        <row r="6728">
          <cell r="A6728" t="str">
            <v>United Republic of TanzaniaPrimary solid biofuels2011</v>
          </cell>
          <cell r="B6728" t="str">
            <v>TJ</v>
          </cell>
          <cell r="C6728" t="str">
            <v>United Republic of Tanzania</v>
          </cell>
          <cell r="D6728" t="str">
            <v>PRIMSBIO</v>
          </cell>
          <cell r="E6728" t="str">
            <v>Primary solid biofuels</v>
          </cell>
          <cell r="F6728" t="str">
            <v>TES</v>
          </cell>
          <cell r="G6728" t="str">
            <v>Total energy supply</v>
          </cell>
          <cell r="H6728">
            <v>2011</v>
          </cell>
          <cell r="I6728">
            <v>2011</v>
          </cell>
          <cell r="J6728">
            <v>707620</v>
          </cell>
        </row>
        <row r="6729">
          <cell r="A6729" t="str">
            <v>United Republic of TanzaniaPrimary solid biofuels2012</v>
          </cell>
          <cell r="B6729" t="str">
            <v>TJ</v>
          </cell>
          <cell r="C6729" t="str">
            <v>United Republic of Tanzania</v>
          </cell>
          <cell r="D6729" t="str">
            <v>PRIMSBIO</v>
          </cell>
          <cell r="E6729" t="str">
            <v>Primary solid biofuels</v>
          </cell>
          <cell r="F6729" t="str">
            <v>TES</v>
          </cell>
          <cell r="G6729" t="str">
            <v>Total energy supply</v>
          </cell>
          <cell r="H6729">
            <v>2012</v>
          </cell>
          <cell r="I6729">
            <v>2012</v>
          </cell>
          <cell r="J6729">
            <v>694985</v>
          </cell>
        </row>
        <row r="6730">
          <cell r="A6730" t="str">
            <v>United Republic of TanzaniaPrimary solid biofuels2013</v>
          </cell>
          <cell r="B6730" t="str">
            <v>TJ</v>
          </cell>
          <cell r="C6730" t="str">
            <v>United Republic of Tanzania</v>
          </cell>
          <cell r="D6730" t="str">
            <v>PRIMSBIO</v>
          </cell>
          <cell r="E6730" t="str">
            <v>Primary solid biofuels</v>
          </cell>
          <cell r="F6730" t="str">
            <v>TES</v>
          </cell>
          <cell r="G6730" t="str">
            <v>Total energy supply</v>
          </cell>
          <cell r="H6730">
            <v>2013</v>
          </cell>
          <cell r="I6730">
            <v>2013</v>
          </cell>
          <cell r="J6730">
            <v>721545</v>
          </cell>
        </row>
        <row r="6731">
          <cell r="A6731" t="str">
            <v>United Republic of TanzaniaPrimary solid biofuels2014</v>
          </cell>
          <cell r="B6731" t="str">
            <v>TJ</v>
          </cell>
          <cell r="C6731" t="str">
            <v>United Republic of Tanzania</v>
          </cell>
          <cell r="D6731" t="str">
            <v>PRIMSBIO</v>
          </cell>
          <cell r="E6731" t="str">
            <v>Primary solid biofuels</v>
          </cell>
          <cell r="F6731" t="str">
            <v>TES</v>
          </cell>
          <cell r="G6731" t="str">
            <v>Total energy supply</v>
          </cell>
          <cell r="H6731">
            <v>2014</v>
          </cell>
          <cell r="I6731">
            <v>2014</v>
          </cell>
          <cell r="J6731">
            <v>717014</v>
          </cell>
        </row>
        <row r="6732">
          <cell r="A6732" t="str">
            <v>United Republic of TanzaniaPrimary solid biofuels2015</v>
          </cell>
          <cell r="B6732" t="str">
            <v>TJ</v>
          </cell>
          <cell r="C6732" t="str">
            <v>United Republic of Tanzania</v>
          </cell>
          <cell r="D6732" t="str">
            <v>PRIMSBIO</v>
          </cell>
          <cell r="E6732" t="str">
            <v>Primary solid biofuels</v>
          </cell>
          <cell r="F6732" t="str">
            <v>TES</v>
          </cell>
          <cell r="G6732" t="str">
            <v>Total energy supply</v>
          </cell>
          <cell r="H6732">
            <v>2015</v>
          </cell>
          <cell r="I6732">
            <v>2015</v>
          </cell>
          <cell r="J6732">
            <v>730255</v>
          </cell>
        </row>
        <row r="6733">
          <cell r="A6733" t="str">
            <v>United Republic of TanzaniaPrimary solid biofuels2016</v>
          </cell>
          <cell r="B6733" t="str">
            <v>TJ</v>
          </cell>
          <cell r="C6733" t="str">
            <v>United Republic of Tanzania</v>
          </cell>
          <cell r="D6733" t="str">
            <v>PRIMSBIO</v>
          </cell>
          <cell r="E6733" t="str">
            <v>Primary solid biofuels</v>
          </cell>
          <cell r="F6733" t="str">
            <v>TES</v>
          </cell>
          <cell r="G6733" t="str">
            <v>Total energy supply</v>
          </cell>
          <cell r="H6733">
            <v>2016</v>
          </cell>
          <cell r="I6733">
            <v>2016</v>
          </cell>
          <cell r="J6733">
            <v>746537</v>
          </cell>
        </row>
        <row r="6734">
          <cell r="A6734" t="str">
            <v>United Republic of TanzaniaPrimary solid biofuels2017</v>
          </cell>
          <cell r="B6734" t="str">
            <v>TJ</v>
          </cell>
          <cell r="C6734" t="str">
            <v>United Republic of Tanzania</v>
          </cell>
          <cell r="D6734" t="str">
            <v>PRIMSBIO</v>
          </cell>
          <cell r="E6734" t="str">
            <v>Primary solid biofuels</v>
          </cell>
          <cell r="F6734" t="str">
            <v>TES</v>
          </cell>
          <cell r="G6734" t="str">
            <v>Total energy supply</v>
          </cell>
          <cell r="H6734">
            <v>2017</v>
          </cell>
          <cell r="I6734">
            <v>2017</v>
          </cell>
          <cell r="J6734">
            <v>755333.71</v>
          </cell>
        </row>
        <row r="6735">
          <cell r="A6735" t="str">
            <v>United Republic of TanzaniaPrimary solid biofuels2018</v>
          </cell>
          <cell r="B6735" t="str">
            <v>TJ</v>
          </cell>
          <cell r="C6735" t="str">
            <v>United Republic of Tanzania</v>
          </cell>
          <cell r="D6735" t="str">
            <v>PRIMSBIO</v>
          </cell>
          <cell r="E6735" t="str">
            <v>Primary solid biofuels</v>
          </cell>
          <cell r="F6735" t="str">
            <v>TES</v>
          </cell>
          <cell r="G6735" t="str">
            <v>Total energy supply</v>
          </cell>
          <cell r="H6735">
            <v>2018</v>
          </cell>
          <cell r="I6735">
            <v>2018</v>
          </cell>
          <cell r="J6735">
            <v>766014.9</v>
          </cell>
        </row>
        <row r="6736">
          <cell r="A6736" t="str">
            <v>United Republic of TanzaniaPrimary solid biofuels2019</v>
          </cell>
          <cell r="B6736" t="str">
            <v>TJ</v>
          </cell>
          <cell r="C6736" t="str">
            <v>United Republic of Tanzania</v>
          </cell>
          <cell r="D6736" t="str">
            <v>PRIMSBIO</v>
          </cell>
          <cell r="E6736" t="str">
            <v>Primary solid biofuels</v>
          </cell>
          <cell r="F6736" t="str">
            <v>TES</v>
          </cell>
          <cell r="G6736" t="str">
            <v>Total energy supply</v>
          </cell>
          <cell r="H6736">
            <v>2019</v>
          </cell>
          <cell r="I6736">
            <v>2019</v>
          </cell>
          <cell r="J6736">
            <v>766028.76</v>
          </cell>
        </row>
        <row r="6737">
          <cell r="A6737" t="str">
            <v>United Republic of TanzaniaPrimary solid biofuels2020</v>
          </cell>
          <cell r="B6737" t="str">
            <v>TJ</v>
          </cell>
          <cell r="C6737" t="str">
            <v>United Republic of Tanzania</v>
          </cell>
          <cell r="D6737" t="str">
            <v>PRIMSBIO</v>
          </cell>
          <cell r="E6737" t="str">
            <v>Primary solid biofuels</v>
          </cell>
          <cell r="F6737" t="str">
            <v>TES</v>
          </cell>
          <cell r="G6737" t="str">
            <v>Total energy supply</v>
          </cell>
          <cell r="H6737">
            <v>2020</v>
          </cell>
          <cell r="I6737">
            <v>2020</v>
          </cell>
          <cell r="K6737" t="str">
            <v>L</v>
          </cell>
          <cell r="L6737" t="str">
            <v>Missing value; data exist but were not collected</v>
          </cell>
        </row>
        <row r="6738">
          <cell r="A6738" t="str">
            <v>United Republic of TanzaniaTotal2005</v>
          </cell>
          <cell r="B6738" t="str">
            <v>TJ</v>
          </cell>
          <cell r="C6738" t="str">
            <v>United Republic of Tanzania</v>
          </cell>
          <cell r="D6738" t="str">
            <v>TOTAL</v>
          </cell>
          <cell r="E6738" t="str">
            <v>Total</v>
          </cell>
          <cell r="F6738" t="str">
            <v>TES</v>
          </cell>
          <cell r="G6738" t="str">
            <v>Total energy supply</v>
          </cell>
          <cell r="H6738">
            <v>2005</v>
          </cell>
          <cell r="I6738">
            <v>2005</v>
          </cell>
          <cell r="J6738">
            <v>695270.40000000002</v>
          </cell>
        </row>
        <row r="6739">
          <cell r="A6739" t="str">
            <v>United Republic of TanzaniaTotal2006</v>
          </cell>
          <cell r="B6739" t="str">
            <v>TJ</v>
          </cell>
          <cell r="C6739" t="str">
            <v>United Republic of Tanzania</v>
          </cell>
          <cell r="D6739" t="str">
            <v>TOTAL</v>
          </cell>
          <cell r="E6739" t="str">
            <v>Total</v>
          </cell>
          <cell r="F6739" t="str">
            <v>TES</v>
          </cell>
          <cell r="G6739" t="str">
            <v>Total energy supply</v>
          </cell>
          <cell r="H6739">
            <v>2006</v>
          </cell>
          <cell r="I6739">
            <v>2006</v>
          </cell>
          <cell r="J6739">
            <v>718941.8</v>
          </cell>
        </row>
        <row r="6740">
          <cell r="A6740" t="str">
            <v>United Republic of TanzaniaTotal2007</v>
          </cell>
          <cell r="B6740" t="str">
            <v>TJ</v>
          </cell>
          <cell r="C6740" t="str">
            <v>United Republic of Tanzania</v>
          </cell>
          <cell r="D6740" t="str">
            <v>TOTAL</v>
          </cell>
          <cell r="E6740" t="str">
            <v>Total</v>
          </cell>
          <cell r="F6740" t="str">
            <v>TES</v>
          </cell>
          <cell r="G6740" t="str">
            <v>Total energy supply</v>
          </cell>
          <cell r="H6740">
            <v>2007</v>
          </cell>
          <cell r="I6740">
            <v>2007</v>
          </cell>
          <cell r="J6740">
            <v>724563.3</v>
          </cell>
        </row>
        <row r="6741">
          <cell r="A6741" t="str">
            <v>United Republic of TanzaniaTotal2008</v>
          </cell>
          <cell r="B6741" t="str">
            <v>TJ</v>
          </cell>
          <cell r="C6741" t="str">
            <v>United Republic of Tanzania</v>
          </cell>
          <cell r="D6741" t="str">
            <v>TOTAL</v>
          </cell>
          <cell r="E6741" t="str">
            <v>Total</v>
          </cell>
          <cell r="F6741" t="str">
            <v>TES</v>
          </cell>
          <cell r="G6741" t="str">
            <v>Total energy supply</v>
          </cell>
          <cell r="H6741">
            <v>2008</v>
          </cell>
          <cell r="I6741">
            <v>2008</v>
          </cell>
          <cell r="J6741">
            <v>738381.6</v>
          </cell>
        </row>
        <row r="6742">
          <cell r="A6742" t="str">
            <v>United Republic of TanzaniaTotal2009</v>
          </cell>
          <cell r="B6742" t="str">
            <v>TJ</v>
          </cell>
          <cell r="C6742" t="str">
            <v>United Republic of Tanzania</v>
          </cell>
          <cell r="D6742" t="str">
            <v>TOTAL</v>
          </cell>
          <cell r="E6742" t="str">
            <v>Total</v>
          </cell>
          <cell r="F6742" t="str">
            <v>TES</v>
          </cell>
          <cell r="G6742" t="str">
            <v>Total energy supply</v>
          </cell>
          <cell r="H6742">
            <v>2009</v>
          </cell>
          <cell r="I6742">
            <v>2009</v>
          </cell>
          <cell r="J6742">
            <v>757103.6</v>
          </cell>
        </row>
        <row r="6743">
          <cell r="A6743" t="str">
            <v>United Republic of TanzaniaTotal2010</v>
          </cell>
          <cell r="B6743" t="str">
            <v>TJ</v>
          </cell>
          <cell r="C6743" t="str">
            <v>United Republic of Tanzania</v>
          </cell>
          <cell r="D6743" t="str">
            <v>TOTAL</v>
          </cell>
          <cell r="E6743" t="str">
            <v>Total</v>
          </cell>
          <cell r="F6743" t="str">
            <v>TES</v>
          </cell>
          <cell r="G6743" t="str">
            <v>Total energy supply</v>
          </cell>
          <cell r="H6743">
            <v>2010</v>
          </cell>
          <cell r="I6743">
            <v>2010</v>
          </cell>
          <cell r="J6743">
            <v>785782.09</v>
          </cell>
        </row>
        <row r="6744">
          <cell r="A6744" t="str">
            <v>United Republic of TanzaniaTotal2011</v>
          </cell>
          <cell r="B6744" t="str">
            <v>TJ</v>
          </cell>
          <cell r="C6744" t="str">
            <v>United Republic of Tanzania</v>
          </cell>
          <cell r="D6744" t="str">
            <v>TOTAL</v>
          </cell>
          <cell r="E6744" t="str">
            <v>Total</v>
          </cell>
          <cell r="F6744" t="str">
            <v>TES</v>
          </cell>
          <cell r="G6744" t="str">
            <v>Total energy supply</v>
          </cell>
          <cell r="H6744">
            <v>2011</v>
          </cell>
          <cell r="I6744">
            <v>2011</v>
          </cell>
          <cell r="J6744">
            <v>817139.5</v>
          </cell>
        </row>
        <row r="6745">
          <cell r="A6745" t="str">
            <v>United Republic of TanzaniaTotal2012</v>
          </cell>
          <cell r="B6745" t="str">
            <v>TJ</v>
          </cell>
          <cell r="C6745" t="str">
            <v>United Republic of Tanzania</v>
          </cell>
          <cell r="D6745" t="str">
            <v>TOTAL</v>
          </cell>
          <cell r="E6745" t="str">
            <v>Total</v>
          </cell>
          <cell r="F6745" t="str">
            <v>TES</v>
          </cell>
          <cell r="G6745" t="str">
            <v>Total energy supply</v>
          </cell>
          <cell r="H6745">
            <v>2012</v>
          </cell>
          <cell r="I6745">
            <v>2012</v>
          </cell>
          <cell r="J6745">
            <v>824861</v>
          </cell>
        </row>
        <row r="6746">
          <cell r="A6746" t="str">
            <v>United Republic of TanzaniaTotal2013</v>
          </cell>
          <cell r="B6746" t="str">
            <v>TJ</v>
          </cell>
          <cell r="C6746" t="str">
            <v>United Republic of Tanzania</v>
          </cell>
          <cell r="D6746" t="str">
            <v>TOTAL</v>
          </cell>
          <cell r="E6746" t="str">
            <v>Total</v>
          </cell>
          <cell r="F6746" t="str">
            <v>TES</v>
          </cell>
          <cell r="G6746" t="str">
            <v>Total energy supply</v>
          </cell>
          <cell r="H6746">
            <v>2013</v>
          </cell>
          <cell r="I6746">
            <v>2013</v>
          </cell>
          <cell r="J6746">
            <v>862682.29</v>
          </cell>
        </row>
        <row r="6747">
          <cell r="A6747" t="str">
            <v>United Republic of TanzaniaTotal2014</v>
          </cell>
          <cell r="B6747" t="str">
            <v>TJ</v>
          </cell>
          <cell r="C6747" t="str">
            <v>United Republic of Tanzania</v>
          </cell>
          <cell r="D6747" t="str">
            <v>TOTAL</v>
          </cell>
          <cell r="E6747" t="str">
            <v>Total</v>
          </cell>
          <cell r="F6747" t="str">
            <v>TES</v>
          </cell>
          <cell r="G6747" t="str">
            <v>Total energy supply</v>
          </cell>
          <cell r="H6747">
            <v>2014</v>
          </cell>
          <cell r="I6747">
            <v>2014</v>
          </cell>
          <cell r="J6747">
            <v>856763.7</v>
          </cell>
        </row>
        <row r="6748">
          <cell r="A6748" t="str">
            <v>United Republic of TanzaniaTotal2015</v>
          </cell>
          <cell r="B6748" t="str">
            <v>TJ</v>
          </cell>
          <cell r="C6748" t="str">
            <v>United Republic of Tanzania</v>
          </cell>
          <cell r="D6748" t="str">
            <v>TOTAL</v>
          </cell>
          <cell r="E6748" t="str">
            <v>Total</v>
          </cell>
          <cell r="F6748" t="str">
            <v>TES</v>
          </cell>
          <cell r="G6748" t="str">
            <v>Total energy supply</v>
          </cell>
          <cell r="H6748">
            <v>2015</v>
          </cell>
          <cell r="I6748">
            <v>2015</v>
          </cell>
          <cell r="J6748">
            <v>878258</v>
          </cell>
        </row>
        <row r="6749">
          <cell r="A6749" t="str">
            <v>United Republic of TanzaniaTotal2016</v>
          </cell>
          <cell r="B6749" t="str">
            <v>TJ</v>
          </cell>
          <cell r="C6749" t="str">
            <v>United Republic of Tanzania</v>
          </cell>
          <cell r="D6749" t="str">
            <v>TOTAL</v>
          </cell>
          <cell r="E6749" t="str">
            <v>Total</v>
          </cell>
          <cell r="F6749" t="str">
            <v>TES</v>
          </cell>
          <cell r="G6749" t="str">
            <v>Total energy supply</v>
          </cell>
          <cell r="H6749">
            <v>2016</v>
          </cell>
          <cell r="I6749">
            <v>2016</v>
          </cell>
          <cell r="J6749">
            <v>892143.09</v>
          </cell>
        </row>
        <row r="6750">
          <cell r="A6750" t="str">
            <v>United Republic of TanzaniaTotal2017</v>
          </cell>
          <cell r="B6750" t="str">
            <v>TJ</v>
          </cell>
          <cell r="C6750" t="str">
            <v>United Republic of Tanzania</v>
          </cell>
          <cell r="D6750" t="str">
            <v>TOTAL</v>
          </cell>
          <cell r="E6750" t="str">
            <v>Total</v>
          </cell>
          <cell r="F6750" t="str">
            <v>TES</v>
          </cell>
          <cell r="G6750" t="str">
            <v>Total energy supply</v>
          </cell>
          <cell r="H6750">
            <v>2017</v>
          </cell>
          <cell r="I6750">
            <v>2017</v>
          </cell>
          <cell r="J6750">
            <v>905661.68</v>
          </cell>
        </row>
        <row r="6751">
          <cell r="A6751" t="str">
            <v>United Republic of TanzaniaTotal2018</v>
          </cell>
          <cell r="B6751" t="str">
            <v>TJ</v>
          </cell>
          <cell r="C6751" t="str">
            <v>United Republic of Tanzania</v>
          </cell>
          <cell r="D6751" t="str">
            <v>TOTAL</v>
          </cell>
          <cell r="E6751" t="str">
            <v>Total</v>
          </cell>
          <cell r="F6751" t="str">
            <v>TES</v>
          </cell>
          <cell r="G6751" t="str">
            <v>Total energy supply</v>
          </cell>
          <cell r="H6751">
            <v>2018</v>
          </cell>
          <cell r="I6751">
            <v>2018</v>
          </cell>
          <cell r="J6751">
            <v>918818.87</v>
          </cell>
        </row>
        <row r="6752">
          <cell r="A6752" t="str">
            <v>United Republic of TanzaniaTotal2019</v>
          </cell>
          <cell r="B6752" t="str">
            <v>TJ</v>
          </cell>
          <cell r="C6752" t="str">
            <v>United Republic of Tanzania</v>
          </cell>
          <cell r="D6752" t="str">
            <v>TOTAL</v>
          </cell>
          <cell r="E6752" t="str">
            <v>Total</v>
          </cell>
          <cell r="F6752" t="str">
            <v>TES</v>
          </cell>
          <cell r="G6752" t="str">
            <v>Total energy supply</v>
          </cell>
          <cell r="H6752">
            <v>2019</v>
          </cell>
          <cell r="I6752">
            <v>2019</v>
          </cell>
          <cell r="J6752">
            <v>927581.7</v>
          </cell>
        </row>
        <row r="6753">
          <cell r="A6753" t="str">
            <v>United Republic of TanzaniaTotal2020</v>
          </cell>
          <cell r="B6753" t="str">
            <v>TJ</v>
          </cell>
          <cell r="C6753" t="str">
            <v>United Republic of Tanzania</v>
          </cell>
          <cell r="D6753" t="str">
            <v>TOTAL</v>
          </cell>
          <cell r="E6753" t="str">
            <v>Total</v>
          </cell>
          <cell r="F6753" t="str">
            <v>TES</v>
          </cell>
          <cell r="G6753" t="str">
            <v>Total energy supply</v>
          </cell>
          <cell r="H6753">
            <v>2020</v>
          </cell>
          <cell r="I6753">
            <v>2020</v>
          </cell>
          <cell r="K6753" t="str">
            <v>L</v>
          </cell>
          <cell r="L6753" t="str">
            <v>Missing value; data exist but were not collected</v>
          </cell>
        </row>
        <row r="6754">
          <cell r="A6754" t="str">
            <v>United Republic of TanzaniaMemo: Renewables2005</v>
          </cell>
          <cell r="B6754" t="str">
            <v>TJ</v>
          </cell>
          <cell r="C6754" t="str">
            <v>United Republic of Tanzania</v>
          </cell>
          <cell r="D6754" t="str">
            <v>MRENEW</v>
          </cell>
          <cell r="E6754" t="str">
            <v>Memo: Renewables</v>
          </cell>
          <cell r="F6754" t="str">
            <v>TES</v>
          </cell>
          <cell r="G6754" t="str">
            <v>Total energy supply</v>
          </cell>
          <cell r="H6754">
            <v>2005</v>
          </cell>
          <cell r="I6754">
            <v>2005</v>
          </cell>
          <cell r="J6754">
            <v>621516.6</v>
          </cell>
        </row>
        <row r="6755">
          <cell r="A6755" t="str">
            <v>United Republic of TanzaniaMemo: Renewables2006</v>
          </cell>
          <cell r="B6755" t="str">
            <v>TJ</v>
          </cell>
          <cell r="C6755" t="str">
            <v>United Republic of Tanzania</v>
          </cell>
          <cell r="D6755" t="str">
            <v>MRENEW</v>
          </cell>
          <cell r="E6755" t="str">
            <v>Memo: Renewables</v>
          </cell>
          <cell r="F6755" t="str">
            <v>TES</v>
          </cell>
          <cell r="G6755" t="str">
            <v>Total energy supply</v>
          </cell>
          <cell r="H6755">
            <v>2006</v>
          </cell>
          <cell r="I6755">
            <v>2006</v>
          </cell>
          <cell r="J6755">
            <v>638832</v>
          </cell>
        </row>
        <row r="6756">
          <cell r="A6756" t="str">
            <v>United Republic of TanzaniaMemo: Renewables2007</v>
          </cell>
          <cell r="B6756" t="str">
            <v>TJ</v>
          </cell>
          <cell r="C6756" t="str">
            <v>United Republic of Tanzania</v>
          </cell>
          <cell r="D6756" t="str">
            <v>MRENEW</v>
          </cell>
          <cell r="E6756" t="str">
            <v>Memo: Renewables</v>
          </cell>
          <cell r="F6756" t="str">
            <v>TES</v>
          </cell>
          <cell r="G6756" t="str">
            <v>Total energy supply</v>
          </cell>
          <cell r="H6756">
            <v>2007</v>
          </cell>
          <cell r="I6756">
            <v>2007</v>
          </cell>
          <cell r="J6756">
            <v>646907.80000000005</v>
          </cell>
        </row>
        <row r="6757">
          <cell r="A6757" t="str">
            <v>United Republic of TanzaniaMemo: Renewables2008</v>
          </cell>
          <cell r="B6757" t="str">
            <v>TJ</v>
          </cell>
          <cell r="C6757" t="str">
            <v>United Republic of Tanzania</v>
          </cell>
          <cell r="D6757" t="str">
            <v>MRENEW</v>
          </cell>
          <cell r="E6757" t="str">
            <v>Memo: Renewables</v>
          </cell>
          <cell r="F6757" t="str">
            <v>TES</v>
          </cell>
          <cell r="G6757" t="str">
            <v>Total energy supply</v>
          </cell>
          <cell r="H6757">
            <v>2008</v>
          </cell>
          <cell r="I6757">
            <v>2008</v>
          </cell>
          <cell r="J6757">
            <v>658547.4</v>
          </cell>
        </row>
        <row r="6758">
          <cell r="A6758" t="str">
            <v>United Republic of TanzaniaMemo: Renewables2009</v>
          </cell>
          <cell r="B6758" t="str">
            <v>TJ</v>
          </cell>
          <cell r="C6758" t="str">
            <v>United Republic of Tanzania</v>
          </cell>
          <cell r="D6758" t="str">
            <v>MRENEW</v>
          </cell>
          <cell r="E6758" t="str">
            <v>Memo: Renewables</v>
          </cell>
          <cell r="F6758" t="str">
            <v>TES</v>
          </cell>
          <cell r="G6758" t="str">
            <v>Total energy supply</v>
          </cell>
          <cell r="H6758">
            <v>2009</v>
          </cell>
          <cell r="I6758">
            <v>2009</v>
          </cell>
          <cell r="J6758">
            <v>679314.6</v>
          </cell>
        </row>
        <row r="6759">
          <cell r="A6759" t="str">
            <v>United Republic of TanzaniaMemo: Renewables2010</v>
          </cell>
          <cell r="B6759" t="str">
            <v>TJ</v>
          </cell>
          <cell r="C6759" t="str">
            <v>United Republic of Tanzania</v>
          </cell>
          <cell r="D6759" t="str">
            <v>MRENEW</v>
          </cell>
          <cell r="E6759" t="str">
            <v>Memo: Renewables</v>
          </cell>
          <cell r="F6759" t="str">
            <v>TES</v>
          </cell>
          <cell r="G6759" t="str">
            <v>Total energy supply</v>
          </cell>
          <cell r="H6759">
            <v>2010</v>
          </cell>
          <cell r="I6759">
            <v>2010</v>
          </cell>
          <cell r="J6759">
            <v>695252.8</v>
          </cell>
        </row>
        <row r="6760">
          <cell r="A6760" t="str">
            <v>United Republic of TanzaniaMemo: Renewables2011</v>
          </cell>
          <cell r="B6760" t="str">
            <v>TJ</v>
          </cell>
          <cell r="C6760" t="str">
            <v>United Republic of Tanzania</v>
          </cell>
          <cell r="D6760" t="str">
            <v>MRENEW</v>
          </cell>
          <cell r="E6760" t="str">
            <v>Memo: Renewables</v>
          </cell>
          <cell r="F6760" t="str">
            <v>TES</v>
          </cell>
          <cell r="G6760" t="str">
            <v>Total energy supply</v>
          </cell>
          <cell r="H6760">
            <v>2011</v>
          </cell>
          <cell r="I6760">
            <v>2011</v>
          </cell>
          <cell r="J6760">
            <v>714823.6</v>
          </cell>
        </row>
        <row r="6761">
          <cell r="A6761" t="str">
            <v>United Republic of TanzaniaMemo: Renewables2012</v>
          </cell>
          <cell r="B6761" t="str">
            <v>TJ</v>
          </cell>
          <cell r="C6761" t="str">
            <v>United Republic of Tanzania</v>
          </cell>
          <cell r="D6761" t="str">
            <v>MRENEW</v>
          </cell>
          <cell r="E6761" t="str">
            <v>Memo: Renewables</v>
          </cell>
          <cell r="F6761" t="str">
            <v>TES</v>
          </cell>
          <cell r="G6761" t="str">
            <v>Total energy supply</v>
          </cell>
          <cell r="H6761">
            <v>2012</v>
          </cell>
          <cell r="I6761">
            <v>2012</v>
          </cell>
          <cell r="J6761">
            <v>701378.6</v>
          </cell>
        </row>
        <row r="6762">
          <cell r="A6762" t="str">
            <v>United Republic of TanzaniaMemo: Renewables2013</v>
          </cell>
          <cell r="B6762" t="str">
            <v>TJ</v>
          </cell>
          <cell r="C6762" t="str">
            <v>United Republic of Tanzania</v>
          </cell>
          <cell r="D6762" t="str">
            <v>MRENEW</v>
          </cell>
          <cell r="E6762" t="str">
            <v>Memo: Renewables</v>
          </cell>
          <cell r="F6762" t="str">
            <v>TES</v>
          </cell>
          <cell r="G6762" t="str">
            <v>Total energy supply</v>
          </cell>
          <cell r="H6762">
            <v>2013</v>
          </cell>
          <cell r="I6762">
            <v>2013</v>
          </cell>
          <cell r="J6762">
            <v>727776.6</v>
          </cell>
        </row>
        <row r="6763">
          <cell r="A6763" t="str">
            <v>United Republic of TanzaniaMemo: Renewables2014</v>
          </cell>
          <cell r="B6763" t="str">
            <v>TJ</v>
          </cell>
          <cell r="C6763" t="str">
            <v>United Republic of Tanzania</v>
          </cell>
          <cell r="D6763" t="str">
            <v>MRENEW</v>
          </cell>
          <cell r="E6763" t="str">
            <v>Memo: Renewables</v>
          </cell>
          <cell r="F6763" t="str">
            <v>TES</v>
          </cell>
          <cell r="G6763" t="str">
            <v>Total energy supply</v>
          </cell>
          <cell r="H6763">
            <v>2014</v>
          </cell>
          <cell r="I6763">
            <v>2014</v>
          </cell>
          <cell r="J6763">
            <v>726392</v>
          </cell>
        </row>
        <row r="6764">
          <cell r="A6764" t="str">
            <v>United Republic of TanzaniaMemo: Renewables2015</v>
          </cell>
          <cell r="B6764" t="str">
            <v>TJ</v>
          </cell>
          <cell r="C6764" t="str">
            <v>United Republic of Tanzania</v>
          </cell>
          <cell r="D6764" t="str">
            <v>MRENEW</v>
          </cell>
          <cell r="E6764" t="str">
            <v>Memo: Renewables</v>
          </cell>
          <cell r="F6764" t="str">
            <v>TES</v>
          </cell>
          <cell r="G6764" t="str">
            <v>Total energy supply</v>
          </cell>
          <cell r="H6764">
            <v>2015</v>
          </cell>
          <cell r="I6764">
            <v>2015</v>
          </cell>
          <cell r="J6764">
            <v>737897.8</v>
          </cell>
        </row>
        <row r="6765">
          <cell r="A6765" t="str">
            <v>United Republic of TanzaniaMemo: Renewables2016</v>
          </cell>
          <cell r="B6765" t="str">
            <v>TJ</v>
          </cell>
          <cell r="C6765" t="str">
            <v>United Republic of Tanzania</v>
          </cell>
          <cell r="D6765" t="str">
            <v>MRENEW</v>
          </cell>
          <cell r="E6765" t="str">
            <v>Memo: Renewables</v>
          </cell>
          <cell r="F6765" t="str">
            <v>TES</v>
          </cell>
          <cell r="G6765" t="str">
            <v>Total energy supply</v>
          </cell>
          <cell r="H6765">
            <v>2016</v>
          </cell>
          <cell r="I6765">
            <v>2016</v>
          </cell>
          <cell r="J6765">
            <v>755173.4</v>
          </cell>
        </row>
        <row r="6766">
          <cell r="A6766" t="str">
            <v>United Republic of TanzaniaMemo: Renewables2017</v>
          </cell>
          <cell r="B6766" t="str">
            <v>TJ</v>
          </cell>
          <cell r="C6766" t="str">
            <v>United Republic of Tanzania</v>
          </cell>
          <cell r="D6766" t="str">
            <v>MRENEW</v>
          </cell>
          <cell r="E6766" t="str">
            <v>Memo: Renewables</v>
          </cell>
          <cell r="F6766" t="str">
            <v>TES</v>
          </cell>
          <cell r="G6766" t="str">
            <v>Total energy supply</v>
          </cell>
          <cell r="H6766">
            <v>2017</v>
          </cell>
          <cell r="I6766">
            <v>2017</v>
          </cell>
          <cell r="J6766">
            <v>763934.71</v>
          </cell>
        </row>
        <row r="6767">
          <cell r="A6767" t="str">
            <v>United Republic of TanzaniaMemo: Renewables2018</v>
          </cell>
          <cell r="B6767" t="str">
            <v>TJ</v>
          </cell>
          <cell r="C6767" t="str">
            <v>United Republic of Tanzania</v>
          </cell>
          <cell r="D6767" t="str">
            <v>MRENEW</v>
          </cell>
          <cell r="E6767" t="str">
            <v>Memo: Renewables</v>
          </cell>
          <cell r="F6767" t="str">
            <v>TES</v>
          </cell>
          <cell r="G6767" t="str">
            <v>Total energy supply</v>
          </cell>
          <cell r="H6767">
            <v>2018</v>
          </cell>
          <cell r="I6767">
            <v>2018</v>
          </cell>
          <cell r="J6767">
            <v>774376.98</v>
          </cell>
        </row>
        <row r="6768">
          <cell r="A6768" t="str">
            <v>United Republic of TanzaniaMemo: Renewables2019</v>
          </cell>
          <cell r="B6768" t="str">
            <v>TJ</v>
          </cell>
          <cell r="C6768" t="str">
            <v>United Republic of Tanzania</v>
          </cell>
          <cell r="D6768" t="str">
            <v>MRENEW</v>
          </cell>
          <cell r="E6768" t="str">
            <v>Memo: Renewables</v>
          </cell>
          <cell r="F6768" t="str">
            <v>TES</v>
          </cell>
          <cell r="G6768" t="str">
            <v>Total energy supply</v>
          </cell>
          <cell r="H6768">
            <v>2019</v>
          </cell>
          <cell r="I6768">
            <v>2019</v>
          </cell>
          <cell r="J6768">
            <v>775269.45</v>
          </cell>
        </row>
        <row r="6769">
          <cell r="A6769" t="str">
            <v>United Republic of TanzaniaMemo: Renewables2020</v>
          </cell>
          <cell r="B6769" t="str">
            <v>TJ</v>
          </cell>
          <cell r="C6769" t="str">
            <v>United Republic of Tanzania</v>
          </cell>
          <cell r="D6769" t="str">
            <v>MRENEW</v>
          </cell>
          <cell r="E6769" t="str">
            <v>Memo: Renewables</v>
          </cell>
          <cell r="F6769" t="str">
            <v>TES</v>
          </cell>
          <cell r="G6769" t="str">
            <v>Total energy supply</v>
          </cell>
          <cell r="H6769">
            <v>2020</v>
          </cell>
          <cell r="I6769">
            <v>2020</v>
          </cell>
          <cell r="K6769" t="str">
            <v>L</v>
          </cell>
          <cell r="L6769" t="str">
            <v>Missing value; data exist but were not collected</v>
          </cell>
        </row>
        <row r="6770">
          <cell r="A6770" t="str">
            <v>ThailandPrimary solid biofuels2005</v>
          </cell>
          <cell r="B6770" t="str">
            <v>TJ</v>
          </cell>
          <cell r="C6770" t="str">
            <v>Thailand</v>
          </cell>
          <cell r="D6770" t="str">
            <v>PRIMSBIO</v>
          </cell>
          <cell r="E6770" t="str">
            <v>Primary solid biofuels</v>
          </cell>
          <cell r="F6770" t="str">
            <v>TES</v>
          </cell>
          <cell r="G6770" t="str">
            <v>Total energy supply</v>
          </cell>
          <cell r="H6770">
            <v>2005</v>
          </cell>
          <cell r="I6770">
            <v>2005</v>
          </cell>
          <cell r="J6770">
            <v>717040</v>
          </cell>
        </row>
        <row r="6771">
          <cell r="A6771" t="str">
            <v>ThailandPrimary solid biofuels2006</v>
          </cell>
          <cell r="B6771" t="str">
            <v>TJ</v>
          </cell>
          <cell r="C6771" t="str">
            <v>Thailand</v>
          </cell>
          <cell r="D6771" t="str">
            <v>PRIMSBIO</v>
          </cell>
          <cell r="E6771" t="str">
            <v>Primary solid biofuels</v>
          </cell>
          <cell r="F6771" t="str">
            <v>TES</v>
          </cell>
          <cell r="G6771" t="str">
            <v>Total energy supply</v>
          </cell>
          <cell r="H6771">
            <v>2006</v>
          </cell>
          <cell r="I6771">
            <v>2006</v>
          </cell>
          <cell r="J6771">
            <v>730282</v>
          </cell>
        </row>
        <row r="6772">
          <cell r="A6772" t="str">
            <v>ThailandPrimary solid biofuels2007</v>
          </cell>
          <cell r="B6772" t="str">
            <v>TJ</v>
          </cell>
          <cell r="C6772" t="str">
            <v>Thailand</v>
          </cell>
          <cell r="D6772" t="str">
            <v>PRIMSBIO</v>
          </cell>
          <cell r="E6772" t="str">
            <v>Primary solid biofuels</v>
          </cell>
          <cell r="F6772" t="str">
            <v>TES</v>
          </cell>
          <cell r="G6772" t="str">
            <v>Total energy supply</v>
          </cell>
          <cell r="H6772">
            <v>2007</v>
          </cell>
          <cell r="I6772">
            <v>2007</v>
          </cell>
          <cell r="J6772">
            <v>782560</v>
          </cell>
        </row>
        <row r="6773">
          <cell r="A6773" t="str">
            <v>ThailandPrimary solid biofuels2008</v>
          </cell>
          <cell r="B6773" t="str">
            <v>TJ</v>
          </cell>
          <cell r="C6773" t="str">
            <v>Thailand</v>
          </cell>
          <cell r="D6773" t="str">
            <v>PRIMSBIO</v>
          </cell>
          <cell r="E6773" t="str">
            <v>Primary solid biofuels</v>
          </cell>
          <cell r="F6773" t="str">
            <v>TES</v>
          </cell>
          <cell r="G6773" t="str">
            <v>Total energy supply</v>
          </cell>
          <cell r="H6773">
            <v>2008</v>
          </cell>
          <cell r="I6773">
            <v>2008</v>
          </cell>
          <cell r="J6773">
            <v>825797</v>
          </cell>
        </row>
        <row r="6774">
          <cell r="A6774" t="str">
            <v>ThailandPrimary solid biofuels2009</v>
          </cell>
          <cell r="B6774" t="str">
            <v>TJ</v>
          </cell>
          <cell r="C6774" t="str">
            <v>Thailand</v>
          </cell>
          <cell r="D6774" t="str">
            <v>PRIMSBIO</v>
          </cell>
          <cell r="E6774" t="str">
            <v>Primary solid biofuels</v>
          </cell>
          <cell r="F6774" t="str">
            <v>TES</v>
          </cell>
          <cell r="G6774" t="str">
            <v>Total energy supply</v>
          </cell>
          <cell r="H6774">
            <v>2009</v>
          </cell>
          <cell r="I6774">
            <v>2009</v>
          </cell>
          <cell r="J6774">
            <v>837075</v>
          </cell>
        </row>
        <row r="6775">
          <cell r="A6775" t="str">
            <v>ThailandPrimary solid biofuels2010</v>
          </cell>
          <cell r="B6775" t="str">
            <v>TJ</v>
          </cell>
          <cell r="C6775" t="str">
            <v>Thailand</v>
          </cell>
          <cell r="D6775" t="str">
            <v>PRIMSBIO</v>
          </cell>
          <cell r="E6775" t="str">
            <v>Primary solid biofuels</v>
          </cell>
          <cell r="F6775" t="str">
            <v>TES</v>
          </cell>
          <cell r="G6775" t="str">
            <v>Total energy supply</v>
          </cell>
          <cell r="H6775">
            <v>2010</v>
          </cell>
          <cell r="I6775">
            <v>2010</v>
          </cell>
          <cell r="J6775">
            <v>914294</v>
          </cell>
        </row>
        <row r="6776">
          <cell r="A6776" t="str">
            <v>ThailandPrimary solid biofuels2011</v>
          </cell>
          <cell r="B6776" t="str">
            <v>TJ</v>
          </cell>
          <cell r="C6776" t="str">
            <v>Thailand</v>
          </cell>
          <cell r="D6776" t="str">
            <v>PRIMSBIO</v>
          </cell>
          <cell r="E6776" t="str">
            <v>Primary solid biofuels</v>
          </cell>
          <cell r="F6776" t="str">
            <v>TES</v>
          </cell>
          <cell r="G6776" t="str">
            <v>Total energy supply</v>
          </cell>
          <cell r="H6776">
            <v>2011</v>
          </cell>
          <cell r="I6776">
            <v>2011</v>
          </cell>
          <cell r="J6776">
            <v>856600</v>
          </cell>
        </row>
        <row r="6777">
          <cell r="A6777" t="str">
            <v>ThailandPrimary solid biofuels2012</v>
          </cell>
          <cell r="B6777" t="str">
            <v>TJ</v>
          </cell>
          <cell r="C6777" t="str">
            <v>Thailand</v>
          </cell>
          <cell r="D6777" t="str">
            <v>PRIMSBIO</v>
          </cell>
          <cell r="E6777" t="str">
            <v>Primary solid biofuels</v>
          </cell>
          <cell r="F6777" t="str">
            <v>TES</v>
          </cell>
          <cell r="G6777" t="str">
            <v>Total energy supply</v>
          </cell>
          <cell r="H6777">
            <v>2012</v>
          </cell>
          <cell r="I6777">
            <v>2012</v>
          </cell>
          <cell r="J6777">
            <v>914413</v>
          </cell>
        </row>
        <row r="6778">
          <cell r="A6778" t="str">
            <v>ThailandPrimary solid biofuels2013</v>
          </cell>
          <cell r="B6778" t="str">
            <v>TJ</v>
          </cell>
          <cell r="C6778" t="str">
            <v>Thailand</v>
          </cell>
          <cell r="D6778" t="str">
            <v>PRIMSBIO</v>
          </cell>
          <cell r="E6778" t="str">
            <v>Primary solid biofuels</v>
          </cell>
          <cell r="F6778" t="str">
            <v>TES</v>
          </cell>
          <cell r="G6778" t="str">
            <v>Total energy supply</v>
          </cell>
          <cell r="H6778">
            <v>2013</v>
          </cell>
          <cell r="I6778">
            <v>2013</v>
          </cell>
          <cell r="J6778">
            <v>945716</v>
          </cell>
        </row>
        <row r="6779">
          <cell r="A6779" t="str">
            <v>ThailandPrimary solid biofuels2014</v>
          </cell>
          <cell r="B6779" t="str">
            <v>TJ</v>
          </cell>
          <cell r="C6779" t="str">
            <v>Thailand</v>
          </cell>
          <cell r="D6779" t="str">
            <v>PRIMSBIO</v>
          </cell>
          <cell r="E6779" t="str">
            <v>Primary solid biofuels</v>
          </cell>
          <cell r="F6779" t="str">
            <v>TES</v>
          </cell>
          <cell r="G6779" t="str">
            <v>Total energy supply</v>
          </cell>
          <cell r="H6779">
            <v>2014</v>
          </cell>
          <cell r="I6779">
            <v>2014</v>
          </cell>
          <cell r="J6779">
            <v>969761</v>
          </cell>
        </row>
        <row r="6780">
          <cell r="A6780" t="str">
            <v>ThailandPrimary solid biofuels2015</v>
          </cell>
          <cell r="B6780" t="str">
            <v>TJ</v>
          </cell>
          <cell r="C6780" t="str">
            <v>Thailand</v>
          </cell>
          <cell r="D6780" t="str">
            <v>PRIMSBIO</v>
          </cell>
          <cell r="E6780" t="str">
            <v>Primary solid biofuels</v>
          </cell>
          <cell r="F6780" t="str">
            <v>TES</v>
          </cell>
          <cell r="G6780" t="str">
            <v>Total energy supply</v>
          </cell>
          <cell r="H6780">
            <v>2015</v>
          </cell>
          <cell r="I6780">
            <v>2015</v>
          </cell>
          <cell r="J6780">
            <v>952286</v>
          </cell>
        </row>
        <row r="6781">
          <cell r="A6781" t="str">
            <v>ThailandPrimary solid biofuels2016</v>
          </cell>
          <cell r="B6781" t="str">
            <v>TJ</v>
          </cell>
          <cell r="C6781" t="str">
            <v>Thailand</v>
          </cell>
          <cell r="D6781" t="str">
            <v>PRIMSBIO</v>
          </cell>
          <cell r="E6781" t="str">
            <v>Primary solid biofuels</v>
          </cell>
          <cell r="F6781" t="str">
            <v>TES</v>
          </cell>
          <cell r="G6781" t="str">
            <v>Total energy supply</v>
          </cell>
          <cell r="H6781">
            <v>2016</v>
          </cell>
          <cell r="I6781">
            <v>2016</v>
          </cell>
          <cell r="J6781">
            <v>1075064</v>
          </cell>
        </row>
        <row r="6782">
          <cell r="A6782" t="str">
            <v>ThailandPrimary solid biofuels2017</v>
          </cell>
          <cell r="B6782" t="str">
            <v>TJ</v>
          </cell>
          <cell r="C6782" t="str">
            <v>Thailand</v>
          </cell>
          <cell r="D6782" t="str">
            <v>PRIMSBIO</v>
          </cell>
          <cell r="E6782" t="str">
            <v>Primary solid biofuels</v>
          </cell>
          <cell r="F6782" t="str">
            <v>TES</v>
          </cell>
          <cell r="G6782" t="str">
            <v>Total energy supply</v>
          </cell>
          <cell r="H6782">
            <v>2017</v>
          </cell>
          <cell r="I6782">
            <v>2017</v>
          </cell>
          <cell r="J6782">
            <v>982387.74</v>
          </cell>
        </row>
        <row r="6783">
          <cell r="A6783" t="str">
            <v>ThailandPrimary solid biofuels2018</v>
          </cell>
          <cell r="B6783" t="str">
            <v>TJ</v>
          </cell>
          <cell r="C6783" t="str">
            <v>Thailand</v>
          </cell>
          <cell r="D6783" t="str">
            <v>PRIMSBIO</v>
          </cell>
          <cell r="E6783" t="str">
            <v>Primary solid biofuels</v>
          </cell>
          <cell r="F6783" t="str">
            <v>TES</v>
          </cell>
          <cell r="G6783" t="str">
            <v>Total energy supply</v>
          </cell>
          <cell r="H6783">
            <v>2018</v>
          </cell>
          <cell r="I6783">
            <v>2018</v>
          </cell>
          <cell r="J6783">
            <v>931936.84</v>
          </cell>
        </row>
        <row r="6784">
          <cell r="A6784" t="str">
            <v>ThailandPrimary solid biofuels2019</v>
          </cell>
          <cell r="B6784" t="str">
            <v>TJ</v>
          </cell>
          <cell r="C6784" t="str">
            <v>Thailand</v>
          </cell>
          <cell r="D6784" t="str">
            <v>PRIMSBIO</v>
          </cell>
          <cell r="E6784" t="str">
            <v>Primary solid biofuels</v>
          </cell>
          <cell r="F6784" t="str">
            <v>TES</v>
          </cell>
          <cell r="G6784" t="str">
            <v>Total energy supply</v>
          </cell>
          <cell r="H6784">
            <v>2019</v>
          </cell>
          <cell r="I6784">
            <v>2019</v>
          </cell>
          <cell r="J6784">
            <v>979169.86</v>
          </cell>
        </row>
        <row r="6785">
          <cell r="A6785" t="str">
            <v>ThailandPrimary solid biofuels2020</v>
          </cell>
          <cell r="B6785" t="str">
            <v>TJ</v>
          </cell>
          <cell r="C6785" t="str">
            <v>Thailand</v>
          </cell>
          <cell r="D6785" t="str">
            <v>PRIMSBIO</v>
          </cell>
          <cell r="E6785" t="str">
            <v>Primary solid biofuels</v>
          </cell>
          <cell r="F6785" t="str">
            <v>TES</v>
          </cell>
          <cell r="G6785" t="str">
            <v>Total energy supply</v>
          </cell>
          <cell r="H6785">
            <v>2020</v>
          </cell>
          <cell r="I6785">
            <v>2020</v>
          </cell>
          <cell r="K6785" t="str">
            <v>L</v>
          </cell>
          <cell r="L6785" t="str">
            <v>Missing value; data exist but were not collected</v>
          </cell>
        </row>
        <row r="6786">
          <cell r="A6786" t="str">
            <v>ThailandTotal2005</v>
          </cell>
          <cell r="B6786" t="str">
            <v>TJ</v>
          </cell>
          <cell r="C6786" t="str">
            <v>Thailand</v>
          </cell>
          <cell r="D6786" t="str">
            <v>TOTAL</v>
          </cell>
          <cell r="E6786" t="str">
            <v>Total</v>
          </cell>
          <cell r="F6786" t="str">
            <v>TES</v>
          </cell>
          <cell r="G6786" t="str">
            <v>Total energy supply</v>
          </cell>
          <cell r="H6786">
            <v>2005</v>
          </cell>
          <cell r="I6786">
            <v>2005</v>
          </cell>
          <cell r="J6786">
            <v>4169361.25</v>
          </cell>
        </row>
        <row r="6787">
          <cell r="A6787" t="str">
            <v>ThailandTotal2006</v>
          </cell>
          <cell r="B6787" t="str">
            <v>TJ</v>
          </cell>
          <cell r="C6787" t="str">
            <v>Thailand</v>
          </cell>
          <cell r="D6787" t="str">
            <v>TOTAL</v>
          </cell>
          <cell r="E6787" t="str">
            <v>Total</v>
          </cell>
          <cell r="F6787" t="str">
            <v>TES</v>
          </cell>
          <cell r="G6787" t="str">
            <v>Total energy supply</v>
          </cell>
          <cell r="H6787">
            <v>2006</v>
          </cell>
          <cell r="I6787">
            <v>2006</v>
          </cell>
          <cell r="J6787">
            <v>4250612.84</v>
          </cell>
        </row>
        <row r="6788">
          <cell r="A6788" t="str">
            <v>ThailandTotal2007</v>
          </cell>
          <cell r="B6788" t="str">
            <v>TJ</v>
          </cell>
          <cell r="C6788" t="str">
            <v>Thailand</v>
          </cell>
          <cell r="D6788" t="str">
            <v>TOTAL</v>
          </cell>
          <cell r="E6788" t="str">
            <v>Total</v>
          </cell>
          <cell r="F6788" t="str">
            <v>TES</v>
          </cell>
          <cell r="G6788" t="str">
            <v>Total energy supply</v>
          </cell>
          <cell r="H6788">
            <v>2007</v>
          </cell>
          <cell r="I6788">
            <v>2007</v>
          </cell>
          <cell r="J6788">
            <v>4410467.05</v>
          </cell>
        </row>
        <row r="6789">
          <cell r="A6789" t="str">
            <v>ThailandTotal2008</v>
          </cell>
          <cell r="B6789" t="str">
            <v>TJ</v>
          </cell>
          <cell r="C6789" t="str">
            <v>Thailand</v>
          </cell>
          <cell r="D6789" t="str">
            <v>TOTAL</v>
          </cell>
          <cell r="E6789" t="str">
            <v>Total</v>
          </cell>
          <cell r="F6789" t="str">
            <v>TES</v>
          </cell>
          <cell r="G6789" t="str">
            <v>Total energy supply</v>
          </cell>
          <cell r="H6789">
            <v>2008</v>
          </cell>
          <cell r="I6789">
            <v>2008</v>
          </cell>
          <cell r="J6789">
            <v>4520793.3899999997</v>
          </cell>
        </row>
        <row r="6790">
          <cell r="A6790" t="str">
            <v>ThailandTotal2009</v>
          </cell>
          <cell r="B6790" t="str">
            <v>TJ</v>
          </cell>
          <cell r="C6790" t="str">
            <v>Thailand</v>
          </cell>
          <cell r="D6790" t="str">
            <v>TOTAL</v>
          </cell>
          <cell r="E6790" t="str">
            <v>Total</v>
          </cell>
          <cell r="F6790" t="str">
            <v>TES</v>
          </cell>
          <cell r="G6790" t="str">
            <v>Total energy supply</v>
          </cell>
          <cell r="H6790">
            <v>2009</v>
          </cell>
          <cell r="I6790">
            <v>2009</v>
          </cell>
          <cell r="J6790">
            <v>4502774.5199999996</v>
          </cell>
        </row>
        <row r="6791">
          <cell r="A6791" t="str">
            <v>ThailandTotal2010</v>
          </cell>
          <cell r="B6791" t="str">
            <v>TJ</v>
          </cell>
          <cell r="C6791" t="str">
            <v>Thailand</v>
          </cell>
          <cell r="D6791" t="str">
            <v>TOTAL</v>
          </cell>
          <cell r="E6791" t="str">
            <v>Total</v>
          </cell>
          <cell r="F6791" t="str">
            <v>TES</v>
          </cell>
          <cell r="G6791" t="str">
            <v>Total energy supply</v>
          </cell>
          <cell r="H6791">
            <v>2010</v>
          </cell>
          <cell r="I6791">
            <v>2010</v>
          </cell>
          <cell r="J6791">
            <v>4934650.3</v>
          </cell>
        </row>
        <row r="6792">
          <cell r="A6792" t="str">
            <v>ThailandTotal2011</v>
          </cell>
          <cell r="B6792" t="str">
            <v>TJ</v>
          </cell>
          <cell r="C6792" t="str">
            <v>Thailand</v>
          </cell>
          <cell r="D6792" t="str">
            <v>TOTAL</v>
          </cell>
          <cell r="E6792" t="str">
            <v>Total</v>
          </cell>
          <cell r="F6792" t="str">
            <v>TES</v>
          </cell>
          <cell r="G6792" t="str">
            <v>Total energy supply</v>
          </cell>
          <cell r="H6792">
            <v>2011</v>
          </cell>
          <cell r="I6792">
            <v>2011</v>
          </cell>
          <cell r="J6792">
            <v>4925565.32</v>
          </cell>
        </row>
        <row r="6793">
          <cell r="A6793" t="str">
            <v>ThailandTotal2012</v>
          </cell>
          <cell r="B6793" t="str">
            <v>TJ</v>
          </cell>
          <cell r="C6793" t="str">
            <v>Thailand</v>
          </cell>
          <cell r="D6793" t="str">
            <v>TOTAL</v>
          </cell>
          <cell r="E6793" t="str">
            <v>Total</v>
          </cell>
          <cell r="F6793" t="str">
            <v>TES</v>
          </cell>
          <cell r="G6793" t="str">
            <v>Total energy supply</v>
          </cell>
          <cell r="H6793">
            <v>2012</v>
          </cell>
          <cell r="I6793">
            <v>2012</v>
          </cell>
          <cell r="J6793">
            <v>5285758.21</v>
          </cell>
        </row>
        <row r="6794">
          <cell r="A6794" t="str">
            <v>ThailandTotal2013</v>
          </cell>
          <cell r="B6794" t="str">
            <v>TJ</v>
          </cell>
          <cell r="C6794" t="str">
            <v>Thailand</v>
          </cell>
          <cell r="D6794" t="str">
            <v>TOTAL</v>
          </cell>
          <cell r="E6794" t="str">
            <v>Total</v>
          </cell>
          <cell r="F6794" t="str">
            <v>TES</v>
          </cell>
          <cell r="G6794" t="str">
            <v>Total energy supply</v>
          </cell>
          <cell r="H6794">
            <v>2013</v>
          </cell>
          <cell r="I6794">
            <v>2013</v>
          </cell>
          <cell r="J6794">
            <v>5676321.1299999999</v>
          </cell>
        </row>
        <row r="6795">
          <cell r="A6795" t="str">
            <v>ThailandTotal2014</v>
          </cell>
          <cell r="B6795" t="str">
            <v>TJ</v>
          </cell>
          <cell r="C6795" t="str">
            <v>Thailand</v>
          </cell>
          <cell r="D6795" t="str">
            <v>TOTAL</v>
          </cell>
          <cell r="E6795" t="str">
            <v>Total</v>
          </cell>
          <cell r="F6795" t="str">
            <v>TES</v>
          </cell>
          <cell r="G6795" t="str">
            <v>Total energy supply</v>
          </cell>
          <cell r="H6795">
            <v>2014</v>
          </cell>
          <cell r="I6795">
            <v>2014</v>
          </cell>
          <cell r="J6795">
            <v>5646572.79</v>
          </cell>
        </row>
        <row r="6796">
          <cell r="A6796" t="str">
            <v>ThailandTotal2015</v>
          </cell>
          <cell r="B6796" t="str">
            <v>TJ</v>
          </cell>
          <cell r="C6796" t="str">
            <v>Thailand</v>
          </cell>
          <cell r="D6796" t="str">
            <v>TOTAL</v>
          </cell>
          <cell r="E6796" t="str">
            <v>Total</v>
          </cell>
          <cell r="F6796" t="str">
            <v>TES</v>
          </cell>
          <cell r="G6796" t="str">
            <v>Total energy supply</v>
          </cell>
          <cell r="H6796">
            <v>2015</v>
          </cell>
          <cell r="I6796">
            <v>2015</v>
          </cell>
          <cell r="J6796">
            <v>5677139.3899999997</v>
          </cell>
        </row>
        <row r="6797">
          <cell r="A6797" t="str">
            <v>ThailandTotal2016</v>
          </cell>
          <cell r="B6797" t="str">
            <v>TJ</v>
          </cell>
          <cell r="C6797" t="str">
            <v>Thailand</v>
          </cell>
          <cell r="D6797" t="str">
            <v>TOTAL</v>
          </cell>
          <cell r="E6797" t="str">
            <v>Total</v>
          </cell>
          <cell r="F6797" t="str">
            <v>TES</v>
          </cell>
          <cell r="G6797" t="str">
            <v>Total energy supply</v>
          </cell>
          <cell r="H6797">
            <v>2016</v>
          </cell>
          <cell r="I6797">
            <v>2016</v>
          </cell>
          <cell r="J6797">
            <v>5807495.5300000003</v>
          </cell>
        </row>
        <row r="6798">
          <cell r="A6798" t="str">
            <v>ThailandTotal2017</v>
          </cell>
          <cell r="B6798" t="str">
            <v>TJ</v>
          </cell>
          <cell r="C6798" t="str">
            <v>Thailand</v>
          </cell>
          <cell r="D6798" t="str">
            <v>TOTAL</v>
          </cell>
          <cell r="E6798" t="str">
            <v>Total</v>
          </cell>
          <cell r="F6798" t="str">
            <v>TES</v>
          </cell>
          <cell r="G6798" t="str">
            <v>Total energy supply</v>
          </cell>
          <cell r="H6798">
            <v>2017</v>
          </cell>
          <cell r="I6798">
            <v>2017</v>
          </cell>
          <cell r="J6798">
            <v>5777483.0700000003</v>
          </cell>
        </row>
        <row r="6799">
          <cell r="A6799" t="str">
            <v>ThailandTotal2018</v>
          </cell>
          <cell r="B6799" t="str">
            <v>TJ</v>
          </cell>
          <cell r="C6799" t="str">
            <v>Thailand</v>
          </cell>
          <cell r="D6799" t="str">
            <v>TOTAL</v>
          </cell>
          <cell r="E6799" t="str">
            <v>Total</v>
          </cell>
          <cell r="F6799" t="str">
            <v>TES</v>
          </cell>
          <cell r="G6799" t="str">
            <v>Total energy supply</v>
          </cell>
          <cell r="H6799">
            <v>2018</v>
          </cell>
          <cell r="I6799">
            <v>2018</v>
          </cell>
          <cell r="J6799">
            <v>5658110.71</v>
          </cell>
        </row>
        <row r="6800">
          <cell r="A6800" t="str">
            <v>ThailandTotal2019</v>
          </cell>
          <cell r="B6800" t="str">
            <v>TJ</v>
          </cell>
          <cell r="C6800" t="str">
            <v>Thailand</v>
          </cell>
          <cell r="D6800" t="str">
            <v>TOTAL</v>
          </cell>
          <cell r="E6800" t="str">
            <v>Total</v>
          </cell>
          <cell r="F6800" t="str">
            <v>TES</v>
          </cell>
          <cell r="G6800" t="str">
            <v>Total energy supply</v>
          </cell>
          <cell r="H6800">
            <v>2019</v>
          </cell>
          <cell r="I6800">
            <v>2019</v>
          </cell>
          <cell r="J6800">
            <v>5802901.96</v>
          </cell>
        </row>
        <row r="6801">
          <cell r="A6801" t="str">
            <v>ThailandTotal2020</v>
          </cell>
          <cell r="B6801" t="str">
            <v>TJ</v>
          </cell>
          <cell r="C6801" t="str">
            <v>Thailand</v>
          </cell>
          <cell r="D6801" t="str">
            <v>TOTAL</v>
          </cell>
          <cell r="E6801" t="str">
            <v>Total</v>
          </cell>
          <cell r="F6801" t="str">
            <v>TES</v>
          </cell>
          <cell r="G6801" t="str">
            <v>Total energy supply</v>
          </cell>
          <cell r="H6801">
            <v>2020</v>
          </cell>
          <cell r="I6801">
            <v>2020</v>
          </cell>
          <cell r="K6801" t="str">
            <v>L</v>
          </cell>
          <cell r="L6801" t="str">
            <v>Missing value; data exist but were not collected</v>
          </cell>
        </row>
        <row r="6802">
          <cell r="A6802" t="str">
            <v>ThailandMemo: Renewables2005</v>
          </cell>
          <cell r="B6802" t="str">
            <v>TJ</v>
          </cell>
          <cell r="C6802" t="str">
            <v>Thailand</v>
          </cell>
          <cell r="D6802" t="str">
            <v>MRENEW</v>
          </cell>
          <cell r="E6802" t="str">
            <v>Memo: Renewables</v>
          </cell>
          <cell r="F6802" t="str">
            <v>TES</v>
          </cell>
          <cell r="G6802" t="str">
            <v>Total energy supply</v>
          </cell>
          <cell r="H6802">
            <v>2005</v>
          </cell>
          <cell r="I6802">
            <v>2005</v>
          </cell>
          <cell r="J6802">
            <v>740402.01</v>
          </cell>
        </row>
        <row r="6803">
          <cell r="A6803" t="str">
            <v>ThailandMemo: Renewables2006</v>
          </cell>
          <cell r="B6803" t="str">
            <v>TJ</v>
          </cell>
          <cell r="C6803" t="str">
            <v>Thailand</v>
          </cell>
          <cell r="D6803" t="str">
            <v>MRENEW</v>
          </cell>
          <cell r="E6803" t="str">
            <v>Memo: Renewables</v>
          </cell>
          <cell r="F6803" t="str">
            <v>TES</v>
          </cell>
          <cell r="G6803" t="str">
            <v>Total energy supply</v>
          </cell>
          <cell r="H6803">
            <v>2006</v>
          </cell>
          <cell r="I6803">
            <v>2006</v>
          </cell>
          <cell r="J6803">
            <v>763627</v>
          </cell>
        </row>
        <row r="6804">
          <cell r="A6804" t="str">
            <v>ThailandMemo: Renewables2007</v>
          </cell>
          <cell r="B6804" t="str">
            <v>TJ</v>
          </cell>
          <cell r="C6804" t="str">
            <v>Thailand</v>
          </cell>
          <cell r="D6804" t="str">
            <v>MRENEW</v>
          </cell>
          <cell r="E6804" t="str">
            <v>Memo: Renewables</v>
          </cell>
          <cell r="F6804" t="str">
            <v>TES</v>
          </cell>
          <cell r="G6804" t="str">
            <v>Total energy supply</v>
          </cell>
          <cell r="H6804">
            <v>2007</v>
          </cell>
          <cell r="I6804">
            <v>2007</v>
          </cell>
          <cell r="J6804">
            <v>817808.41</v>
          </cell>
        </row>
        <row r="6805">
          <cell r="A6805" t="str">
            <v>ThailandMemo: Renewables2008</v>
          </cell>
          <cell r="B6805" t="str">
            <v>TJ</v>
          </cell>
          <cell r="C6805" t="str">
            <v>Thailand</v>
          </cell>
          <cell r="D6805" t="str">
            <v>MRENEW</v>
          </cell>
          <cell r="E6805" t="str">
            <v>Memo: Renewables</v>
          </cell>
          <cell r="F6805" t="str">
            <v>TES</v>
          </cell>
          <cell r="G6805" t="str">
            <v>Total energy supply</v>
          </cell>
          <cell r="H6805">
            <v>2008</v>
          </cell>
          <cell r="I6805">
            <v>2008</v>
          </cell>
          <cell r="J6805">
            <v>873844.2</v>
          </cell>
        </row>
        <row r="6806">
          <cell r="A6806" t="str">
            <v>ThailandMemo: Renewables2009</v>
          </cell>
          <cell r="B6806" t="str">
            <v>TJ</v>
          </cell>
          <cell r="C6806" t="str">
            <v>Thailand</v>
          </cell>
          <cell r="D6806" t="str">
            <v>MRENEW</v>
          </cell>
          <cell r="E6806" t="str">
            <v>Memo: Renewables</v>
          </cell>
          <cell r="F6806" t="str">
            <v>TES</v>
          </cell>
          <cell r="G6806" t="str">
            <v>Total energy supply</v>
          </cell>
          <cell r="H6806">
            <v>2009</v>
          </cell>
          <cell r="I6806">
            <v>2009</v>
          </cell>
          <cell r="J6806">
            <v>892903.8</v>
          </cell>
        </row>
        <row r="6807">
          <cell r="A6807" t="str">
            <v>ThailandMemo: Renewables2010</v>
          </cell>
          <cell r="B6807" t="str">
            <v>TJ</v>
          </cell>
          <cell r="C6807" t="str">
            <v>Thailand</v>
          </cell>
          <cell r="D6807" t="str">
            <v>MRENEW</v>
          </cell>
          <cell r="E6807" t="str">
            <v>Memo: Renewables</v>
          </cell>
          <cell r="F6807" t="str">
            <v>TES</v>
          </cell>
          <cell r="G6807" t="str">
            <v>Total energy supply</v>
          </cell>
          <cell r="H6807">
            <v>2010</v>
          </cell>
          <cell r="I6807">
            <v>2010</v>
          </cell>
          <cell r="J6807">
            <v>966999.6</v>
          </cell>
        </row>
        <row r="6808">
          <cell r="A6808" t="str">
            <v>ThailandMemo: Renewables2011</v>
          </cell>
          <cell r="B6808" t="str">
            <v>TJ</v>
          </cell>
          <cell r="C6808" t="str">
            <v>Thailand</v>
          </cell>
          <cell r="D6808" t="str">
            <v>MRENEW</v>
          </cell>
          <cell r="E6808" t="str">
            <v>Memo: Renewables</v>
          </cell>
          <cell r="F6808" t="str">
            <v>TES</v>
          </cell>
          <cell r="G6808" t="str">
            <v>Total energy supply</v>
          </cell>
          <cell r="H6808">
            <v>2011</v>
          </cell>
          <cell r="I6808">
            <v>2011</v>
          </cell>
          <cell r="J6808">
            <v>943848.8</v>
          </cell>
        </row>
        <row r="6809">
          <cell r="A6809" t="str">
            <v>ThailandMemo: Renewables2012</v>
          </cell>
          <cell r="B6809" t="str">
            <v>TJ</v>
          </cell>
          <cell r="C6809" t="str">
            <v>Thailand</v>
          </cell>
          <cell r="D6809" t="str">
            <v>MRENEW</v>
          </cell>
          <cell r="E6809" t="str">
            <v>Memo: Renewables</v>
          </cell>
          <cell r="F6809" t="str">
            <v>TES</v>
          </cell>
          <cell r="G6809" t="str">
            <v>Total energy supply</v>
          </cell>
          <cell r="H6809">
            <v>2012</v>
          </cell>
          <cell r="I6809">
            <v>2012</v>
          </cell>
          <cell r="J6809">
            <v>1018159.8</v>
          </cell>
        </row>
        <row r="6810">
          <cell r="A6810" t="str">
            <v>ThailandMemo: Renewables2013</v>
          </cell>
          <cell r="B6810" t="str">
            <v>TJ</v>
          </cell>
          <cell r="C6810" t="str">
            <v>Thailand</v>
          </cell>
          <cell r="D6810" t="str">
            <v>MRENEW</v>
          </cell>
          <cell r="E6810" t="str">
            <v>Memo: Renewables</v>
          </cell>
          <cell r="F6810" t="str">
            <v>TES</v>
          </cell>
          <cell r="G6810" t="str">
            <v>Total energy supply</v>
          </cell>
          <cell r="H6810">
            <v>2013</v>
          </cell>
          <cell r="I6810">
            <v>2013</v>
          </cell>
          <cell r="J6810">
            <v>1057756.2</v>
          </cell>
        </row>
        <row r="6811">
          <cell r="A6811" t="str">
            <v>ThailandMemo: Renewables2014</v>
          </cell>
          <cell r="B6811" t="str">
            <v>TJ</v>
          </cell>
          <cell r="C6811" t="str">
            <v>Thailand</v>
          </cell>
          <cell r="D6811" t="str">
            <v>MRENEW</v>
          </cell>
          <cell r="E6811" t="str">
            <v>Memo: Renewables</v>
          </cell>
          <cell r="F6811" t="str">
            <v>TES</v>
          </cell>
          <cell r="G6811" t="str">
            <v>Total energy supply</v>
          </cell>
          <cell r="H6811">
            <v>2014</v>
          </cell>
          <cell r="I6811">
            <v>2014</v>
          </cell>
          <cell r="J6811">
            <v>1103384.6100000001</v>
          </cell>
        </row>
        <row r="6812">
          <cell r="A6812" t="str">
            <v>ThailandMemo: Renewables2015</v>
          </cell>
          <cell r="B6812" t="str">
            <v>TJ</v>
          </cell>
          <cell r="C6812" t="str">
            <v>Thailand</v>
          </cell>
          <cell r="D6812" t="str">
            <v>MRENEW</v>
          </cell>
          <cell r="E6812" t="str">
            <v>Memo: Renewables</v>
          </cell>
          <cell r="F6812" t="str">
            <v>TES</v>
          </cell>
          <cell r="G6812" t="str">
            <v>Total energy supply</v>
          </cell>
          <cell r="H6812">
            <v>2015</v>
          </cell>
          <cell r="I6812">
            <v>2015</v>
          </cell>
          <cell r="J6812">
            <v>1082223.2</v>
          </cell>
        </row>
        <row r="6813">
          <cell r="A6813" t="str">
            <v>ThailandMemo: Renewables2016</v>
          </cell>
          <cell r="B6813" t="str">
            <v>TJ</v>
          </cell>
          <cell r="C6813" t="str">
            <v>Thailand</v>
          </cell>
          <cell r="D6813" t="str">
            <v>MRENEW</v>
          </cell>
          <cell r="E6813" t="str">
            <v>Memo: Renewables</v>
          </cell>
          <cell r="F6813" t="str">
            <v>TES</v>
          </cell>
          <cell r="G6813" t="str">
            <v>Total energy supply</v>
          </cell>
          <cell r="H6813">
            <v>2016</v>
          </cell>
          <cell r="I6813">
            <v>2016</v>
          </cell>
          <cell r="J6813">
            <v>1208849.3999999999</v>
          </cell>
        </row>
        <row r="6814">
          <cell r="A6814" t="str">
            <v>ThailandMemo: Renewables2017</v>
          </cell>
          <cell r="B6814" t="str">
            <v>TJ</v>
          </cell>
          <cell r="C6814" t="str">
            <v>Thailand</v>
          </cell>
          <cell r="D6814" t="str">
            <v>MRENEW</v>
          </cell>
          <cell r="E6814" t="str">
            <v>Memo: Renewables</v>
          </cell>
          <cell r="F6814" t="str">
            <v>TES</v>
          </cell>
          <cell r="G6814" t="str">
            <v>Total energy supply</v>
          </cell>
          <cell r="H6814">
            <v>2017</v>
          </cell>
          <cell r="I6814">
            <v>2017</v>
          </cell>
          <cell r="J6814">
            <v>1139340.1599999999</v>
          </cell>
        </row>
        <row r="6815">
          <cell r="A6815" t="str">
            <v>ThailandMemo: Renewables2018</v>
          </cell>
          <cell r="B6815" t="str">
            <v>TJ</v>
          </cell>
          <cell r="C6815" t="str">
            <v>Thailand</v>
          </cell>
          <cell r="D6815" t="str">
            <v>MRENEW</v>
          </cell>
          <cell r="E6815" t="str">
            <v>Memo: Renewables</v>
          </cell>
          <cell r="F6815" t="str">
            <v>TES</v>
          </cell>
          <cell r="G6815" t="str">
            <v>Total energy supply</v>
          </cell>
          <cell r="H6815">
            <v>2018</v>
          </cell>
          <cell r="I6815">
            <v>2018</v>
          </cell>
          <cell r="J6815">
            <v>1126826.52</v>
          </cell>
        </row>
        <row r="6816">
          <cell r="A6816" t="str">
            <v>ThailandMemo: Renewables2019</v>
          </cell>
          <cell r="B6816" t="str">
            <v>TJ</v>
          </cell>
          <cell r="C6816" t="str">
            <v>Thailand</v>
          </cell>
          <cell r="D6816" t="str">
            <v>MRENEW</v>
          </cell>
          <cell r="E6816" t="str">
            <v>Memo: Renewables</v>
          </cell>
          <cell r="F6816" t="str">
            <v>TES</v>
          </cell>
          <cell r="G6816" t="str">
            <v>Total energy supply</v>
          </cell>
          <cell r="H6816">
            <v>2019</v>
          </cell>
          <cell r="I6816">
            <v>2019</v>
          </cell>
          <cell r="J6816">
            <v>1198841.6100000001</v>
          </cell>
        </row>
        <row r="6817">
          <cell r="A6817" t="str">
            <v>ThailandMemo: Renewables2020</v>
          </cell>
          <cell r="B6817" t="str">
            <v>TJ</v>
          </cell>
          <cell r="C6817" t="str">
            <v>Thailand</v>
          </cell>
          <cell r="D6817" t="str">
            <v>MRENEW</v>
          </cell>
          <cell r="E6817" t="str">
            <v>Memo: Renewables</v>
          </cell>
          <cell r="F6817" t="str">
            <v>TES</v>
          </cell>
          <cell r="G6817" t="str">
            <v>Total energy supply</v>
          </cell>
          <cell r="H6817">
            <v>2020</v>
          </cell>
          <cell r="I6817">
            <v>2020</v>
          </cell>
          <cell r="K6817" t="str">
            <v>L</v>
          </cell>
          <cell r="L6817" t="str">
            <v>Missing value; data exist but were not collected</v>
          </cell>
        </row>
        <row r="6818">
          <cell r="A6818" t="str">
            <v>TogoPrimary solid biofuels2005</v>
          </cell>
          <cell r="B6818" t="str">
            <v>TJ</v>
          </cell>
          <cell r="C6818" t="str">
            <v>Togo</v>
          </cell>
          <cell r="D6818" t="str">
            <v>PRIMSBIO</v>
          </cell>
          <cell r="E6818" t="str">
            <v>Primary solid biofuels</v>
          </cell>
          <cell r="F6818" t="str">
            <v>TES</v>
          </cell>
          <cell r="G6818" t="str">
            <v>Total energy supply</v>
          </cell>
          <cell r="H6818">
            <v>2005</v>
          </cell>
          <cell r="I6818">
            <v>2005</v>
          </cell>
          <cell r="J6818">
            <v>83509</v>
          </cell>
        </row>
        <row r="6819">
          <cell r="A6819" t="str">
            <v>TogoPrimary solid biofuels2006</v>
          </cell>
          <cell r="B6819" t="str">
            <v>TJ</v>
          </cell>
          <cell r="C6819" t="str">
            <v>Togo</v>
          </cell>
          <cell r="D6819" t="str">
            <v>PRIMSBIO</v>
          </cell>
          <cell r="E6819" t="str">
            <v>Primary solid biofuels</v>
          </cell>
          <cell r="F6819" t="str">
            <v>TES</v>
          </cell>
          <cell r="G6819" t="str">
            <v>Total energy supply</v>
          </cell>
          <cell r="H6819">
            <v>2006</v>
          </cell>
          <cell r="I6819">
            <v>2006</v>
          </cell>
          <cell r="J6819">
            <v>85053</v>
          </cell>
        </row>
        <row r="6820">
          <cell r="A6820" t="str">
            <v>TogoPrimary solid biofuels2007</v>
          </cell>
          <cell r="B6820" t="str">
            <v>TJ</v>
          </cell>
          <cell r="C6820" t="str">
            <v>Togo</v>
          </cell>
          <cell r="D6820" t="str">
            <v>PRIMSBIO</v>
          </cell>
          <cell r="E6820" t="str">
            <v>Primary solid biofuels</v>
          </cell>
          <cell r="F6820" t="str">
            <v>TES</v>
          </cell>
          <cell r="G6820" t="str">
            <v>Total energy supply</v>
          </cell>
          <cell r="H6820">
            <v>2007</v>
          </cell>
          <cell r="I6820">
            <v>2007</v>
          </cell>
          <cell r="J6820">
            <v>87548</v>
          </cell>
        </row>
        <row r="6821">
          <cell r="A6821" t="str">
            <v>TogoPrimary solid biofuels2008</v>
          </cell>
          <cell r="B6821" t="str">
            <v>TJ</v>
          </cell>
          <cell r="C6821" t="str">
            <v>Togo</v>
          </cell>
          <cell r="D6821" t="str">
            <v>PRIMSBIO</v>
          </cell>
          <cell r="E6821" t="str">
            <v>Primary solid biofuels</v>
          </cell>
          <cell r="F6821" t="str">
            <v>TES</v>
          </cell>
          <cell r="G6821" t="str">
            <v>Total energy supply</v>
          </cell>
          <cell r="H6821">
            <v>2008</v>
          </cell>
          <cell r="I6821">
            <v>2008</v>
          </cell>
          <cell r="J6821">
            <v>89211</v>
          </cell>
        </row>
        <row r="6822">
          <cell r="A6822" t="str">
            <v>TogoPrimary solid biofuels2009</v>
          </cell>
          <cell r="B6822" t="str">
            <v>TJ</v>
          </cell>
          <cell r="C6822" t="str">
            <v>Togo</v>
          </cell>
          <cell r="D6822" t="str">
            <v>PRIMSBIO</v>
          </cell>
          <cell r="E6822" t="str">
            <v>Primary solid biofuels</v>
          </cell>
          <cell r="F6822" t="str">
            <v>TES</v>
          </cell>
          <cell r="G6822" t="str">
            <v>Total energy supply</v>
          </cell>
          <cell r="H6822">
            <v>2009</v>
          </cell>
          <cell r="I6822">
            <v>2009</v>
          </cell>
          <cell r="J6822">
            <v>96018</v>
          </cell>
        </row>
        <row r="6823">
          <cell r="A6823" t="str">
            <v>TogoPrimary solid biofuels2010</v>
          </cell>
          <cell r="B6823" t="str">
            <v>TJ</v>
          </cell>
          <cell r="C6823" t="str">
            <v>Togo</v>
          </cell>
          <cell r="D6823" t="str">
            <v>PRIMSBIO</v>
          </cell>
          <cell r="E6823" t="str">
            <v>Primary solid biofuels</v>
          </cell>
          <cell r="F6823" t="str">
            <v>TES</v>
          </cell>
          <cell r="G6823" t="str">
            <v>Total energy supply</v>
          </cell>
          <cell r="H6823">
            <v>2010</v>
          </cell>
          <cell r="I6823">
            <v>2010</v>
          </cell>
          <cell r="J6823">
            <v>98830</v>
          </cell>
        </row>
        <row r="6824">
          <cell r="A6824" t="str">
            <v>TogoPrimary solid biofuels2011</v>
          </cell>
          <cell r="B6824" t="str">
            <v>TJ</v>
          </cell>
          <cell r="C6824" t="str">
            <v>Togo</v>
          </cell>
          <cell r="D6824" t="str">
            <v>PRIMSBIO</v>
          </cell>
          <cell r="E6824" t="str">
            <v>Primary solid biofuels</v>
          </cell>
          <cell r="F6824" t="str">
            <v>TES</v>
          </cell>
          <cell r="G6824" t="str">
            <v>Total energy supply</v>
          </cell>
          <cell r="H6824">
            <v>2011</v>
          </cell>
          <cell r="I6824">
            <v>2011</v>
          </cell>
          <cell r="J6824">
            <v>101630</v>
          </cell>
        </row>
        <row r="6825">
          <cell r="A6825" t="str">
            <v>TogoPrimary solid biofuels2012</v>
          </cell>
          <cell r="B6825" t="str">
            <v>TJ</v>
          </cell>
          <cell r="C6825" t="str">
            <v>Togo</v>
          </cell>
          <cell r="D6825" t="str">
            <v>PRIMSBIO</v>
          </cell>
          <cell r="E6825" t="str">
            <v>Primary solid biofuels</v>
          </cell>
          <cell r="F6825" t="str">
            <v>TES</v>
          </cell>
          <cell r="G6825" t="str">
            <v>Total energy supply</v>
          </cell>
          <cell r="H6825">
            <v>2012</v>
          </cell>
          <cell r="I6825">
            <v>2012</v>
          </cell>
          <cell r="J6825">
            <v>104487</v>
          </cell>
        </row>
        <row r="6826">
          <cell r="A6826" t="str">
            <v>TogoPrimary solid biofuels2013</v>
          </cell>
          <cell r="B6826" t="str">
            <v>TJ</v>
          </cell>
          <cell r="C6826" t="str">
            <v>Togo</v>
          </cell>
          <cell r="D6826" t="str">
            <v>PRIMSBIO</v>
          </cell>
          <cell r="E6826" t="str">
            <v>Primary solid biofuels</v>
          </cell>
          <cell r="F6826" t="str">
            <v>TES</v>
          </cell>
          <cell r="G6826" t="str">
            <v>Total energy supply</v>
          </cell>
          <cell r="H6826">
            <v>2013</v>
          </cell>
          <cell r="I6826">
            <v>2013</v>
          </cell>
          <cell r="J6826">
            <v>106963</v>
          </cell>
        </row>
        <row r="6827">
          <cell r="A6827" t="str">
            <v>TogoPrimary solid biofuels2014</v>
          </cell>
          <cell r="B6827" t="str">
            <v>TJ</v>
          </cell>
          <cell r="C6827" t="str">
            <v>Togo</v>
          </cell>
          <cell r="D6827" t="str">
            <v>PRIMSBIO</v>
          </cell>
          <cell r="E6827" t="str">
            <v>Primary solid biofuels</v>
          </cell>
          <cell r="F6827" t="str">
            <v>TES</v>
          </cell>
          <cell r="G6827" t="str">
            <v>Total energy supply</v>
          </cell>
          <cell r="H6827">
            <v>2014</v>
          </cell>
          <cell r="I6827">
            <v>2014</v>
          </cell>
          <cell r="J6827">
            <v>109601</v>
          </cell>
        </row>
        <row r="6828">
          <cell r="A6828" t="str">
            <v>TogoPrimary solid biofuels2015</v>
          </cell>
          <cell r="B6828" t="str">
            <v>TJ</v>
          </cell>
          <cell r="C6828" t="str">
            <v>Togo</v>
          </cell>
          <cell r="D6828" t="str">
            <v>PRIMSBIO</v>
          </cell>
          <cell r="E6828" t="str">
            <v>Primary solid biofuels</v>
          </cell>
          <cell r="F6828" t="str">
            <v>TES</v>
          </cell>
          <cell r="G6828" t="str">
            <v>Total energy supply</v>
          </cell>
          <cell r="H6828">
            <v>2015</v>
          </cell>
          <cell r="I6828">
            <v>2015</v>
          </cell>
          <cell r="J6828">
            <v>111975</v>
          </cell>
        </row>
        <row r="6829">
          <cell r="A6829" t="str">
            <v>TogoPrimary solid biofuels2016</v>
          </cell>
          <cell r="B6829" t="str">
            <v>TJ</v>
          </cell>
          <cell r="C6829" t="str">
            <v>Togo</v>
          </cell>
          <cell r="D6829" t="str">
            <v>PRIMSBIO</v>
          </cell>
          <cell r="E6829" t="str">
            <v>Primary solid biofuels</v>
          </cell>
          <cell r="F6829" t="str">
            <v>TES</v>
          </cell>
          <cell r="G6829" t="str">
            <v>Total energy supply</v>
          </cell>
          <cell r="H6829">
            <v>2016</v>
          </cell>
          <cell r="I6829">
            <v>2016</v>
          </cell>
          <cell r="J6829">
            <v>114891</v>
          </cell>
        </row>
        <row r="6830">
          <cell r="A6830" t="str">
            <v>TogoPrimary solid biofuels2017</v>
          </cell>
          <cell r="B6830" t="str">
            <v>TJ</v>
          </cell>
          <cell r="C6830" t="str">
            <v>Togo</v>
          </cell>
          <cell r="D6830" t="str">
            <v>PRIMSBIO</v>
          </cell>
          <cell r="E6830" t="str">
            <v>Primary solid biofuels</v>
          </cell>
          <cell r="F6830" t="str">
            <v>TES</v>
          </cell>
          <cell r="G6830" t="str">
            <v>Total energy supply</v>
          </cell>
          <cell r="H6830">
            <v>2017</v>
          </cell>
          <cell r="I6830">
            <v>2017</v>
          </cell>
          <cell r="J6830">
            <v>106948.95</v>
          </cell>
        </row>
        <row r="6831">
          <cell r="A6831" t="str">
            <v>TogoPrimary solid biofuels2018</v>
          </cell>
          <cell r="B6831" t="str">
            <v>TJ</v>
          </cell>
          <cell r="C6831" t="str">
            <v>Togo</v>
          </cell>
          <cell r="D6831" t="str">
            <v>PRIMSBIO</v>
          </cell>
          <cell r="E6831" t="str">
            <v>Primary solid biofuels</v>
          </cell>
          <cell r="F6831" t="str">
            <v>TES</v>
          </cell>
          <cell r="G6831" t="str">
            <v>Total energy supply</v>
          </cell>
          <cell r="H6831">
            <v>2018</v>
          </cell>
          <cell r="I6831">
            <v>2018</v>
          </cell>
          <cell r="J6831">
            <v>113530.99</v>
          </cell>
        </row>
        <row r="6832">
          <cell r="A6832" t="str">
            <v>TogoPrimary solid biofuels2019</v>
          </cell>
          <cell r="B6832" t="str">
            <v>TJ</v>
          </cell>
          <cell r="C6832" t="str">
            <v>Togo</v>
          </cell>
          <cell r="D6832" t="str">
            <v>PRIMSBIO</v>
          </cell>
          <cell r="E6832" t="str">
            <v>Primary solid biofuels</v>
          </cell>
          <cell r="F6832" t="str">
            <v>TES</v>
          </cell>
          <cell r="G6832" t="str">
            <v>Total energy supply</v>
          </cell>
          <cell r="H6832">
            <v>2019</v>
          </cell>
          <cell r="I6832">
            <v>2019</v>
          </cell>
          <cell r="J6832">
            <v>113530.99</v>
          </cell>
        </row>
        <row r="6833">
          <cell r="A6833" t="str">
            <v>TogoPrimary solid biofuels2020</v>
          </cell>
          <cell r="B6833" t="str">
            <v>TJ</v>
          </cell>
          <cell r="C6833" t="str">
            <v>Togo</v>
          </cell>
          <cell r="D6833" t="str">
            <v>PRIMSBIO</v>
          </cell>
          <cell r="E6833" t="str">
            <v>Primary solid biofuels</v>
          </cell>
          <cell r="F6833" t="str">
            <v>TES</v>
          </cell>
          <cell r="G6833" t="str">
            <v>Total energy supply</v>
          </cell>
          <cell r="H6833">
            <v>2020</v>
          </cell>
          <cell r="I6833">
            <v>2020</v>
          </cell>
          <cell r="K6833" t="str">
            <v>L</v>
          </cell>
          <cell r="L6833" t="str">
            <v>Missing value; data exist but were not collected</v>
          </cell>
        </row>
        <row r="6834">
          <cell r="A6834" t="str">
            <v>TogoTotal2005</v>
          </cell>
          <cell r="B6834" t="str">
            <v>TJ</v>
          </cell>
          <cell r="C6834" t="str">
            <v>Togo</v>
          </cell>
          <cell r="D6834" t="str">
            <v>TOTAL</v>
          </cell>
          <cell r="E6834" t="str">
            <v>Total</v>
          </cell>
          <cell r="F6834" t="str">
            <v>TES</v>
          </cell>
          <cell r="G6834" t="str">
            <v>Total energy supply</v>
          </cell>
          <cell r="H6834">
            <v>2005</v>
          </cell>
          <cell r="I6834">
            <v>2005</v>
          </cell>
          <cell r="J6834">
            <v>99344.41</v>
          </cell>
        </row>
        <row r="6835">
          <cell r="A6835" t="str">
            <v>TogoTotal2006</v>
          </cell>
          <cell r="B6835" t="str">
            <v>TJ</v>
          </cell>
          <cell r="C6835" t="str">
            <v>Togo</v>
          </cell>
          <cell r="D6835" t="str">
            <v>TOTAL</v>
          </cell>
          <cell r="E6835" t="str">
            <v>Total</v>
          </cell>
          <cell r="F6835" t="str">
            <v>TES</v>
          </cell>
          <cell r="G6835" t="str">
            <v>Total energy supply</v>
          </cell>
          <cell r="H6835">
            <v>2006</v>
          </cell>
          <cell r="I6835">
            <v>2006</v>
          </cell>
          <cell r="J6835">
            <v>99166.9</v>
          </cell>
        </row>
        <row r="6836">
          <cell r="A6836" t="str">
            <v>TogoTotal2007</v>
          </cell>
          <cell r="B6836" t="str">
            <v>TJ</v>
          </cell>
          <cell r="C6836" t="str">
            <v>Togo</v>
          </cell>
          <cell r="D6836" t="str">
            <v>TOTAL</v>
          </cell>
          <cell r="E6836" t="str">
            <v>Total</v>
          </cell>
          <cell r="F6836" t="str">
            <v>TES</v>
          </cell>
          <cell r="G6836" t="str">
            <v>Total energy supply</v>
          </cell>
          <cell r="H6836">
            <v>2007</v>
          </cell>
          <cell r="I6836">
            <v>2007</v>
          </cell>
          <cell r="J6836">
            <v>103030</v>
          </cell>
        </row>
        <row r="6837">
          <cell r="A6837" t="str">
            <v>TogoTotal2008</v>
          </cell>
          <cell r="B6837" t="str">
            <v>TJ</v>
          </cell>
          <cell r="C6837" t="str">
            <v>Togo</v>
          </cell>
          <cell r="D6837" t="str">
            <v>TOTAL</v>
          </cell>
          <cell r="E6837" t="str">
            <v>Total</v>
          </cell>
          <cell r="F6837" t="str">
            <v>TES</v>
          </cell>
          <cell r="G6837" t="str">
            <v>Total energy supply</v>
          </cell>
          <cell r="H6837">
            <v>2008</v>
          </cell>
          <cell r="I6837">
            <v>2008</v>
          </cell>
          <cell r="J6837">
            <v>107294.6</v>
          </cell>
        </row>
        <row r="6838">
          <cell r="A6838" t="str">
            <v>TogoTotal2009</v>
          </cell>
          <cell r="B6838" t="str">
            <v>TJ</v>
          </cell>
          <cell r="C6838" t="str">
            <v>Togo</v>
          </cell>
          <cell r="D6838" t="str">
            <v>TOTAL</v>
          </cell>
          <cell r="E6838" t="str">
            <v>Total</v>
          </cell>
          <cell r="F6838" t="str">
            <v>TES</v>
          </cell>
          <cell r="G6838" t="str">
            <v>Total energy supply</v>
          </cell>
          <cell r="H6838">
            <v>2009</v>
          </cell>
          <cell r="I6838">
            <v>2009</v>
          </cell>
          <cell r="J6838">
            <v>130521.3</v>
          </cell>
        </row>
        <row r="6839">
          <cell r="A6839" t="str">
            <v>TogoTotal2010</v>
          </cell>
          <cell r="B6839" t="str">
            <v>TJ</v>
          </cell>
          <cell r="C6839" t="str">
            <v>Togo</v>
          </cell>
          <cell r="D6839" t="str">
            <v>TOTAL</v>
          </cell>
          <cell r="E6839" t="str">
            <v>Total</v>
          </cell>
          <cell r="F6839" t="str">
            <v>TES</v>
          </cell>
          <cell r="G6839" t="str">
            <v>Total energy supply</v>
          </cell>
          <cell r="H6839">
            <v>2010</v>
          </cell>
          <cell r="I6839">
            <v>2010</v>
          </cell>
          <cell r="J6839">
            <v>130505.31</v>
          </cell>
        </row>
        <row r="6840">
          <cell r="A6840" t="str">
            <v>TogoTotal2011</v>
          </cell>
          <cell r="B6840" t="str">
            <v>TJ</v>
          </cell>
          <cell r="C6840" t="str">
            <v>Togo</v>
          </cell>
          <cell r="D6840" t="str">
            <v>TOTAL</v>
          </cell>
          <cell r="E6840" t="str">
            <v>Total</v>
          </cell>
          <cell r="F6840" t="str">
            <v>TES</v>
          </cell>
          <cell r="G6840" t="str">
            <v>Total energy supply</v>
          </cell>
          <cell r="H6840">
            <v>2011</v>
          </cell>
          <cell r="I6840">
            <v>2011</v>
          </cell>
          <cell r="J6840">
            <v>131285.20000000001</v>
          </cell>
        </row>
        <row r="6841">
          <cell r="A6841" t="str">
            <v>TogoTotal2012</v>
          </cell>
          <cell r="B6841" t="str">
            <v>TJ</v>
          </cell>
          <cell r="C6841" t="str">
            <v>Togo</v>
          </cell>
          <cell r="D6841" t="str">
            <v>TOTAL</v>
          </cell>
          <cell r="E6841" t="str">
            <v>Total</v>
          </cell>
          <cell r="F6841" t="str">
            <v>TES</v>
          </cell>
          <cell r="G6841" t="str">
            <v>Total energy supply</v>
          </cell>
          <cell r="H6841">
            <v>2012</v>
          </cell>
          <cell r="I6841">
            <v>2012</v>
          </cell>
          <cell r="J6841">
            <v>130859.1</v>
          </cell>
        </row>
        <row r="6842">
          <cell r="A6842" t="str">
            <v>TogoTotal2013</v>
          </cell>
          <cell r="B6842" t="str">
            <v>TJ</v>
          </cell>
          <cell r="C6842" t="str">
            <v>Togo</v>
          </cell>
          <cell r="D6842" t="str">
            <v>TOTAL</v>
          </cell>
          <cell r="E6842" t="str">
            <v>Total</v>
          </cell>
          <cell r="F6842" t="str">
            <v>TES</v>
          </cell>
          <cell r="G6842" t="str">
            <v>Total energy supply</v>
          </cell>
          <cell r="H6842">
            <v>2013</v>
          </cell>
          <cell r="I6842">
            <v>2013</v>
          </cell>
          <cell r="J6842">
            <v>127106.3</v>
          </cell>
        </row>
        <row r="6843">
          <cell r="A6843" t="str">
            <v>TogoTotal2014</v>
          </cell>
          <cell r="B6843" t="str">
            <v>TJ</v>
          </cell>
          <cell r="C6843" t="str">
            <v>Togo</v>
          </cell>
          <cell r="D6843" t="str">
            <v>TOTAL</v>
          </cell>
          <cell r="E6843" t="str">
            <v>Total</v>
          </cell>
          <cell r="F6843" t="str">
            <v>TES</v>
          </cell>
          <cell r="G6843" t="str">
            <v>Total energy supply</v>
          </cell>
          <cell r="H6843">
            <v>2014</v>
          </cell>
          <cell r="I6843">
            <v>2014</v>
          </cell>
          <cell r="J6843">
            <v>132515.1</v>
          </cell>
        </row>
        <row r="6844">
          <cell r="A6844" t="str">
            <v>TogoTotal2015</v>
          </cell>
          <cell r="B6844" t="str">
            <v>TJ</v>
          </cell>
          <cell r="C6844" t="str">
            <v>Togo</v>
          </cell>
          <cell r="D6844" t="str">
            <v>TOTAL</v>
          </cell>
          <cell r="E6844" t="str">
            <v>Total</v>
          </cell>
          <cell r="F6844" t="str">
            <v>TES</v>
          </cell>
          <cell r="G6844" t="str">
            <v>Total energy supply</v>
          </cell>
          <cell r="H6844">
            <v>2015</v>
          </cell>
          <cell r="I6844">
            <v>2015</v>
          </cell>
          <cell r="J6844">
            <v>128959.4</v>
          </cell>
        </row>
        <row r="6845">
          <cell r="A6845" t="str">
            <v>TogoTotal2016</v>
          </cell>
          <cell r="B6845" t="str">
            <v>TJ</v>
          </cell>
          <cell r="C6845" t="str">
            <v>Togo</v>
          </cell>
          <cell r="D6845" t="str">
            <v>TOTAL</v>
          </cell>
          <cell r="E6845" t="str">
            <v>Total</v>
          </cell>
          <cell r="F6845" t="str">
            <v>TES</v>
          </cell>
          <cell r="G6845" t="str">
            <v>Total energy supply</v>
          </cell>
          <cell r="H6845">
            <v>2016</v>
          </cell>
          <cell r="I6845">
            <v>2016</v>
          </cell>
          <cell r="J6845">
            <v>138897.1</v>
          </cell>
        </row>
        <row r="6846">
          <cell r="A6846" t="str">
            <v>TogoTotal2017</v>
          </cell>
          <cell r="B6846" t="str">
            <v>TJ</v>
          </cell>
          <cell r="C6846" t="str">
            <v>Togo</v>
          </cell>
          <cell r="D6846" t="str">
            <v>TOTAL</v>
          </cell>
          <cell r="E6846" t="str">
            <v>Total</v>
          </cell>
          <cell r="F6846" t="str">
            <v>TES</v>
          </cell>
          <cell r="G6846" t="str">
            <v>Total energy supply</v>
          </cell>
          <cell r="H6846">
            <v>2017</v>
          </cell>
          <cell r="I6846">
            <v>2017</v>
          </cell>
          <cell r="J6846">
            <v>128016.28</v>
          </cell>
        </row>
        <row r="6847">
          <cell r="A6847" t="str">
            <v>TogoTotal2018</v>
          </cell>
          <cell r="B6847" t="str">
            <v>TJ</v>
          </cell>
          <cell r="C6847" t="str">
            <v>Togo</v>
          </cell>
          <cell r="D6847" t="str">
            <v>TOTAL</v>
          </cell>
          <cell r="E6847" t="str">
            <v>Total</v>
          </cell>
          <cell r="F6847" t="str">
            <v>TES</v>
          </cell>
          <cell r="G6847" t="str">
            <v>Total energy supply</v>
          </cell>
          <cell r="H6847">
            <v>2018</v>
          </cell>
          <cell r="I6847">
            <v>2018</v>
          </cell>
          <cell r="J6847">
            <v>137935.39000000001</v>
          </cell>
        </row>
        <row r="6848">
          <cell r="A6848" t="str">
            <v>TogoTotal2019</v>
          </cell>
          <cell r="B6848" t="str">
            <v>TJ</v>
          </cell>
          <cell r="C6848" t="str">
            <v>Togo</v>
          </cell>
          <cell r="D6848" t="str">
            <v>TOTAL</v>
          </cell>
          <cell r="E6848" t="str">
            <v>Total</v>
          </cell>
          <cell r="F6848" t="str">
            <v>TES</v>
          </cell>
          <cell r="G6848" t="str">
            <v>Total energy supply</v>
          </cell>
          <cell r="H6848">
            <v>2019</v>
          </cell>
          <cell r="I6848">
            <v>2019</v>
          </cell>
          <cell r="J6848">
            <v>137576.26</v>
          </cell>
        </row>
        <row r="6849">
          <cell r="A6849" t="str">
            <v>TogoTotal2020</v>
          </cell>
          <cell r="B6849" t="str">
            <v>TJ</v>
          </cell>
          <cell r="C6849" t="str">
            <v>Togo</v>
          </cell>
          <cell r="D6849" t="str">
            <v>TOTAL</v>
          </cell>
          <cell r="E6849" t="str">
            <v>Total</v>
          </cell>
          <cell r="F6849" t="str">
            <v>TES</v>
          </cell>
          <cell r="G6849" t="str">
            <v>Total energy supply</v>
          </cell>
          <cell r="H6849">
            <v>2020</v>
          </cell>
          <cell r="I6849">
            <v>2020</v>
          </cell>
          <cell r="K6849" t="str">
            <v>L</v>
          </cell>
          <cell r="L6849" t="str">
            <v>Missing value; data exist but were not collected</v>
          </cell>
        </row>
        <row r="6850">
          <cell r="A6850" t="str">
            <v>TogoMemo: Renewables2005</v>
          </cell>
          <cell r="B6850" t="str">
            <v>TJ</v>
          </cell>
          <cell r="C6850" t="str">
            <v>Togo</v>
          </cell>
          <cell r="D6850" t="str">
            <v>MRENEW</v>
          </cell>
          <cell r="E6850" t="str">
            <v>Memo: Renewables</v>
          </cell>
          <cell r="F6850" t="str">
            <v>TES</v>
          </cell>
          <cell r="G6850" t="str">
            <v>Total energy supply</v>
          </cell>
          <cell r="H6850">
            <v>2005</v>
          </cell>
          <cell r="I6850">
            <v>2005</v>
          </cell>
          <cell r="J6850">
            <v>83789.399999999994</v>
          </cell>
        </row>
        <row r="6851">
          <cell r="A6851" t="str">
            <v>TogoMemo: Renewables2006</v>
          </cell>
          <cell r="B6851" t="str">
            <v>TJ</v>
          </cell>
          <cell r="C6851" t="str">
            <v>Togo</v>
          </cell>
          <cell r="D6851" t="str">
            <v>MRENEW</v>
          </cell>
          <cell r="E6851" t="str">
            <v>Memo: Renewables</v>
          </cell>
          <cell r="F6851" t="str">
            <v>TES</v>
          </cell>
          <cell r="G6851" t="str">
            <v>Total energy supply</v>
          </cell>
          <cell r="H6851">
            <v>2006</v>
          </cell>
          <cell r="I6851">
            <v>2006</v>
          </cell>
          <cell r="J6851">
            <v>85409.600000000006</v>
          </cell>
        </row>
        <row r="6852">
          <cell r="A6852" t="str">
            <v>TogoMemo: Renewables2007</v>
          </cell>
          <cell r="B6852" t="str">
            <v>TJ</v>
          </cell>
          <cell r="C6852" t="str">
            <v>Togo</v>
          </cell>
          <cell r="D6852" t="str">
            <v>MRENEW</v>
          </cell>
          <cell r="E6852" t="str">
            <v>Memo: Renewables</v>
          </cell>
          <cell r="F6852" t="str">
            <v>TES</v>
          </cell>
          <cell r="G6852" t="str">
            <v>Total energy supply</v>
          </cell>
          <cell r="H6852">
            <v>2007</v>
          </cell>
          <cell r="I6852">
            <v>2007</v>
          </cell>
          <cell r="J6852">
            <v>87951.2</v>
          </cell>
        </row>
        <row r="6853">
          <cell r="A6853" t="str">
            <v>TogoMemo: Renewables2008</v>
          </cell>
          <cell r="B6853" t="str">
            <v>TJ</v>
          </cell>
          <cell r="C6853" t="str">
            <v>Togo</v>
          </cell>
          <cell r="D6853" t="str">
            <v>MRENEW</v>
          </cell>
          <cell r="E6853" t="str">
            <v>Memo: Renewables</v>
          </cell>
          <cell r="F6853" t="str">
            <v>TES</v>
          </cell>
          <cell r="G6853" t="str">
            <v>Total energy supply</v>
          </cell>
          <cell r="H6853">
            <v>2008</v>
          </cell>
          <cell r="I6853">
            <v>2008</v>
          </cell>
          <cell r="J6853">
            <v>89552.6</v>
          </cell>
        </row>
        <row r="6854">
          <cell r="A6854" t="str">
            <v>TogoMemo: Renewables2009</v>
          </cell>
          <cell r="B6854" t="str">
            <v>TJ</v>
          </cell>
          <cell r="C6854" t="str">
            <v>Togo</v>
          </cell>
          <cell r="D6854" t="str">
            <v>MRENEW</v>
          </cell>
          <cell r="E6854" t="str">
            <v>Memo: Renewables</v>
          </cell>
          <cell r="F6854" t="str">
            <v>TES</v>
          </cell>
          <cell r="G6854" t="str">
            <v>Total energy supply</v>
          </cell>
          <cell r="H6854">
            <v>2009</v>
          </cell>
          <cell r="I6854">
            <v>2009</v>
          </cell>
          <cell r="J6854">
            <v>96443</v>
          </cell>
        </row>
        <row r="6855">
          <cell r="A6855" t="str">
            <v>TogoMemo: Renewables2010</v>
          </cell>
          <cell r="B6855" t="str">
            <v>TJ</v>
          </cell>
          <cell r="C6855" t="str">
            <v>Togo</v>
          </cell>
          <cell r="D6855" t="str">
            <v>MRENEW</v>
          </cell>
          <cell r="E6855" t="str">
            <v>Memo: Renewables</v>
          </cell>
          <cell r="F6855" t="str">
            <v>TES</v>
          </cell>
          <cell r="G6855" t="str">
            <v>Total energy supply</v>
          </cell>
          <cell r="H6855">
            <v>2010</v>
          </cell>
          <cell r="I6855">
            <v>2010</v>
          </cell>
          <cell r="J6855">
            <v>99193.8</v>
          </cell>
        </row>
        <row r="6856">
          <cell r="A6856" t="str">
            <v>TogoMemo: Renewables2011</v>
          </cell>
          <cell r="B6856" t="str">
            <v>TJ</v>
          </cell>
          <cell r="C6856" t="str">
            <v>Togo</v>
          </cell>
          <cell r="D6856" t="str">
            <v>MRENEW</v>
          </cell>
          <cell r="E6856" t="str">
            <v>Memo: Renewables</v>
          </cell>
          <cell r="F6856" t="str">
            <v>TES</v>
          </cell>
          <cell r="G6856" t="str">
            <v>Total energy supply</v>
          </cell>
          <cell r="H6856">
            <v>2011</v>
          </cell>
          <cell r="I6856">
            <v>2011</v>
          </cell>
          <cell r="J6856">
            <v>102054.6</v>
          </cell>
        </row>
        <row r="6857">
          <cell r="A6857" t="str">
            <v>TogoMemo: Renewables2012</v>
          </cell>
          <cell r="B6857" t="str">
            <v>TJ</v>
          </cell>
          <cell r="C6857" t="str">
            <v>Togo</v>
          </cell>
          <cell r="D6857" t="str">
            <v>MRENEW</v>
          </cell>
          <cell r="E6857" t="str">
            <v>Memo: Renewables</v>
          </cell>
          <cell r="F6857" t="str">
            <v>TES</v>
          </cell>
          <cell r="G6857" t="str">
            <v>Total energy supply</v>
          </cell>
          <cell r="H6857">
            <v>2012</v>
          </cell>
          <cell r="I6857">
            <v>2012</v>
          </cell>
          <cell r="J6857">
            <v>104850.4</v>
          </cell>
        </row>
        <row r="6858">
          <cell r="A6858" t="str">
            <v>TogoMemo: Renewables2013</v>
          </cell>
          <cell r="B6858" t="str">
            <v>TJ</v>
          </cell>
          <cell r="C6858" t="str">
            <v>Togo</v>
          </cell>
          <cell r="D6858" t="str">
            <v>MRENEW</v>
          </cell>
          <cell r="E6858" t="str">
            <v>Memo: Renewables</v>
          </cell>
          <cell r="F6858" t="str">
            <v>TES</v>
          </cell>
          <cell r="G6858" t="str">
            <v>Total energy supply</v>
          </cell>
          <cell r="H6858">
            <v>2013</v>
          </cell>
          <cell r="I6858">
            <v>2013</v>
          </cell>
          <cell r="J6858">
            <v>107110.2</v>
          </cell>
        </row>
        <row r="6859">
          <cell r="A6859" t="str">
            <v>TogoMemo: Renewables2014</v>
          </cell>
          <cell r="B6859" t="str">
            <v>TJ</v>
          </cell>
          <cell r="C6859" t="str">
            <v>Togo</v>
          </cell>
          <cell r="D6859" t="str">
            <v>MRENEW</v>
          </cell>
          <cell r="E6859" t="str">
            <v>Memo: Renewables</v>
          </cell>
          <cell r="F6859" t="str">
            <v>TES</v>
          </cell>
          <cell r="G6859" t="str">
            <v>Total energy supply</v>
          </cell>
          <cell r="H6859">
            <v>2014</v>
          </cell>
          <cell r="I6859">
            <v>2014</v>
          </cell>
          <cell r="J6859">
            <v>110036.6</v>
          </cell>
        </row>
        <row r="6860">
          <cell r="A6860" t="str">
            <v>TogoMemo: Renewables2015</v>
          </cell>
          <cell r="B6860" t="str">
            <v>TJ</v>
          </cell>
          <cell r="C6860" t="str">
            <v>Togo</v>
          </cell>
          <cell r="D6860" t="str">
            <v>MRENEW</v>
          </cell>
          <cell r="E6860" t="str">
            <v>Memo: Renewables</v>
          </cell>
          <cell r="F6860" t="str">
            <v>TES</v>
          </cell>
          <cell r="G6860" t="str">
            <v>Total energy supply</v>
          </cell>
          <cell r="H6860">
            <v>2015</v>
          </cell>
          <cell r="I6860">
            <v>2015</v>
          </cell>
          <cell r="J6860">
            <v>112194.2</v>
          </cell>
        </row>
        <row r="6861">
          <cell r="A6861" t="str">
            <v>TogoMemo: Renewables2016</v>
          </cell>
          <cell r="B6861" t="str">
            <v>TJ</v>
          </cell>
          <cell r="C6861" t="str">
            <v>Togo</v>
          </cell>
          <cell r="D6861" t="str">
            <v>MRENEW</v>
          </cell>
          <cell r="E6861" t="str">
            <v>Memo: Renewables</v>
          </cell>
          <cell r="F6861" t="str">
            <v>TES</v>
          </cell>
          <cell r="G6861" t="str">
            <v>Total energy supply</v>
          </cell>
          <cell r="H6861">
            <v>2016</v>
          </cell>
          <cell r="I6861">
            <v>2016</v>
          </cell>
          <cell r="J6861">
            <v>115646.6</v>
          </cell>
        </row>
        <row r="6862">
          <cell r="A6862" t="str">
            <v>TogoMemo: Renewables2017</v>
          </cell>
          <cell r="B6862" t="str">
            <v>TJ</v>
          </cell>
          <cell r="C6862" t="str">
            <v>Togo</v>
          </cell>
          <cell r="D6862" t="str">
            <v>MRENEW</v>
          </cell>
          <cell r="E6862" t="str">
            <v>Memo: Renewables</v>
          </cell>
          <cell r="F6862" t="str">
            <v>TES</v>
          </cell>
          <cell r="G6862" t="str">
            <v>Total energy supply</v>
          </cell>
          <cell r="H6862">
            <v>2017</v>
          </cell>
          <cell r="I6862">
            <v>2017</v>
          </cell>
          <cell r="J6862">
            <v>107327.58</v>
          </cell>
        </row>
        <row r="6863">
          <cell r="A6863" t="str">
            <v>TogoMemo: Renewables2018</v>
          </cell>
          <cell r="B6863" t="str">
            <v>TJ</v>
          </cell>
          <cell r="C6863" t="str">
            <v>Togo</v>
          </cell>
          <cell r="D6863" t="str">
            <v>MRENEW</v>
          </cell>
          <cell r="E6863" t="str">
            <v>Memo: Renewables</v>
          </cell>
          <cell r="F6863" t="str">
            <v>TES</v>
          </cell>
          <cell r="G6863" t="str">
            <v>Total energy supply</v>
          </cell>
          <cell r="H6863">
            <v>2018</v>
          </cell>
          <cell r="I6863">
            <v>2018</v>
          </cell>
          <cell r="J6863">
            <v>113556.19</v>
          </cell>
        </row>
        <row r="6864">
          <cell r="A6864" t="str">
            <v>TogoMemo: Renewables2019</v>
          </cell>
          <cell r="B6864" t="str">
            <v>TJ</v>
          </cell>
          <cell r="C6864" t="str">
            <v>Togo</v>
          </cell>
          <cell r="D6864" t="str">
            <v>MRENEW</v>
          </cell>
          <cell r="E6864" t="str">
            <v>Memo: Renewables</v>
          </cell>
          <cell r="F6864" t="str">
            <v>TES</v>
          </cell>
          <cell r="G6864" t="str">
            <v>Total energy supply</v>
          </cell>
          <cell r="H6864">
            <v>2019</v>
          </cell>
          <cell r="I6864">
            <v>2019</v>
          </cell>
          <cell r="J6864">
            <v>114393.02</v>
          </cell>
        </row>
        <row r="6865">
          <cell r="A6865" t="str">
            <v>TogoMemo: Renewables2020</v>
          </cell>
          <cell r="B6865" t="str">
            <v>TJ</v>
          </cell>
          <cell r="C6865" t="str">
            <v>Togo</v>
          </cell>
          <cell r="D6865" t="str">
            <v>MRENEW</v>
          </cell>
          <cell r="E6865" t="str">
            <v>Memo: Renewables</v>
          </cell>
          <cell r="F6865" t="str">
            <v>TES</v>
          </cell>
          <cell r="G6865" t="str">
            <v>Total energy supply</v>
          </cell>
          <cell r="H6865">
            <v>2020</v>
          </cell>
          <cell r="I6865">
            <v>2020</v>
          </cell>
          <cell r="K6865" t="str">
            <v>L</v>
          </cell>
          <cell r="L6865" t="str">
            <v>Missing value; data exist but were not collected</v>
          </cell>
        </row>
        <row r="6866">
          <cell r="A6866" t="str">
            <v>Trinidad and TobagoPrimary solid biofuels2005</v>
          </cell>
          <cell r="B6866" t="str">
            <v>TJ</v>
          </cell>
          <cell r="C6866" t="str">
            <v>Trinidad and Tobago</v>
          </cell>
          <cell r="D6866" t="str">
            <v>PRIMSBIO</v>
          </cell>
          <cell r="E6866" t="str">
            <v>Primary solid biofuels</v>
          </cell>
          <cell r="F6866" t="str">
            <v>TES</v>
          </cell>
          <cell r="G6866" t="str">
            <v>Total energy supply</v>
          </cell>
          <cell r="H6866">
            <v>2005</v>
          </cell>
          <cell r="I6866">
            <v>2005</v>
          </cell>
          <cell r="J6866">
            <v>1659</v>
          </cell>
        </row>
        <row r="6867">
          <cell r="A6867" t="str">
            <v>Trinidad and TobagoPrimary solid biofuels2006</v>
          </cell>
          <cell r="B6867" t="str">
            <v>TJ</v>
          </cell>
          <cell r="C6867" t="str">
            <v>Trinidad and Tobago</v>
          </cell>
          <cell r="D6867" t="str">
            <v>PRIMSBIO</v>
          </cell>
          <cell r="E6867" t="str">
            <v>Primary solid biofuels</v>
          </cell>
          <cell r="F6867" t="str">
            <v>TES</v>
          </cell>
          <cell r="G6867" t="str">
            <v>Total energy supply</v>
          </cell>
          <cell r="H6867">
            <v>2006</v>
          </cell>
          <cell r="I6867">
            <v>2006</v>
          </cell>
          <cell r="J6867">
            <v>1298</v>
          </cell>
        </row>
        <row r="6868">
          <cell r="A6868" t="str">
            <v>Trinidad and TobagoPrimary solid biofuels2007</v>
          </cell>
          <cell r="B6868" t="str">
            <v>TJ</v>
          </cell>
          <cell r="C6868" t="str">
            <v>Trinidad and Tobago</v>
          </cell>
          <cell r="D6868" t="str">
            <v>PRIMSBIO</v>
          </cell>
          <cell r="E6868" t="str">
            <v>Primary solid biofuels</v>
          </cell>
          <cell r="F6868" t="str">
            <v>TES</v>
          </cell>
          <cell r="G6868" t="str">
            <v>Total energy supply</v>
          </cell>
          <cell r="H6868">
            <v>2007</v>
          </cell>
          <cell r="I6868">
            <v>2007</v>
          </cell>
          <cell r="J6868">
            <v>1090</v>
          </cell>
        </row>
        <row r="6869">
          <cell r="A6869" t="str">
            <v>Trinidad and TobagoPrimary solid biofuels2008</v>
          </cell>
          <cell r="B6869" t="str">
            <v>TJ</v>
          </cell>
          <cell r="C6869" t="str">
            <v>Trinidad and Tobago</v>
          </cell>
          <cell r="D6869" t="str">
            <v>PRIMSBIO</v>
          </cell>
          <cell r="E6869" t="str">
            <v>Primary solid biofuels</v>
          </cell>
          <cell r="F6869" t="str">
            <v>TES</v>
          </cell>
          <cell r="G6869" t="str">
            <v>Total energy supply</v>
          </cell>
          <cell r="H6869">
            <v>2008</v>
          </cell>
          <cell r="I6869">
            <v>2008</v>
          </cell>
          <cell r="J6869">
            <v>1083</v>
          </cell>
        </row>
        <row r="6870">
          <cell r="A6870" t="str">
            <v>Trinidad and TobagoPrimary solid biofuels2009</v>
          </cell>
          <cell r="B6870" t="str">
            <v>TJ</v>
          </cell>
          <cell r="C6870" t="str">
            <v>Trinidad and Tobago</v>
          </cell>
          <cell r="D6870" t="str">
            <v>PRIMSBIO</v>
          </cell>
          <cell r="E6870" t="str">
            <v>Primary solid biofuels</v>
          </cell>
          <cell r="F6870" t="str">
            <v>TES</v>
          </cell>
          <cell r="G6870" t="str">
            <v>Total energy supply</v>
          </cell>
          <cell r="H6870">
            <v>2009</v>
          </cell>
          <cell r="I6870">
            <v>2009</v>
          </cell>
          <cell r="J6870">
            <v>1083</v>
          </cell>
        </row>
        <row r="6871">
          <cell r="A6871" t="str">
            <v>Trinidad and TobagoPrimary solid biofuels2010</v>
          </cell>
          <cell r="B6871" t="str">
            <v>TJ</v>
          </cell>
          <cell r="C6871" t="str">
            <v>Trinidad and Tobago</v>
          </cell>
          <cell r="D6871" t="str">
            <v>PRIMSBIO</v>
          </cell>
          <cell r="E6871" t="str">
            <v>Primary solid biofuels</v>
          </cell>
          <cell r="F6871" t="str">
            <v>TES</v>
          </cell>
          <cell r="G6871" t="str">
            <v>Total energy supply</v>
          </cell>
          <cell r="H6871">
            <v>2010</v>
          </cell>
          <cell r="I6871">
            <v>2010</v>
          </cell>
          <cell r="J6871">
            <v>591</v>
          </cell>
        </row>
        <row r="6872">
          <cell r="A6872" t="str">
            <v>Trinidad and TobagoPrimary solid biofuels2011</v>
          </cell>
          <cell r="B6872" t="str">
            <v>TJ</v>
          </cell>
          <cell r="C6872" t="str">
            <v>Trinidad and Tobago</v>
          </cell>
          <cell r="D6872" t="str">
            <v>PRIMSBIO</v>
          </cell>
          <cell r="E6872" t="str">
            <v>Primary solid biofuels</v>
          </cell>
          <cell r="F6872" t="str">
            <v>TES</v>
          </cell>
          <cell r="G6872" t="str">
            <v>Total energy supply</v>
          </cell>
          <cell r="H6872">
            <v>2011</v>
          </cell>
          <cell r="I6872">
            <v>2011</v>
          </cell>
          <cell r="J6872">
            <v>585</v>
          </cell>
        </row>
        <row r="6873">
          <cell r="A6873" t="str">
            <v>Trinidad and TobagoPrimary solid biofuels2012</v>
          </cell>
          <cell r="B6873" t="str">
            <v>TJ</v>
          </cell>
          <cell r="C6873" t="str">
            <v>Trinidad and Tobago</v>
          </cell>
          <cell r="D6873" t="str">
            <v>PRIMSBIO</v>
          </cell>
          <cell r="E6873" t="str">
            <v>Primary solid biofuels</v>
          </cell>
          <cell r="F6873" t="str">
            <v>TES</v>
          </cell>
          <cell r="G6873" t="str">
            <v>Total energy supply</v>
          </cell>
          <cell r="H6873">
            <v>2012</v>
          </cell>
          <cell r="I6873">
            <v>2012</v>
          </cell>
          <cell r="J6873">
            <v>580</v>
          </cell>
        </row>
        <row r="6874">
          <cell r="A6874" t="str">
            <v>Trinidad and TobagoPrimary solid biofuels2013</v>
          </cell>
          <cell r="B6874" t="str">
            <v>TJ</v>
          </cell>
          <cell r="C6874" t="str">
            <v>Trinidad and Tobago</v>
          </cell>
          <cell r="D6874" t="str">
            <v>PRIMSBIO</v>
          </cell>
          <cell r="E6874" t="str">
            <v>Primary solid biofuels</v>
          </cell>
          <cell r="F6874" t="str">
            <v>TES</v>
          </cell>
          <cell r="G6874" t="str">
            <v>Total energy supply</v>
          </cell>
          <cell r="H6874">
            <v>2013</v>
          </cell>
          <cell r="I6874">
            <v>2013</v>
          </cell>
          <cell r="J6874">
            <v>575</v>
          </cell>
        </row>
        <row r="6875">
          <cell r="A6875" t="str">
            <v>Trinidad and TobagoPrimary solid biofuels2014</v>
          </cell>
          <cell r="B6875" t="str">
            <v>TJ</v>
          </cell>
          <cell r="C6875" t="str">
            <v>Trinidad and Tobago</v>
          </cell>
          <cell r="D6875" t="str">
            <v>PRIMSBIO</v>
          </cell>
          <cell r="E6875" t="str">
            <v>Primary solid biofuels</v>
          </cell>
          <cell r="F6875" t="str">
            <v>TES</v>
          </cell>
          <cell r="G6875" t="str">
            <v>Total energy supply</v>
          </cell>
          <cell r="H6875">
            <v>2014</v>
          </cell>
          <cell r="I6875">
            <v>2014</v>
          </cell>
          <cell r="J6875">
            <v>570</v>
          </cell>
        </row>
        <row r="6876">
          <cell r="A6876" t="str">
            <v>Trinidad and TobagoPrimary solid biofuels2015</v>
          </cell>
          <cell r="B6876" t="str">
            <v>TJ</v>
          </cell>
          <cell r="C6876" t="str">
            <v>Trinidad and Tobago</v>
          </cell>
          <cell r="D6876" t="str">
            <v>PRIMSBIO</v>
          </cell>
          <cell r="E6876" t="str">
            <v>Primary solid biofuels</v>
          </cell>
          <cell r="F6876" t="str">
            <v>TES</v>
          </cell>
          <cell r="G6876" t="str">
            <v>Total energy supply</v>
          </cell>
          <cell r="H6876">
            <v>2015</v>
          </cell>
          <cell r="I6876">
            <v>2015</v>
          </cell>
          <cell r="J6876">
            <v>564</v>
          </cell>
        </row>
        <row r="6877">
          <cell r="A6877" t="str">
            <v>Trinidad and TobagoPrimary solid biofuels2016</v>
          </cell>
          <cell r="B6877" t="str">
            <v>TJ</v>
          </cell>
          <cell r="C6877" t="str">
            <v>Trinidad and Tobago</v>
          </cell>
          <cell r="D6877" t="str">
            <v>PRIMSBIO</v>
          </cell>
          <cell r="E6877" t="str">
            <v>Primary solid biofuels</v>
          </cell>
          <cell r="F6877" t="str">
            <v>TES</v>
          </cell>
          <cell r="G6877" t="str">
            <v>Total energy supply</v>
          </cell>
          <cell r="H6877">
            <v>2016</v>
          </cell>
          <cell r="I6877">
            <v>2016</v>
          </cell>
          <cell r="J6877">
            <v>559</v>
          </cell>
        </row>
        <row r="6878">
          <cell r="A6878" t="str">
            <v>Trinidad and TobagoPrimary solid biofuels2017</v>
          </cell>
          <cell r="B6878" t="str">
            <v>TJ</v>
          </cell>
          <cell r="C6878" t="str">
            <v>Trinidad and Tobago</v>
          </cell>
          <cell r="D6878" t="str">
            <v>PRIMSBIO</v>
          </cell>
          <cell r="E6878" t="str">
            <v>Primary solid biofuels</v>
          </cell>
          <cell r="F6878" t="str">
            <v>TES</v>
          </cell>
          <cell r="G6878" t="str">
            <v>Total energy supply</v>
          </cell>
          <cell r="H6878">
            <v>2017</v>
          </cell>
          <cell r="I6878">
            <v>2017</v>
          </cell>
          <cell r="J6878">
            <v>553.54999999999995</v>
          </cell>
        </row>
        <row r="6879">
          <cell r="A6879" t="str">
            <v>Trinidad and TobagoPrimary solid biofuels2018</v>
          </cell>
          <cell r="B6879" t="str">
            <v>TJ</v>
          </cell>
          <cell r="C6879" t="str">
            <v>Trinidad and Tobago</v>
          </cell>
          <cell r="D6879" t="str">
            <v>PRIMSBIO</v>
          </cell>
          <cell r="E6879" t="str">
            <v>Primary solid biofuels</v>
          </cell>
          <cell r="F6879" t="str">
            <v>TES</v>
          </cell>
          <cell r="G6879" t="str">
            <v>Total energy supply</v>
          </cell>
          <cell r="H6879">
            <v>2018</v>
          </cell>
          <cell r="I6879">
            <v>2018</v>
          </cell>
          <cell r="J6879">
            <v>548.26</v>
          </cell>
        </row>
        <row r="6880">
          <cell r="A6880" t="str">
            <v>Trinidad and TobagoPrimary solid biofuels2019</v>
          </cell>
          <cell r="B6880" t="str">
            <v>TJ</v>
          </cell>
          <cell r="C6880" t="str">
            <v>Trinidad and Tobago</v>
          </cell>
          <cell r="D6880" t="str">
            <v>PRIMSBIO</v>
          </cell>
          <cell r="E6880" t="str">
            <v>Primary solid biofuels</v>
          </cell>
          <cell r="F6880" t="str">
            <v>TES</v>
          </cell>
          <cell r="G6880" t="str">
            <v>Total energy supply</v>
          </cell>
          <cell r="H6880">
            <v>2019</v>
          </cell>
          <cell r="I6880">
            <v>2019</v>
          </cell>
          <cell r="J6880">
            <v>543.05999999999995</v>
          </cell>
        </row>
        <row r="6881">
          <cell r="A6881" t="str">
            <v>Trinidad and TobagoPrimary solid biofuels2020</v>
          </cell>
          <cell r="B6881" t="str">
            <v>TJ</v>
          </cell>
          <cell r="C6881" t="str">
            <v>Trinidad and Tobago</v>
          </cell>
          <cell r="D6881" t="str">
            <v>PRIMSBIO</v>
          </cell>
          <cell r="E6881" t="str">
            <v>Primary solid biofuels</v>
          </cell>
          <cell r="F6881" t="str">
            <v>TES</v>
          </cell>
          <cell r="G6881" t="str">
            <v>Total energy supply</v>
          </cell>
          <cell r="H6881">
            <v>2020</v>
          </cell>
          <cell r="I6881">
            <v>2020</v>
          </cell>
          <cell r="K6881" t="str">
            <v>L</v>
          </cell>
          <cell r="L6881" t="str">
            <v>Missing value; data exist but were not collected</v>
          </cell>
        </row>
        <row r="6882">
          <cell r="A6882" t="str">
            <v>Trinidad and TobagoTotal2005</v>
          </cell>
          <cell r="B6882" t="str">
            <v>TJ</v>
          </cell>
          <cell r="C6882" t="str">
            <v>Trinidad and Tobago</v>
          </cell>
          <cell r="D6882" t="str">
            <v>TOTAL</v>
          </cell>
          <cell r="E6882" t="str">
            <v>Total</v>
          </cell>
          <cell r="F6882" t="str">
            <v>TES</v>
          </cell>
          <cell r="G6882" t="str">
            <v>Total energy supply</v>
          </cell>
          <cell r="H6882">
            <v>2005</v>
          </cell>
          <cell r="I6882">
            <v>2005</v>
          </cell>
          <cell r="J6882">
            <v>673331.05</v>
          </cell>
        </row>
        <row r="6883">
          <cell r="A6883" t="str">
            <v>Trinidad and TobagoTotal2006</v>
          </cell>
          <cell r="B6883" t="str">
            <v>TJ</v>
          </cell>
          <cell r="C6883" t="str">
            <v>Trinidad and Tobago</v>
          </cell>
          <cell r="D6883" t="str">
            <v>TOTAL</v>
          </cell>
          <cell r="E6883" t="str">
            <v>Total</v>
          </cell>
          <cell r="F6883" t="str">
            <v>TES</v>
          </cell>
          <cell r="G6883" t="str">
            <v>Total energy supply</v>
          </cell>
          <cell r="H6883">
            <v>2006</v>
          </cell>
          <cell r="I6883">
            <v>2006</v>
          </cell>
          <cell r="J6883">
            <v>751046.92</v>
          </cell>
        </row>
        <row r="6884">
          <cell r="A6884" t="str">
            <v>Trinidad and TobagoTotal2007</v>
          </cell>
          <cell r="B6884" t="str">
            <v>TJ</v>
          </cell>
          <cell r="C6884" t="str">
            <v>Trinidad and Tobago</v>
          </cell>
          <cell r="D6884" t="str">
            <v>TOTAL</v>
          </cell>
          <cell r="E6884" t="str">
            <v>Total</v>
          </cell>
          <cell r="F6884" t="str">
            <v>TES</v>
          </cell>
          <cell r="G6884" t="str">
            <v>Total energy supply</v>
          </cell>
          <cell r="H6884">
            <v>2007</v>
          </cell>
          <cell r="I6884">
            <v>2007</v>
          </cell>
          <cell r="J6884">
            <v>799410.23</v>
          </cell>
        </row>
        <row r="6885">
          <cell r="A6885" t="str">
            <v>Trinidad and TobagoTotal2008</v>
          </cell>
          <cell r="B6885" t="str">
            <v>TJ</v>
          </cell>
          <cell r="C6885" t="str">
            <v>Trinidad and Tobago</v>
          </cell>
          <cell r="D6885" t="str">
            <v>TOTAL</v>
          </cell>
          <cell r="E6885" t="str">
            <v>Total</v>
          </cell>
          <cell r="F6885" t="str">
            <v>TES</v>
          </cell>
          <cell r="G6885" t="str">
            <v>Total energy supply</v>
          </cell>
          <cell r="H6885">
            <v>2008</v>
          </cell>
          <cell r="I6885">
            <v>2008</v>
          </cell>
          <cell r="J6885">
            <v>775520.18</v>
          </cell>
        </row>
        <row r="6886">
          <cell r="A6886" t="str">
            <v>Trinidad and TobagoTotal2009</v>
          </cell>
          <cell r="B6886" t="str">
            <v>TJ</v>
          </cell>
          <cell r="C6886" t="str">
            <v>Trinidad and Tobago</v>
          </cell>
          <cell r="D6886" t="str">
            <v>TOTAL</v>
          </cell>
          <cell r="E6886" t="str">
            <v>Total</v>
          </cell>
          <cell r="F6886" t="str">
            <v>TES</v>
          </cell>
          <cell r="G6886" t="str">
            <v>Total energy supply</v>
          </cell>
          <cell r="H6886">
            <v>2009</v>
          </cell>
          <cell r="I6886">
            <v>2009</v>
          </cell>
          <cell r="J6886">
            <v>778524.65</v>
          </cell>
        </row>
        <row r="6887">
          <cell r="A6887" t="str">
            <v>Trinidad and TobagoTotal2010</v>
          </cell>
          <cell r="B6887" t="str">
            <v>TJ</v>
          </cell>
          <cell r="C6887" t="str">
            <v>Trinidad and Tobago</v>
          </cell>
          <cell r="D6887" t="str">
            <v>TOTAL</v>
          </cell>
          <cell r="E6887" t="str">
            <v>Total</v>
          </cell>
          <cell r="F6887" t="str">
            <v>TES</v>
          </cell>
          <cell r="G6887" t="str">
            <v>Total energy supply</v>
          </cell>
          <cell r="H6887">
            <v>2010</v>
          </cell>
          <cell r="I6887">
            <v>2010</v>
          </cell>
          <cell r="J6887">
            <v>828594.13</v>
          </cell>
        </row>
        <row r="6888">
          <cell r="A6888" t="str">
            <v>Trinidad and TobagoTotal2011</v>
          </cell>
          <cell r="B6888" t="str">
            <v>TJ</v>
          </cell>
          <cell r="C6888" t="str">
            <v>Trinidad and Tobago</v>
          </cell>
          <cell r="D6888" t="str">
            <v>TOTAL</v>
          </cell>
          <cell r="E6888" t="str">
            <v>Total</v>
          </cell>
          <cell r="F6888" t="str">
            <v>TES</v>
          </cell>
          <cell r="G6888" t="str">
            <v>Total energy supply</v>
          </cell>
          <cell r="H6888">
            <v>2011</v>
          </cell>
          <cell r="I6888">
            <v>2011</v>
          </cell>
          <cell r="J6888">
            <v>825070.44</v>
          </cell>
        </row>
        <row r="6889">
          <cell r="A6889" t="str">
            <v>Trinidad and TobagoTotal2012</v>
          </cell>
          <cell r="B6889" t="str">
            <v>TJ</v>
          </cell>
          <cell r="C6889" t="str">
            <v>Trinidad and Tobago</v>
          </cell>
          <cell r="D6889" t="str">
            <v>TOTAL</v>
          </cell>
          <cell r="E6889" t="str">
            <v>Total</v>
          </cell>
          <cell r="F6889" t="str">
            <v>TES</v>
          </cell>
          <cell r="G6889" t="str">
            <v>Total energy supply</v>
          </cell>
          <cell r="H6889">
            <v>2012</v>
          </cell>
          <cell r="I6889">
            <v>2012</v>
          </cell>
          <cell r="J6889">
            <v>809462.24</v>
          </cell>
        </row>
        <row r="6890">
          <cell r="A6890" t="str">
            <v>Trinidad and TobagoTotal2013</v>
          </cell>
          <cell r="B6890" t="str">
            <v>TJ</v>
          </cell>
          <cell r="C6890" t="str">
            <v>Trinidad and Tobago</v>
          </cell>
          <cell r="D6890" t="str">
            <v>TOTAL</v>
          </cell>
          <cell r="E6890" t="str">
            <v>Total</v>
          </cell>
          <cell r="F6890" t="str">
            <v>TES</v>
          </cell>
          <cell r="G6890" t="str">
            <v>Total energy supply</v>
          </cell>
          <cell r="H6890">
            <v>2013</v>
          </cell>
          <cell r="I6890">
            <v>2013</v>
          </cell>
          <cell r="J6890">
            <v>804324.28</v>
          </cell>
        </row>
        <row r="6891">
          <cell r="A6891" t="str">
            <v>Trinidad and TobagoTotal2014</v>
          </cell>
          <cell r="B6891" t="str">
            <v>TJ</v>
          </cell>
          <cell r="C6891" t="str">
            <v>Trinidad and Tobago</v>
          </cell>
          <cell r="D6891" t="str">
            <v>TOTAL</v>
          </cell>
          <cell r="E6891" t="str">
            <v>Total</v>
          </cell>
          <cell r="F6891" t="str">
            <v>TES</v>
          </cell>
          <cell r="G6891" t="str">
            <v>Total energy supply</v>
          </cell>
          <cell r="H6891">
            <v>2014</v>
          </cell>
          <cell r="I6891">
            <v>2014</v>
          </cell>
          <cell r="J6891">
            <v>823019.77</v>
          </cell>
        </row>
        <row r="6892">
          <cell r="A6892" t="str">
            <v>Trinidad and TobagoTotal2015</v>
          </cell>
          <cell r="B6892" t="str">
            <v>TJ</v>
          </cell>
          <cell r="C6892" t="str">
            <v>Trinidad and Tobago</v>
          </cell>
          <cell r="D6892" t="str">
            <v>TOTAL</v>
          </cell>
          <cell r="E6892" t="str">
            <v>Total</v>
          </cell>
          <cell r="F6892" t="str">
            <v>TES</v>
          </cell>
          <cell r="G6892" t="str">
            <v>Total energy supply</v>
          </cell>
          <cell r="H6892">
            <v>2015</v>
          </cell>
          <cell r="I6892">
            <v>2015</v>
          </cell>
          <cell r="J6892">
            <v>793592.13</v>
          </cell>
        </row>
        <row r="6893">
          <cell r="A6893" t="str">
            <v>Trinidad and TobagoTotal2016</v>
          </cell>
          <cell r="B6893" t="str">
            <v>TJ</v>
          </cell>
          <cell r="C6893" t="str">
            <v>Trinidad and Tobago</v>
          </cell>
          <cell r="D6893" t="str">
            <v>TOTAL</v>
          </cell>
          <cell r="E6893" t="str">
            <v>Total</v>
          </cell>
          <cell r="F6893" t="str">
            <v>TES</v>
          </cell>
          <cell r="G6893" t="str">
            <v>Total energy supply</v>
          </cell>
          <cell r="H6893">
            <v>2016</v>
          </cell>
          <cell r="I6893">
            <v>2016</v>
          </cell>
          <cell r="J6893">
            <v>694443.26</v>
          </cell>
        </row>
        <row r="6894">
          <cell r="A6894" t="str">
            <v>Trinidad and TobagoTotal2017</v>
          </cell>
          <cell r="B6894" t="str">
            <v>TJ</v>
          </cell>
          <cell r="C6894" t="str">
            <v>Trinidad and Tobago</v>
          </cell>
          <cell r="D6894" t="str">
            <v>TOTAL</v>
          </cell>
          <cell r="E6894" t="str">
            <v>Total</v>
          </cell>
          <cell r="F6894" t="str">
            <v>TES</v>
          </cell>
          <cell r="G6894" t="str">
            <v>Total energy supply</v>
          </cell>
          <cell r="H6894">
            <v>2017</v>
          </cell>
          <cell r="I6894">
            <v>2017</v>
          </cell>
          <cell r="J6894">
            <v>700383.91</v>
          </cell>
        </row>
        <row r="6895">
          <cell r="A6895" t="str">
            <v>Trinidad and TobagoTotal2018</v>
          </cell>
          <cell r="B6895" t="str">
            <v>TJ</v>
          </cell>
          <cell r="C6895" t="str">
            <v>Trinidad and Tobago</v>
          </cell>
          <cell r="D6895" t="str">
            <v>TOTAL</v>
          </cell>
          <cell r="E6895" t="str">
            <v>Total</v>
          </cell>
          <cell r="F6895" t="str">
            <v>TES</v>
          </cell>
          <cell r="G6895" t="str">
            <v>Total energy supply</v>
          </cell>
          <cell r="H6895">
            <v>2018</v>
          </cell>
          <cell r="I6895">
            <v>2018</v>
          </cell>
          <cell r="J6895">
            <v>705472.39</v>
          </cell>
        </row>
        <row r="6896">
          <cell r="A6896" t="str">
            <v>Trinidad and TobagoTotal2019</v>
          </cell>
          <cell r="B6896" t="str">
            <v>TJ</v>
          </cell>
          <cell r="C6896" t="str">
            <v>Trinidad and Tobago</v>
          </cell>
          <cell r="D6896" t="str">
            <v>TOTAL</v>
          </cell>
          <cell r="E6896" t="str">
            <v>Total</v>
          </cell>
          <cell r="F6896" t="str">
            <v>TES</v>
          </cell>
          <cell r="G6896" t="str">
            <v>Total energy supply</v>
          </cell>
          <cell r="H6896">
            <v>2019</v>
          </cell>
          <cell r="I6896">
            <v>2019</v>
          </cell>
          <cell r="J6896">
            <v>716858.01</v>
          </cell>
        </row>
        <row r="6897">
          <cell r="A6897" t="str">
            <v>Trinidad and TobagoTotal2020</v>
          </cell>
          <cell r="B6897" t="str">
            <v>TJ</v>
          </cell>
          <cell r="C6897" t="str">
            <v>Trinidad and Tobago</v>
          </cell>
          <cell r="D6897" t="str">
            <v>TOTAL</v>
          </cell>
          <cell r="E6897" t="str">
            <v>Total</v>
          </cell>
          <cell r="F6897" t="str">
            <v>TES</v>
          </cell>
          <cell r="G6897" t="str">
            <v>Total energy supply</v>
          </cell>
          <cell r="H6897">
            <v>2020</v>
          </cell>
          <cell r="I6897">
            <v>2020</v>
          </cell>
          <cell r="K6897" t="str">
            <v>L</v>
          </cell>
          <cell r="L6897" t="str">
            <v>Missing value; data exist but were not collected</v>
          </cell>
        </row>
        <row r="6898">
          <cell r="A6898" t="str">
            <v>Trinidad and TobagoMemo: Renewables2005</v>
          </cell>
          <cell r="B6898" t="str">
            <v>TJ</v>
          </cell>
          <cell r="C6898" t="str">
            <v>Trinidad and Tobago</v>
          </cell>
          <cell r="D6898" t="str">
            <v>MRENEW</v>
          </cell>
          <cell r="E6898" t="str">
            <v>Memo: Renewables</v>
          </cell>
          <cell r="F6898" t="str">
            <v>TES</v>
          </cell>
          <cell r="G6898" t="str">
            <v>Total energy supply</v>
          </cell>
          <cell r="H6898">
            <v>2005</v>
          </cell>
          <cell r="I6898">
            <v>2005</v>
          </cell>
          <cell r="J6898">
            <v>1666.2</v>
          </cell>
        </row>
        <row r="6899">
          <cell r="A6899" t="str">
            <v>Trinidad and TobagoMemo: Renewables2006</v>
          </cell>
          <cell r="B6899" t="str">
            <v>TJ</v>
          </cell>
          <cell r="C6899" t="str">
            <v>Trinidad and Tobago</v>
          </cell>
          <cell r="D6899" t="str">
            <v>MRENEW</v>
          </cell>
          <cell r="E6899" t="str">
            <v>Memo: Renewables</v>
          </cell>
          <cell r="F6899" t="str">
            <v>TES</v>
          </cell>
          <cell r="G6899" t="str">
            <v>Total energy supply</v>
          </cell>
          <cell r="H6899">
            <v>2006</v>
          </cell>
          <cell r="I6899">
            <v>2006</v>
          </cell>
          <cell r="J6899">
            <v>1308.8</v>
          </cell>
        </row>
        <row r="6900">
          <cell r="A6900" t="str">
            <v>Trinidad and TobagoMemo: Renewables2007</v>
          </cell>
          <cell r="B6900" t="str">
            <v>TJ</v>
          </cell>
          <cell r="C6900" t="str">
            <v>Trinidad and Tobago</v>
          </cell>
          <cell r="D6900" t="str">
            <v>MRENEW</v>
          </cell>
          <cell r="E6900" t="str">
            <v>Memo: Renewables</v>
          </cell>
          <cell r="F6900" t="str">
            <v>TES</v>
          </cell>
          <cell r="G6900" t="str">
            <v>Total energy supply</v>
          </cell>
          <cell r="H6900">
            <v>2007</v>
          </cell>
          <cell r="I6900">
            <v>2007</v>
          </cell>
          <cell r="J6900">
            <v>1100.8</v>
          </cell>
        </row>
        <row r="6901">
          <cell r="A6901" t="str">
            <v>Trinidad and TobagoMemo: Renewables2008</v>
          </cell>
          <cell r="B6901" t="str">
            <v>TJ</v>
          </cell>
          <cell r="C6901" t="str">
            <v>Trinidad and Tobago</v>
          </cell>
          <cell r="D6901" t="str">
            <v>MRENEW</v>
          </cell>
          <cell r="E6901" t="str">
            <v>Memo: Renewables</v>
          </cell>
          <cell r="F6901" t="str">
            <v>TES</v>
          </cell>
          <cell r="G6901" t="str">
            <v>Total energy supply</v>
          </cell>
          <cell r="H6901">
            <v>2008</v>
          </cell>
          <cell r="I6901">
            <v>2008</v>
          </cell>
          <cell r="J6901">
            <v>1093.8</v>
          </cell>
        </row>
        <row r="6902">
          <cell r="A6902" t="str">
            <v>Trinidad and TobagoMemo: Renewables2009</v>
          </cell>
          <cell r="B6902" t="str">
            <v>TJ</v>
          </cell>
          <cell r="C6902" t="str">
            <v>Trinidad and Tobago</v>
          </cell>
          <cell r="D6902" t="str">
            <v>MRENEW</v>
          </cell>
          <cell r="E6902" t="str">
            <v>Memo: Renewables</v>
          </cell>
          <cell r="F6902" t="str">
            <v>TES</v>
          </cell>
          <cell r="G6902" t="str">
            <v>Total energy supply</v>
          </cell>
          <cell r="H6902">
            <v>2009</v>
          </cell>
          <cell r="I6902">
            <v>2009</v>
          </cell>
          <cell r="J6902">
            <v>1097.4000000000001</v>
          </cell>
        </row>
        <row r="6903">
          <cell r="A6903" t="str">
            <v>Trinidad and TobagoMemo: Renewables2010</v>
          </cell>
          <cell r="B6903" t="str">
            <v>TJ</v>
          </cell>
          <cell r="C6903" t="str">
            <v>Trinidad and Tobago</v>
          </cell>
          <cell r="D6903" t="str">
            <v>MRENEW</v>
          </cell>
          <cell r="E6903" t="str">
            <v>Memo: Renewables</v>
          </cell>
          <cell r="F6903" t="str">
            <v>TES</v>
          </cell>
          <cell r="G6903" t="str">
            <v>Total energy supply</v>
          </cell>
          <cell r="H6903">
            <v>2010</v>
          </cell>
          <cell r="I6903">
            <v>2010</v>
          </cell>
          <cell r="J6903">
            <v>605.4</v>
          </cell>
        </row>
        <row r="6904">
          <cell r="A6904" t="str">
            <v>Trinidad and TobagoMemo: Renewables2011</v>
          </cell>
          <cell r="B6904" t="str">
            <v>TJ</v>
          </cell>
          <cell r="C6904" t="str">
            <v>Trinidad and Tobago</v>
          </cell>
          <cell r="D6904" t="str">
            <v>MRENEW</v>
          </cell>
          <cell r="E6904" t="str">
            <v>Memo: Renewables</v>
          </cell>
          <cell r="F6904" t="str">
            <v>TES</v>
          </cell>
          <cell r="G6904" t="str">
            <v>Total energy supply</v>
          </cell>
          <cell r="H6904">
            <v>2011</v>
          </cell>
          <cell r="I6904">
            <v>2011</v>
          </cell>
          <cell r="J6904">
            <v>599.4</v>
          </cell>
        </row>
        <row r="6905">
          <cell r="A6905" t="str">
            <v>Trinidad and TobagoMemo: Renewables2012</v>
          </cell>
          <cell r="B6905" t="str">
            <v>TJ</v>
          </cell>
          <cell r="C6905" t="str">
            <v>Trinidad and Tobago</v>
          </cell>
          <cell r="D6905" t="str">
            <v>MRENEW</v>
          </cell>
          <cell r="E6905" t="str">
            <v>Memo: Renewables</v>
          </cell>
          <cell r="F6905" t="str">
            <v>TES</v>
          </cell>
          <cell r="G6905" t="str">
            <v>Total energy supply</v>
          </cell>
          <cell r="H6905">
            <v>2012</v>
          </cell>
          <cell r="I6905">
            <v>2012</v>
          </cell>
          <cell r="J6905">
            <v>594.4</v>
          </cell>
        </row>
        <row r="6906">
          <cell r="A6906" t="str">
            <v>Trinidad and TobagoMemo: Renewables2013</v>
          </cell>
          <cell r="B6906" t="str">
            <v>TJ</v>
          </cell>
          <cell r="C6906" t="str">
            <v>Trinidad and Tobago</v>
          </cell>
          <cell r="D6906" t="str">
            <v>MRENEW</v>
          </cell>
          <cell r="E6906" t="str">
            <v>Memo: Renewables</v>
          </cell>
          <cell r="F6906" t="str">
            <v>TES</v>
          </cell>
          <cell r="G6906" t="str">
            <v>Total energy supply</v>
          </cell>
          <cell r="H6906">
            <v>2013</v>
          </cell>
          <cell r="I6906">
            <v>2013</v>
          </cell>
          <cell r="J6906">
            <v>589.4</v>
          </cell>
        </row>
        <row r="6907">
          <cell r="A6907" t="str">
            <v>Trinidad and TobagoMemo: Renewables2014</v>
          </cell>
          <cell r="B6907" t="str">
            <v>TJ</v>
          </cell>
          <cell r="C6907" t="str">
            <v>Trinidad and Tobago</v>
          </cell>
          <cell r="D6907" t="str">
            <v>MRENEW</v>
          </cell>
          <cell r="E6907" t="str">
            <v>Memo: Renewables</v>
          </cell>
          <cell r="F6907" t="str">
            <v>TES</v>
          </cell>
          <cell r="G6907" t="str">
            <v>Total energy supply</v>
          </cell>
          <cell r="H6907">
            <v>2014</v>
          </cell>
          <cell r="I6907">
            <v>2014</v>
          </cell>
          <cell r="J6907">
            <v>584.4</v>
          </cell>
        </row>
        <row r="6908">
          <cell r="A6908" t="str">
            <v>Trinidad and TobagoMemo: Renewables2015</v>
          </cell>
          <cell r="B6908" t="str">
            <v>TJ</v>
          </cell>
          <cell r="C6908" t="str">
            <v>Trinidad and Tobago</v>
          </cell>
          <cell r="D6908" t="str">
            <v>MRENEW</v>
          </cell>
          <cell r="E6908" t="str">
            <v>Memo: Renewables</v>
          </cell>
          <cell r="F6908" t="str">
            <v>TES</v>
          </cell>
          <cell r="G6908" t="str">
            <v>Total energy supply</v>
          </cell>
          <cell r="H6908">
            <v>2015</v>
          </cell>
          <cell r="I6908">
            <v>2015</v>
          </cell>
          <cell r="J6908">
            <v>582</v>
          </cell>
        </row>
        <row r="6909">
          <cell r="A6909" t="str">
            <v>Trinidad and TobagoMemo: Renewables2016</v>
          </cell>
          <cell r="B6909" t="str">
            <v>TJ</v>
          </cell>
          <cell r="C6909" t="str">
            <v>Trinidad and Tobago</v>
          </cell>
          <cell r="D6909" t="str">
            <v>MRENEW</v>
          </cell>
          <cell r="E6909" t="str">
            <v>Memo: Renewables</v>
          </cell>
          <cell r="F6909" t="str">
            <v>TES</v>
          </cell>
          <cell r="G6909" t="str">
            <v>Total energy supply</v>
          </cell>
          <cell r="H6909">
            <v>2016</v>
          </cell>
          <cell r="I6909">
            <v>2016</v>
          </cell>
          <cell r="J6909">
            <v>577</v>
          </cell>
        </row>
        <row r="6910">
          <cell r="A6910" t="str">
            <v>Trinidad and TobagoMemo: Renewables2017</v>
          </cell>
          <cell r="B6910" t="str">
            <v>TJ</v>
          </cell>
          <cell r="C6910" t="str">
            <v>Trinidad and Tobago</v>
          </cell>
          <cell r="D6910" t="str">
            <v>MRENEW</v>
          </cell>
          <cell r="E6910" t="str">
            <v>Memo: Renewables</v>
          </cell>
          <cell r="F6910" t="str">
            <v>TES</v>
          </cell>
          <cell r="G6910" t="str">
            <v>Total energy supply</v>
          </cell>
          <cell r="H6910">
            <v>2017</v>
          </cell>
          <cell r="I6910">
            <v>2017</v>
          </cell>
          <cell r="J6910">
            <v>572.17999999999995</v>
          </cell>
        </row>
        <row r="6911">
          <cell r="A6911" t="str">
            <v>Trinidad and TobagoMemo: Renewables2018</v>
          </cell>
          <cell r="B6911" t="str">
            <v>TJ</v>
          </cell>
          <cell r="C6911" t="str">
            <v>Trinidad and Tobago</v>
          </cell>
          <cell r="D6911" t="str">
            <v>MRENEW</v>
          </cell>
          <cell r="E6911" t="str">
            <v>Memo: Renewables</v>
          </cell>
          <cell r="F6911" t="str">
            <v>TES</v>
          </cell>
          <cell r="G6911" t="str">
            <v>Total energy supply</v>
          </cell>
          <cell r="H6911">
            <v>2018</v>
          </cell>
          <cell r="I6911">
            <v>2018</v>
          </cell>
          <cell r="J6911">
            <v>565.15</v>
          </cell>
        </row>
        <row r="6912">
          <cell r="A6912" t="str">
            <v>Trinidad and TobagoMemo: Renewables2019</v>
          </cell>
          <cell r="B6912" t="str">
            <v>TJ</v>
          </cell>
          <cell r="C6912" t="str">
            <v>Trinidad and Tobago</v>
          </cell>
          <cell r="D6912" t="str">
            <v>MRENEW</v>
          </cell>
          <cell r="E6912" t="str">
            <v>Memo: Renewables</v>
          </cell>
          <cell r="F6912" t="str">
            <v>TES</v>
          </cell>
          <cell r="G6912" t="str">
            <v>Total energy supply</v>
          </cell>
          <cell r="H6912">
            <v>2019</v>
          </cell>
          <cell r="I6912">
            <v>2019</v>
          </cell>
          <cell r="J6912">
            <v>559.95000000000005</v>
          </cell>
        </row>
        <row r="6913">
          <cell r="A6913" t="str">
            <v>Trinidad and TobagoMemo: Renewables2020</v>
          </cell>
          <cell r="B6913" t="str">
            <v>TJ</v>
          </cell>
          <cell r="C6913" t="str">
            <v>Trinidad and Tobago</v>
          </cell>
          <cell r="D6913" t="str">
            <v>MRENEW</v>
          </cell>
          <cell r="E6913" t="str">
            <v>Memo: Renewables</v>
          </cell>
          <cell r="F6913" t="str">
            <v>TES</v>
          </cell>
          <cell r="G6913" t="str">
            <v>Total energy supply</v>
          </cell>
          <cell r="H6913">
            <v>2020</v>
          </cell>
          <cell r="I6913">
            <v>2020</v>
          </cell>
          <cell r="K6913" t="str">
            <v>L</v>
          </cell>
          <cell r="L6913" t="str">
            <v>Missing value; data exist but were not collected</v>
          </cell>
        </row>
        <row r="6914">
          <cell r="A6914" t="str">
            <v>TunisiaPrimary solid biofuels2005</v>
          </cell>
          <cell r="B6914" t="str">
            <v>TJ</v>
          </cell>
          <cell r="C6914" t="str">
            <v>Tunisia</v>
          </cell>
          <cell r="D6914" t="str">
            <v>PRIMSBIO</v>
          </cell>
          <cell r="E6914" t="str">
            <v>Primary solid biofuels</v>
          </cell>
          <cell r="F6914" t="str">
            <v>TES</v>
          </cell>
          <cell r="G6914" t="str">
            <v>Total energy supply</v>
          </cell>
          <cell r="H6914">
            <v>2005</v>
          </cell>
          <cell r="I6914">
            <v>2005</v>
          </cell>
          <cell r="J6914">
            <v>46955</v>
          </cell>
        </row>
        <row r="6915">
          <cell r="A6915" t="str">
            <v>TunisiaPrimary solid biofuels2006</v>
          </cell>
          <cell r="B6915" t="str">
            <v>TJ</v>
          </cell>
          <cell r="C6915" t="str">
            <v>Tunisia</v>
          </cell>
          <cell r="D6915" t="str">
            <v>PRIMSBIO</v>
          </cell>
          <cell r="E6915" t="str">
            <v>Primary solid biofuels</v>
          </cell>
          <cell r="F6915" t="str">
            <v>TES</v>
          </cell>
          <cell r="G6915" t="str">
            <v>Total energy supply</v>
          </cell>
          <cell r="H6915">
            <v>2006</v>
          </cell>
          <cell r="I6915">
            <v>2006</v>
          </cell>
          <cell r="J6915">
            <v>48668</v>
          </cell>
        </row>
        <row r="6916">
          <cell r="A6916" t="str">
            <v>TunisiaPrimary solid biofuels2007</v>
          </cell>
          <cell r="B6916" t="str">
            <v>TJ</v>
          </cell>
          <cell r="C6916" t="str">
            <v>Tunisia</v>
          </cell>
          <cell r="D6916" t="str">
            <v>PRIMSBIO</v>
          </cell>
          <cell r="E6916" t="str">
            <v>Primary solid biofuels</v>
          </cell>
          <cell r="F6916" t="str">
            <v>TES</v>
          </cell>
          <cell r="G6916" t="str">
            <v>Total energy supply</v>
          </cell>
          <cell r="H6916">
            <v>2007</v>
          </cell>
          <cell r="I6916">
            <v>2007</v>
          </cell>
          <cell r="J6916">
            <v>50442</v>
          </cell>
        </row>
        <row r="6917">
          <cell r="A6917" t="str">
            <v>TunisiaPrimary solid biofuels2008</v>
          </cell>
          <cell r="B6917" t="str">
            <v>TJ</v>
          </cell>
          <cell r="C6917" t="str">
            <v>Tunisia</v>
          </cell>
          <cell r="D6917" t="str">
            <v>PRIMSBIO</v>
          </cell>
          <cell r="E6917" t="str">
            <v>Primary solid biofuels</v>
          </cell>
          <cell r="F6917" t="str">
            <v>TES</v>
          </cell>
          <cell r="G6917" t="str">
            <v>Total energy supply</v>
          </cell>
          <cell r="H6917">
            <v>2008</v>
          </cell>
          <cell r="I6917">
            <v>2008</v>
          </cell>
          <cell r="J6917">
            <v>52281</v>
          </cell>
        </row>
        <row r="6918">
          <cell r="A6918" t="str">
            <v>TunisiaPrimary solid biofuels2009</v>
          </cell>
          <cell r="B6918" t="str">
            <v>TJ</v>
          </cell>
          <cell r="C6918" t="str">
            <v>Tunisia</v>
          </cell>
          <cell r="D6918" t="str">
            <v>PRIMSBIO</v>
          </cell>
          <cell r="E6918" t="str">
            <v>Primary solid biofuels</v>
          </cell>
          <cell r="F6918" t="str">
            <v>TES</v>
          </cell>
          <cell r="G6918" t="str">
            <v>Total energy supply</v>
          </cell>
          <cell r="H6918">
            <v>2009</v>
          </cell>
          <cell r="I6918">
            <v>2009</v>
          </cell>
          <cell r="J6918">
            <v>53053</v>
          </cell>
        </row>
        <row r="6919">
          <cell r="A6919" t="str">
            <v>TunisiaPrimary solid biofuels2010</v>
          </cell>
          <cell r="B6919" t="str">
            <v>TJ</v>
          </cell>
          <cell r="C6919" t="str">
            <v>Tunisia</v>
          </cell>
          <cell r="D6919" t="str">
            <v>PRIMSBIO</v>
          </cell>
          <cell r="E6919" t="str">
            <v>Primary solid biofuels</v>
          </cell>
          <cell r="F6919" t="str">
            <v>TES</v>
          </cell>
          <cell r="G6919" t="str">
            <v>Total energy supply</v>
          </cell>
          <cell r="H6919">
            <v>2010</v>
          </cell>
          <cell r="I6919">
            <v>2010</v>
          </cell>
          <cell r="J6919">
            <v>44286</v>
          </cell>
        </row>
        <row r="6920">
          <cell r="A6920" t="str">
            <v>TunisiaPrimary solid biofuels2011</v>
          </cell>
          <cell r="B6920" t="str">
            <v>TJ</v>
          </cell>
          <cell r="C6920" t="str">
            <v>Tunisia</v>
          </cell>
          <cell r="D6920" t="str">
            <v>PRIMSBIO</v>
          </cell>
          <cell r="E6920" t="str">
            <v>Primary solid biofuels</v>
          </cell>
          <cell r="F6920" t="str">
            <v>TES</v>
          </cell>
          <cell r="G6920" t="str">
            <v>Total energy supply</v>
          </cell>
          <cell r="H6920">
            <v>2011</v>
          </cell>
          <cell r="I6920">
            <v>2011</v>
          </cell>
          <cell r="J6920">
            <v>44490</v>
          </cell>
        </row>
        <row r="6921">
          <cell r="A6921" t="str">
            <v>TunisiaPrimary solid biofuels2012</v>
          </cell>
          <cell r="B6921" t="str">
            <v>TJ</v>
          </cell>
          <cell r="C6921" t="str">
            <v>Tunisia</v>
          </cell>
          <cell r="D6921" t="str">
            <v>PRIMSBIO</v>
          </cell>
          <cell r="E6921" t="str">
            <v>Primary solid biofuels</v>
          </cell>
          <cell r="F6921" t="str">
            <v>TES</v>
          </cell>
          <cell r="G6921" t="str">
            <v>Total energy supply</v>
          </cell>
          <cell r="H6921">
            <v>2012</v>
          </cell>
          <cell r="I6921">
            <v>2012</v>
          </cell>
          <cell r="J6921">
            <v>44828</v>
          </cell>
        </row>
        <row r="6922">
          <cell r="A6922" t="str">
            <v>TunisiaPrimary solid biofuels2013</v>
          </cell>
          <cell r="B6922" t="str">
            <v>TJ</v>
          </cell>
          <cell r="C6922" t="str">
            <v>Tunisia</v>
          </cell>
          <cell r="D6922" t="str">
            <v>PRIMSBIO</v>
          </cell>
          <cell r="E6922" t="str">
            <v>Primary solid biofuels</v>
          </cell>
          <cell r="F6922" t="str">
            <v>TES</v>
          </cell>
          <cell r="G6922" t="str">
            <v>Total energy supply</v>
          </cell>
          <cell r="H6922">
            <v>2013</v>
          </cell>
          <cell r="I6922">
            <v>2013</v>
          </cell>
          <cell r="J6922">
            <v>45018</v>
          </cell>
        </row>
        <row r="6923">
          <cell r="A6923" t="str">
            <v>TunisiaPrimary solid biofuels2014</v>
          </cell>
          <cell r="B6923" t="str">
            <v>TJ</v>
          </cell>
          <cell r="C6923" t="str">
            <v>Tunisia</v>
          </cell>
          <cell r="D6923" t="str">
            <v>PRIMSBIO</v>
          </cell>
          <cell r="E6923" t="str">
            <v>Primary solid biofuels</v>
          </cell>
          <cell r="F6923" t="str">
            <v>TES</v>
          </cell>
          <cell r="G6923" t="str">
            <v>Total energy supply</v>
          </cell>
          <cell r="H6923">
            <v>2014</v>
          </cell>
          <cell r="I6923">
            <v>2014</v>
          </cell>
          <cell r="J6923">
            <v>45143</v>
          </cell>
        </row>
        <row r="6924">
          <cell r="A6924" t="str">
            <v>TunisiaPrimary solid biofuels2015</v>
          </cell>
          <cell r="B6924" t="str">
            <v>TJ</v>
          </cell>
          <cell r="C6924" t="str">
            <v>Tunisia</v>
          </cell>
          <cell r="D6924" t="str">
            <v>PRIMSBIO</v>
          </cell>
          <cell r="E6924" t="str">
            <v>Primary solid biofuels</v>
          </cell>
          <cell r="F6924" t="str">
            <v>TES</v>
          </cell>
          <cell r="G6924" t="str">
            <v>Total energy supply</v>
          </cell>
          <cell r="H6924">
            <v>2015</v>
          </cell>
          <cell r="I6924">
            <v>2015</v>
          </cell>
          <cell r="J6924">
            <v>45068</v>
          </cell>
        </row>
        <row r="6925">
          <cell r="A6925" t="str">
            <v>TunisiaPrimary solid biofuels2016</v>
          </cell>
          <cell r="B6925" t="str">
            <v>TJ</v>
          </cell>
          <cell r="C6925" t="str">
            <v>Tunisia</v>
          </cell>
          <cell r="D6925" t="str">
            <v>PRIMSBIO</v>
          </cell>
          <cell r="E6925" t="str">
            <v>Primary solid biofuels</v>
          </cell>
          <cell r="F6925" t="str">
            <v>TES</v>
          </cell>
          <cell r="G6925" t="str">
            <v>Total energy supply</v>
          </cell>
          <cell r="H6925">
            <v>2016</v>
          </cell>
          <cell r="I6925">
            <v>2016</v>
          </cell>
          <cell r="J6925">
            <v>45248</v>
          </cell>
        </row>
        <row r="6926">
          <cell r="A6926" t="str">
            <v>TunisiaPrimary solid biofuels2017</v>
          </cell>
          <cell r="B6926" t="str">
            <v>TJ</v>
          </cell>
          <cell r="C6926" t="str">
            <v>Tunisia</v>
          </cell>
          <cell r="D6926" t="str">
            <v>PRIMSBIO</v>
          </cell>
          <cell r="E6926" t="str">
            <v>Primary solid biofuels</v>
          </cell>
          <cell r="F6926" t="str">
            <v>TES</v>
          </cell>
          <cell r="G6926" t="str">
            <v>Total energy supply</v>
          </cell>
          <cell r="H6926">
            <v>2017</v>
          </cell>
          <cell r="I6926">
            <v>2017</v>
          </cell>
          <cell r="J6926">
            <v>45301</v>
          </cell>
        </row>
        <row r="6927">
          <cell r="A6927" t="str">
            <v>TunisiaPrimary solid biofuels2018</v>
          </cell>
          <cell r="B6927" t="str">
            <v>TJ</v>
          </cell>
          <cell r="C6927" t="str">
            <v>Tunisia</v>
          </cell>
          <cell r="D6927" t="str">
            <v>PRIMSBIO</v>
          </cell>
          <cell r="E6927" t="str">
            <v>Primary solid biofuels</v>
          </cell>
          <cell r="F6927" t="str">
            <v>TES</v>
          </cell>
          <cell r="G6927" t="str">
            <v>Total energy supply</v>
          </cell>
          <cell r="H6927">
            <v>2018</v>
          </cell>
          <cell r="I6927">
            <v>2018</v>
          </cell>
          <cell r="J6927">
            <v>45635.89</v>
          </cell>
        </row>
        <row r="6928">
          <cell r="A6928" t="str">
            <v>TunisiaPrimary solid biofuels2019</v>
          </cell>
          <cell r="B6928" t="str">
            <v>TJ</v>
          </cell>
          <cell r="C6928" t="str">
            <v>Tunisia</v>
          </cell>
          <cell r="D6928" t="str">
            <v>PRIMSBIO</v>
          </cell>
          <cell r="E6928" t="str">
            <v>Primary solid biofuels</v>
          </cell>
          <cell r="F6928" t="str">
            <v>TES</v>
          </cell>
          <cell r="G6928" t="str">
            <v>Total energy supply</v>
          </cell>
          <cell r="H6928">
            <v>2019</v>
          </cell>
          <cell r="I6928">
            <v>2019</v>
          </cell>
          <cell r="J6928">
            <v>45864.24</v>
          </cell>
        </row>
        <row r="6929">
          <cell r="A6929" t="str">
            <v>TunisiaPrimary solid biofuels2020</v>
          </cell>
          <cell r="B6929" t="str">
            <v>TJ</v>
          </cell>
          <cell r="C6929" t="str">
            <v>Tunisia</v>
          </cell>
          <cell r="D6929" t="str">
            <v>PRIMSBIO</v>
          </cell>
          <cell r="E6929" t="str">
            <v>Primary solid biofuels</v>
          </cell>
          <cell r="F6929" t="str">
            <v>TES</v>
          </cell>
          <cell r="G6929" t="str">
            <v>Total energy supply</v>
          </cell>
          <cell r="H6929">
            <v>2020</v>
          </cell>
          <cell r="I6929">
            <v>2020</v>
          </cell>
          <cell r="K6929" t="str">
            <v>L</v>
          </cell>
          <cell r="L6929" t="str">
            <v>Missing value; data exist but were not collected</v>
          </cell>
        </row>
        <row r="6930">
          <cell r="A6930" t="str">
            <v>TunisiaTotal2005</v>
          </cell>
          <cell r="B6930" t="str">
            <v>TJ</v>
          </cell>
          <cell r="C6930" t="str">
            <v>Tunisia</v>
          </cell>
          <cell r="D6930" t="str">
            <v>TOTAL</v>
          </cell>
          <cell r="E6930" t="str">
            <v>Total</v>
          </cell>
          <cell r="F6930" t="str">
            <v>TES</v>
          </cell>
          <cell r="G6930" t="str">
            <v>Total energy supply</v>
          </cell>
          <cell r="H6930">
            <v>2005</v>
          </cell>
          <cell r="I6930">
            <v>2005</v>
          </cell>
          <cell r="J6930">
            <v>348154.1</v>
          </cell>
        </row>
        <row r="6931">
          <cell r="A6931" t="str">
            <v>TunisiaTotal2006</v>
          </cell>
          <cell r="B6931" t="str">
            <v>TJ</v>
          </cell>
          <cell r="C6931" t="str">
            <v>Tunisia</v>
          </cell>
          <cell r="D6931" t="str">
            <v>TOTAL</v>
          </cell>
          <cell r="E6931" t="str">
            <v>Total</v>
          </cell>
          <cell r="F6931" t="str">
            <v>TES</v>
          </cell>
          <cell r="G6931" t="str">
            <v>Total energy supply</v>
          </cell>
          <cell r="H6931">
            <v>2006</v>
          </cell>
          <cell r="I6931">
            <v>2006</v>
          </cell>
          <cell r="J6931">
            <v>366467.55</v>
          </cell>
        </row>
        <row r="6932">
          <cell r="A6932" t="str">
            <v>TunisiaTotal2007</v>
          </cell>
          <cell r="B6932" t="str">
            <v>TJ</v>
          </cell>
          <cell r="C6932" t="str">
            <v>Tunisia</v>
          </cell>
          <cell r="D6932" t="str">
            <v>TOTAL</v>
          </cell>
          <cell r="E6932" t="str">
            <v>Total</v>
          </cell>
          <cell r="F6932" t="str">
            <v>TES</v>
          </cell>
          <cell r="G6932" t="str">
            <v>Total energy supply</v>
          </cell>
          <cell r="H6932">
            <v>2007</v>
          </cell>
          <cell r="I6932">
            <v>2007</v>
          </cell>
          <cell r="J6932">
            <v>378489.68</v>
          </cell>
        </row>
        <row r="6933">
          <cell r="A6933" t="str">
            <v>TunisiaTotal2008</v>
          </cell>
          <cell r="B6933" t="str">
            <v>TJ</v>
          </cell>
          <cell r="C6933" t="str">
            <v>Tunisia</v>
          </cell>
          <cell r="D6933" t="str">
            <v>TOTAL</v>
          </cell>
          <cell r="E6933" t="str">
            <v>Total</v>
          </cell>
          <cell r="F6933" t="str">
            <v>TES</v>
          </cell>
          <cell r="G6933" t="str">
            <v>Total energy supply</v>
          </cell>
          <cell r="H6933">
            <v>2008</v>
          </cell>
          <cell r="I6933">
            <v>2008</v>
          </cell>
          <cell r="J6933">
            <v>394745</v>
          </cell>
        </row>
        <row r="6934">
          <cell r="A6934" t="str">
            <v>TunisiaTotal2009</v>
          </cell>
          <cell r="B6934" t="str">
            <v>TJ</v>
          </cell>
          <cell r="C6934" t="str">
            <v>Tunisia</v>
          </cell>
          <cell r="D6934" t="str">
            <v>TOTAL</v>
          </cell>
          <cell r="E6934" t="str">
            <v>Total</v>
          </cell>
          <cell r="F6934" t="str">
            <v>TES</v>
          </cell>
          <cell r="G6934" t="str">
            <v>Total energy supply</v>
          </cell>
          <cell r="H6934">
            <v>2009</v>
          </cell>
          <cell r="I6934">
            <v>2009</v>
          </cell>
          <cell r="J6934">
            <v>383477.72</v>
          </cell>
        </row>
        <row r="6935">
          <cell r="A6935" t="str">
            <v>TunisiaTotal2010</v>
          </cell>
          <cell r="B6935" t="str">
            <v>TJ</v>
          </cell>
          <cell r="C6935" t="str">
            <v>Tunisia</v>
          </cell>
          <cell r="D6935" t="str">
            <v>TOTAL</v>
          </cell>
          <cell r="E6935" t="str">
            <v>Total</v>
          </cell>
          <cell r="F6935" t="str">
            <v>TES</v>
          </cell>
          <cell r="G6935" t="str">
            <v>Total energy supply</v>
          </cell>
          <cell r="H6935">
            <v>2010</v>
          </cell>
          <cell r="I6935">
            <v>2010</v>
          </cell>
          <cell r="J6935">
            <v>430785.95</v>
          </cell>
        </row>
        <row r="6936">
          <cell r="A6936" t="str">
            <v>TunisiaTotal2011</v>
          </cell>
          <cell r="B6936" t="str">
            <v>TJ</v>
          </cell>
          <cell r="C6936" t="str">
            <v>Tunisia</v>
          </cell>
          <cell r="D6936" t="str">
            <v>TOTAL</v>
          </cell>
          <cell r="E6936" t="str">
            <v>Total</v>
          </cell>
          <cell r="F6936" t="str">
            <v>TES</v>
          </cell>
          <cell r="G6936" t="str">
            <v>Total energy supply</v>
          </cell>
          <cell r="H6936">
            <v>2011</v>
          </cell>
          <cell r="I6936">
            <v>2011</v>
          </cell>
          <cell r="J6936">
            <v>411522.07</v>
          </cell>
        </row>
        <row r="6937">
          <cell r="A6937" t="str">
            <v>TunisiaTotal2012</v>
          </cell>
          <cell r="B6937" t="str">
            <v>TJ</v>
          </cell>
          <cell r="C6937" t="str">
            <v>Tunisia</v>
          </cell>
          <cell r="D6937" t="str">
            <v>TOTAL</v>
          </cell>
          <cell r="E6937" t="str">
            <v>Total</v>
          </cell>
          <cell r="F6937" t="str">
            <v>TES</v>
          </cell>
          <cell r="G6937" t="str">
            <v>Total energy supply</v>
          </cell>
          <cell r="H6937">
            <v>2012</v>
          </cell>
          <cell r="I6937">
            <v>2012</v>
          </cell>
          <cell r="J6937">
            <v>428766.08</v>
          </cell>
        </row>
        <row r="6938">
          <cell r="A6938" t="str">
            <v>TunisiaTotal2013</v>
          </cell>
          <cell r="B6938" t="str">
            <v>TJ</v>
          </cell>
          <cell r="C6938" t="str">
            <v>Tunisia</v>
          </cell>
          <cell r="D6938" t="str">
            <v>TOTAL</v>
          </cell>
          <cell r="E6938" t="str">
            <v>Total</v>
          </cell>
          <cell r="F6938" t="str">
            <v>TES</v>
          </cell>
          <cell r="G6938" t="str">
            <v>Total energy supply</v>
          </cell>
          <cell r="H6938">
            <v>2013</v>
          </cell>
          <cell r="I6938">
            <v>2013</v>
          </cell>
          <cell r="J6938">
            <v>436534.91</v>
          </cell>
        </row>
        <row r="6939">
          <cell r="A6939" t="str">
            <v>TunisiaTotal2014</v>
          </cell>
          <cell r="B6939" t="str">
            <v>TJ</v>
          </cell>
          <cell r="C6939" t="str">
            <v>Tunisia</v>
          </cell>
          <cell r="D6939" t="str">
            <v>TOTAL</v>
          </cell>
          <cell r="E6939" t="str">
            <v>Total</v>
          </cell>
          <cell r="F6939" t="str">
            <v>TES</v>
          </cell>
          <cell r="G6939" t="str">
            <v>Total energy supply</v>
          </cell>
          <cell r="H6939">
            <v>2014</v>
          </cell>
          <cell r="I6939">
            <v>2014</v>
          </cell>
          <cell r="J6939">
            <v>443649.91</v>
          </cell>
        </row>
        <row r="6940">
          <cell r="A6940" t="str">
            <v>TunisiaTotal2015</v>
          </cell>
          <cell r="B6940" t="str">
            <v>TJ</v>
          </cell>
          <cell r="C6940" t="str">
            <v>Tunisia</v>
          </cell>
          <cell r="D6940" t="str">
            <v>TOTAL</v>
          </cell>
          <cell r="E6940" t="str">
            <v>Total</v>
          </cell>
          <cell r="F6940" t="str">
            <v>TES</v>
          </cell>
          <cell r="G6940" t="str">
            <v>Total energy supply</v>
          </cell>
          <cell r="H6940">
            <v>2015</v>
          </cell>
          <cell r="I6940">
            <v>2015</v>
          </cell>
          <cell r="J6940">
            <v>455049.57</v>
          </cell>
        </row>
        <row r="6941">
          <cell r="A6941" t="str">
            <v>TunisiaTotal2016</v>
          </cell>
          <cell r="B6941" t="str">
            <v>TJ</v>
          </cell>
          <cell r="C6941" t="str">
            <v>Tunisia</v>
          </cell>
          <cell r="D6941" t="str">
            <v>TOTAL</v>
          </cell>
          <cell r="E6941" t="str">
            <v>Total</v>
          </cell>
          <cell r="F6941" t="str">
            <v>TES</v>
          </cell>
          <cell r="G6941" t="str">
            <v>Total energy supply</v>
          </cell>
          <cell r="H6941">
            <v>2016</v>
          </cell>
          <cell r="I6941">
            <v>2016</v>
          </cell>
          <cell r="J6941">
            <v>461247.97</v>
          </cell>
        </row>
        <row r="6942">
          <cell r="A6942" t="str">
            <v>TunisiaTotal2017</v>
          </cell>
          <cell r="B6942" t="str">
            <v>TJ</v>
          </cell>
          <cell r="C6942" t="str">
            <v>Tunisia</v>
          </cell>
          <cell r="D6942" t="str">
            <v>TOTAL</v>
          </cell>
          <cell r="E6942" t="str">
            <v>Total</v>
          </cell>
          <cell r="F6942" t="str">
            <v>TES</v>
          </cell>
          <cell r="G6942" t="str">
            <v>Total energy supply</v>
          </cell>
          <cell r="H6942">
            <v>2017</v>
          </cell>
          <cell r="I6942">
            <v>2017</v>
          </cell>
          <cell r="J6942">
            <v>475319.64</v>
          </cell>
        </row>
        <row r="6943">
          <cell r="A6943" t="str">
            <v>TunisiaTotal2018</v>
          </cell>
          <cell r="B6943" t="str">
            <v>TJ</v>
          </cell>
          <cell r="C6943" t="str">
            <v>Tunisia</v>
          </cell>
          <cell r="D6943" t="str">
            <v>TOTAL</v>
          </cell>
          <cell r="E6943" t="str">
            <v>Total</v>
          </cell>
          <cell r="F6943" t="str">
            <v>TES</v>
          </cell>
          <cell r="G6943" t="str">
            <v>Total energy supply</v>
          </cell>
          <cell r="H6943">
            <v>2018</v>
          </cell>
          <cell r="I6943">
            <v>2018</v>
          </cell>
          <cell r="J6943">
            <v>479657.93</v>
          </cell>
        </row>
        <row r="6944">
          <cell r="A6944" t="str">
            <v>TunisiaTotal2019</v>
          </cell>
          <cell r="B6944" t="str">
            <v>TJ</v>
          </cell>
          <cell r="C6944" t="str">
            <v>Tunisia</v>
          </cell>
          <cell r="D6944" t="str">
            <v>TOTAL</v>
          </cell>
          <cell r="E6944" t="str">
            <v>Total</v>
          </cell>
          <cell r="F6944" t="str">
            <v>TES</v>
          </cell>
          <cell r="G6944" t="str">
            <v>Total energy supply</v>
          </cell>
          <cell r="H6944">
            <v>2019</v>
          </cell>
          <cell r="I6944">
            <v>2019</v>
          </cell>
          <cell r="J6944">
            <v>471647.17</v>
          </cell>
        </row>
        <row r="6945">
          <cell r="A6945" t="str">
            <v>TunisiaTotal2020</v>
          </cell>
          <cell r="B6945" t="str">
            <v>TJ</v>
          </cell>
          <cell r="C6945" t="str">
            <v>Tunisia</v>
          </cell>
          <cell r="D6945" t="str">
            <v>TOTAL</v>
          </cell>
          <cell r="E6945" t="str">
            <v>Total</v>
          </cell>
          <cell r="F6945" t="str">
            <v>TES</v>
          </cell>
          <cell r="G6945" t="str">
            <v>Total energy supply</v>
          </cell>
          <cell r="H6945">
            <v>2020</v>
          </cell>
          <cell r="I6945">
            <v>2020</v>
          </cell>
          <cell r="K6945" t="str">
            <v>L</v>
          </cell>
          <cell r="L6945" t="str">
            <v>Missing value; data exist but were not collected</v>
          </cell>
        </row>
        <row r="6946">
          <cell r="A6946" t="str">
            <v>TunisiaMemo: Renewables2005</v>
          </cell>
          <cell r="B6946" t="str">
            <v>TJ</v>
          </cell>
          <cell r="C6946" t="str">
            <v>Tunisia</v>
          </cell>
          <cell r="D6946" t="str">
            <v>MRENEW</v>
          </cell>
          <cell r="E6946" t="str">
            <v>Memo: Renewables</v>
          </cell>
          <cell r="F6946" t="str">
            <v>TES</v>
          </cell>
          <cell r="G6946" t="str">
            <v>Total energy supply</v>
          </cell>
          <cell r="H6946">
            <v>2005</v>
          </cell>
          <cell r="I6946">
            <v>2005</v>
          </cell>
          <cell r="J6946">
            <v>47628.2</v>
          </cell>
        </row>
        <row r="6947">
          <cell r="A6947" t="str">
            <v>TunisiaMemo: Renewables2006</v>
          </cell>
          <cell r="B6947" t="str">
            <v>TJ</v>
          </cell>
          <cell r="C6947" t="str">
            <v>Tunisia</v>
          </cell>
          <cell r="D6947" t="str">
            <v>MRENEW</v>
          </cell>
          <cell r="E6947" t="str">
            <v>Memo: Renewables</v>
          </cell>
          <cell r="F6947" t="str">
            <v>TES</v>
          </cell>
          <cell r="G6947" t="str">
            <v>Total energy supply</v>
          </cell>
          <cell r="H6947">
            <v>2006</v>
          </cell>
          <cell r="I6947">
            <v>2006</v>
          </cell>
          <cell r="J6947">
            <v>49136</v>
          </cell>
        </row>
        <row r="6948">
          <cell r="A6948" t="str">
            <v>TunisiaMemo: Renewables2007</v>
          </cell>
          <cell r="B6948" t="str">
            <v>TJ</v>
          </cell>
          <cell r="C6948" t="str">
            <v>Tunisia</v>
          </cell>
          <cell r="D6948" t="str">
            <v>MRENEW</v>
          </cell>
          <cell r="E6948" t="str">
            <v>Memo: Renewables</v>
          </cell>
          <cell r="F6948" t="str">
            <v>TES</v>
          </cell>
          <cell r="G6948" t="str">
            <v>Total energy supply</v>
          </cell>
          <cell r="H6948">
            <v>2007</v>
          </cell>
          <cell r="I6948">
            <v>2007</v>
          </cell>
          <cell r="J6948">
            <v>50773.2</v>
          </cell>
        </row>
        <row r="6949">
          <cell r="A6949" t="str">
            <v>TunisiaMemo: Renewables2008</v>
          </cell>
          <cell r="B6949" t="str">
            <v>TJ</v>
          </cell>
          <cell r="C6949" t="str">
            <v>Tunisia</v>
          </cell>
          <cell r="D6949" t="str">
            <v>MRENEW</v>
          </cell>
          <cell r="E6949" t="str">
            <v>Memo: Renewables</v>
          </cell>
          <cell r="F6949" t="str">
            <v>TES</v>
          </cell>
          <cell r="G6949" t="str">
            <v>Total energy supply</v>
          </cell>
          <cell r="H6949">
            <v>2008</v>
          </cell>
          <cell r="I6949">
            <v>2008</v>
          </cell>
          <cell r="J6949">
            <v>52529.4</v>
          </cell>
        </row>
        <row r="6950">
          <cell r="A6950" t="str">
            <v>TunisiaMemo: Renewables2009</v>
          </cell>
          <cell r="B6950" t="str">
            <v>TJ</v>
          </cell>
          <cell r="C6950" t="str">
            <v>Tunisia</v>
          </cell>
          <cell r="D6950" t="str">
            <v>MRENEW</v>
          </cell>
          <cell r="E6950" t="str">
            <v>Memo: Renewables</v>
          </cell>
          <cell r="F6950" t="str">
            <v>TES</v>
          </cell>
          <cell r="G6950" t="str">
            <v>Total energy supply</v>
          </cell>
          <cell r="H6950">
            <v>2009</v>
          </cell>
          <cell r="I6950">
            <v>2009</v>
          </cell>
          <cell r="J6950">
            <v>53686.6</v>
          </cell>
        </row>
        <row r="6951">
          <cell r="A6951" t="str">
            <v>TunisiaMemo: Renewables2010</v>
          </cell>
          <cell r="B6951" t="str">
            <v>TJ</v>
          </cell>
          <cell r="C6951" t="str">
            <v>Tunisia</v>
          </cell>
          <cell r="D6951" t="str">
            <v>MRENEW</v>
          </cell>
          <cell r="E6951" t="str">
            <v>Memo: Renewables</v>
          </cell>
          <cell r="F6951" t="str">
            <v>TES</v>
          </cell>
          <cell r="G6951" t="str">
            <v>Total energy supply</v>
          </cell>
          <cell r="H6951">
            <v>2010</v>
          </cell>
          <cell r="I6951">
            <v>2010</v>
          </cell>
          <cell r="J6951">
            <v>46107</v>
          </cell>
        </row>
        <row r="6952">
          <cell r="A6952" t="str">
            <v>TunisiaMemo: Renewables2011</v>
          </cell>
          <cell r="B6952" t="str">
            <v>TJ</v>
          </cell>
          <cell r="C6952" t="str">
            <v>Tunisia</v>
          </cell>
          <cell r="D6952" t="str">
            <v>MRENEW</v>
          </cell>
          <cell r="E6952" t="str">
            <v>Memo: Renewables</v>
          </cell>
          <cell r="F6952" t="str">
            <v>TES</v>
          </cell>
          <cell r="G6952" t="str">
            <v>Total energy supply</v>
          </cell>
          <cell r="H6952">
            <v>2011</v>
          </cell>
          <cell r="I6952">
            <v>2011</v>
          </cell>
          <cell r="J6952">
            <v>46383.54</v>
          </cell>
        </row>
        <row r="6953">
          <cell r="A6953" t="str">
            <v>TunisiaMemo: Renewables2012</v>
          </cell>
          <cell r="B6953" t="str">
            <v>TJ</v>
          </cell>
          <cell r="C6953" t="str">
            <v>Tunisia</v>
          </cell>
          <cell r="D6953" t="str">
            <v>MRENEW</v>
          </cell>
          <cell r="E6953" t="str">
            <v>Memo: Renewables</v>
          </cell>
          <cell r="F6953" t="str">
            <v>TES</v>
          </cell>
          <cell r="G6953" t="str">
            <v>Total energy supply</v>
          </cell>
          <cell r="H6953">
            <v>2012</v>
          </cell>
          <cell r="I6953">
            <v>2012</v>
          </cell>
          <cell r="J6953">
            <v>47428.65</v>
          </cell>
        </row>
        <row r="6954">
          <cell r="A6954" t="str">
            <v>TunisiaMemo: Renewables2013</v>
          </cell>
          <cell r="B6954" t="str">
            <v>TJ</v>
          </cell>
          <cell r="C6954" t="str">
            <v>Tunisia</v>
          </cell>
          <cell r="D6954" t="str">
            <v>MRENEW</v>
          </cell>
          <cell r="E6954" t="str">
            <v>Memo: Renewables</v>
          </cell>
          <cell r="F6954" t="str">
            <v>TES</v>
          </cell>
          <cell r="G6954" t="str">
            <v>Total energy supply</v>
          </cell>
          <cell r="H6954">
            <v>2013</v>
          </cell>
          <cell r="I6954">
            <v>2013</v>
          </cell>
          <cell r="J6954">
            <v>48224</v>
          </cell>
        </row>
        <row r="6955">
          <cell r="A6955" t="str">
            <v>TunisiaMemo: Renewables2014</v>
          </cell>
          <cell r="B6955" t="str">
            <v>TJ</v>
          </cell>
          <cell r="C6955" t="str">
            <v>Tunisia</v>
          </cell>
          <cell r="D6955" t="str">
            <v>MRENEW</v>
          </cell>
          <cell r="E6955" t="str">
            <v>Memo: Renewables</v>
          </cell>
          <cell r="F6955" t="str">
            <v>TES</v>
          </cell>
          <cell r="G6955" t="str">
            <v>Total energy supply</v>
          </cell>
          <cell r="H6955">
            <v>2014</v>
          </cell>
          <cell r="I6955">
            <v>2014</v>
          </cell>
          <cell r="J6955">
            <v>49109.33</v>
          </cell>
        </row>
        <row r="6956">
          <cell r="A6956" t="str">
            <v>TunisiaMemo: Renewables2015</v>
          </cell>
          <cell r="B6956" t="str">
            <v>TJ</v>
          </cell>
          <cell r="C6956" t="str">
            <v>Tunisia</v>
          </cell>
          <cell r="D6956" t="str">
            <v>MRENEW</v>
          </cell>
          <cell r="E6956" t="str">
            <v>Memo: Renewables</v>
          </cell>
          <cell r="F6956" t="str">
            <v>TES</v>
          </cell>
          <cell r="G6956" t="str">
            <v>Total energy supply</v>
          </cell>
          <cell r="H6956">
            <v>2015</v>
          </cell>
          <cell r="I6956">
            <v>2015</v>
          </cell>
          <cell r="J6956">
            <v>49116.95</v>
          </cell>
        </row>
        <row r="6957">
          <cell r="A6957" t="str">
            <v>TunisiaMemo: Renewables2016</v>
          </cell>
          <cell r="B6957" t="str">
            <v>TJ</v>
          </cell>
          <cell r="C6957" t="str">
            <v>Tunisia</v>
          </cell>
          <cell r="D6957" t="str">
            <v>MRENEW</v>
          </cell>
          <cell r="E6957" t="str">
            <v>Memo: Renewables</v>
          </cell>
          <cell r="F6957" t="str">
            <v>TES</v>
          </cell>
          <cell r="G6957" t="str">
            <v>Total energy supply</v>
          </cell>
          <cell r="H6957">
            <v>2016</v>
          </cell>
          <cell r="I6957">
            <v>2016</v>
          </cell>
          <cell r="J6957">
            <v>49598.92</v>
          </cell>
        </row>
        <row r="6958">
          <cell r="A6958" t="str">
            <v>TunisiaMemo: Renewables2017</v>
          </cell>
          <cell r="B6958" t="str">
            <v>TJ</v>
          </cell>
          <cell r="C6958" t="str">
            <v>Tunisia</v>
          </cell>
          <cell r="D6958" t="str">
            <v>MRENEW</v>
          </cell>
          <cell r="E6958" t="str">
            <v>Memo: Renewables</v>
          </cell>
          <cell r="F6958" t="str">
            <v>TES</v>
          </cell>
          <cell r="G6958" t="str">
            <v>Total energy supply</v>
          </cell>
          <cell r="H6958">
            <v>2017</v>
          </cell>
          <cell r="I6958">
            <v>2017</v>
          </cell>
          <cell r="J6958">
            <v>49668.63</v>
          </cell>
        </row>
        <row r="6959">
          <cell r="A6959" t="str">
            <v>TunisiaMemo: Renewables2018</v>
          </cell>
          <cell r="B6959" t="str">
            <v>TJ</v>
          </cell>
          <cell r="C6959" t="str">
            <v>Tunisia</v>
          </cell>
          <cell r="D6959" t="str">
            <v>MRENEW</v>
          </cell>
          <cell r="E6959" t="str">
            <v>Memo: Renewables</v>
          </cell>
          <cell r="F6959" t="str">
            <v>TES</v>
          </cell>
          <cell r="G6959" t="str">
            <v>Total energy supply</v>
          </cell>
          <cell r="H6959">
            <v>2018</v>
          </cell>
          <cell r="I6959">
            <v>2018</v>
          </cell>
          <cell r="J6959">
            <v>50394.44</v>
          </cell>
        </row>
        <row r="6960">
          <cell r="A6960" t="str">
            <v>TunisiaMemo: Renewables2019</v>
          </cell>
          <cell r="B6960" t="str">
            <v>TJ</v>
          </cell>
          <cell r="C6960" t="str">
            <v>Tunisia</v>
          </cell>
          <cell r="D6960" t="str">
            <v>MRENEW</v>
          </cell>
          <cell r="E6960" t="str">
            <v>Memo: Renewables</v>
          </cell>
          <cell r="F6960" t="str">
            <v>TES</v>
          </cell>
          <cell r="G6960" t="str">
            <v>Total energy supply</v>
          </cell>
          <cell r="H6960">
            <v>2019</v>
          </cell>
          <cell r="I6960">
            <v>2019</v>
          </cell>
          <cell r="J6960">
            <v>51360.75</v>
          </cell>
        </row>
        <row r="6961">
          <cell r="A6961" t="str">
            <v>TunisiaMemo: Renewables2020</v>
          </cell>
          <cell r="B6961" t="str">
            <v>TJ</v>
          </cell>
          <cell r="C6961" t="str">
            <v>Tunisia</v>
          </cell>
          <cell r="D6961" t="str">
            <v>MRENEW</v>
          </cell>
          <cell r="E6961" t="str">
            <v>Memo: Renewables</v>
          </cell>
          <cell r="F6961" t="str">
            <v>TES</v>
          </cell>
          <cell r="G6961" t="str">
            <v>Total energy supply</v>
          </cell>
          <cell r="H6961">
            <v>2020</v>
          </cell>
          <cell r="I6961">
            <v>2020</v>
          </cell>
          <cell r="K6961" t="str">
            <v>L</v>
          </cell>
          <cell r="L6961" t="str">
            <v>Missing value; data exist but were not collected</v>
          </cell>
        </row>
        <row r="6962">
          <cell r="A6962" t="str">
            <v>TurkeyPrimary solid biofuels2005</v>
          </cell>
          <cell r="B6962" t="str">
            <v>TJ</v>
          </cell>
          <cell r="C6962" t="str">
            <v>Turkey</v>
          </cell>
          <cell r="D6962" t="str">
            <v>PRIMSBIO</v>
          </cell>
          <cell r="E6962" t="str">
            <v>Primary solid biofuels</v>
          </cell>
          <cell r="F6962" t="str">
            <v>TES</v>
          </cell>
          <cell r="G6962" t="str">
            <v>Total energy supply</v>
          </cell>
          <cell r="H6962">
            <v>2005</v>
          </cell>
          <cell r="I6962">
            <v>2005</v>
          </cell>
          <cell r="J6962">
            <v>222947</v>
          </cell>
        </row>
        <row r="6963">
          <cell r="A6963" t="str">
            <v>TurkeyPrimary solid biofuels2006</v>
          </cell>
          <cell r="B6963" t="str">
            <v>TJ</v>
          </cell>
          <cell r="C6963" t="str">
            <v>Turkey</v>
          </cell>
          <cell r="D6963" t="str">
            <v>PRIMSBIO</v>
          </cell>
          <cell r="E6963" t="str">
            <v>Primary solid biofuels</v>
          </cell>
          <cell r="F6963" t="str">
            <v>TES</v>
          </cell>
          <cell r="G6963" t="str">
            <v>Total energy supply</v>
          </cell>
          <cell r="H6963">
            <v>2006</v>
          </cell>
          <cell r="I6963">
            <v>2006</v>
          </cell>
          <cell r="J6963">
            <v>214924</v>
          </cell>
        </row>
        <row r="6964">
          <cell r="A6964" t="str">
            <v>TurkeyPrimary solid biofuels2007</v>
          </cell>
          <cell r="B6964" t="str">
            <v>TJ</v>
          </cell>
          <cell r="C6964" t="str">
            <v>Turkey</v>
          </cell>
          <cell r="D6964" t="str">
            <v>PRIMSBIO</v>
          </cell>
          <cell r="E6964" t="str">
            <v>Primary solid biofuels</v>
          </cell>
          <cell r="F6964" t="str">
            <v>TES</v>
          </cell>
          <cell r="G6964" t="str">
            <v>Total energy supply</v>
          </cell>
          <cell r="H6964">
            <v>2007</v>
          </cell>
          <cell r="I6964">
            <v>2007</v>
          </cell>
          <cell r="J6964">
            <v>209100</v>
          </cell>
        </row>
        <row r="6965">
          <cell r="A6965" t="str">
            <v>TurkeyPrimary solid biofuels2008</v>
          </cell>
          <cell r="B6965" t="str">
            <v>TJ</v>
          </cell>
          <cell r="C6965" t="str">
            <v>Turkey</v>
          </cell>
          <cell r="D6965" t="str">
            <v>PRIMSBIO</v>
          </cell>
          <cell r="E6965" t="str">
            <v>Primary solid biofuels</v>
          </cell>
          <cell r="F6965" t="str">
            <v>TES</v>
          </cell>
          <cell r="G6965" t="str">
            <v>Total energy supply</v>
          </cell>
          <cell r="H6965">
            <v>2008</v>
          </cell>
          <cell r="I6965">
            <v>2008</v>
          </cell>
          <cell r="J6965">
            <v>199518</v>
          </cell>
        </row>
        <row r="6966">
          <cell r="A6966" t="str">
            <v>TurkeyPrimary solid biofuels2009</v>
          </cell>
          <cell r="B6966" t="str">
            <v>TJ</v>
          </cell>
          <cell r="C6966" t="str">
            <v>Turkey</v>
          </cell>
          <cell r="D6966" t="str">
            <v>PRIMSBIO</v>
          </cell>
          <cell r="E6966" t="str">
            <v>Primary solid biofuels</v>
          </cell>
          <cell r="F6966" t="str">
            <v>TES</v>
          </cell>
          <cell r="G6966" t="str">
            <v>Total energy supply</v>
          </cell>
          <cell r="H6966">
            <v>2009</v>
          </cell>
          <cell r="I6966">
            <v>2009</v>
          </cell>
          <cell r="J6966">
            <v>192119</v>
          </cell>
        </row>
        <row r="6967">
          <cell r="A6967" t="str">
            <v>TurkeyPrimary solid biofuels2010</v>
          </cell>
          <cell r="B6967" t="str">
            <v>TJ</v>
          </cell>
          <cell r="C6967" t="str">
            <v>Turkey</v>
          </cell>
          <cell r="D6967" t="str">
            <v>PRIMSBIO</v>
          </cell>
          <cell r="E6967" t="str">
            <v>Primary solid biofuels</v>
          </cell>
          <cell r="F6967" t="str">
            <v>TES</v>
          </cell>
          <cell r="G6967" t="str">
            <v>Total energy supply</v>
          </cell>
          <cell r="H6967">
            <v>2010</v>
          </cell>
          <cell r="I6967">
            <v>2010</v>
          </cell>
          <cell r="J6967">
            <v>186289</v>
          </cell>
        </row>
        <row r="6968">
          <cell r="A6968" t="str">
            <v>TurkeyPrimary solid biofuels2011</v>
          </cell>
          <cell r="B6968" t="str">
            <v>TJ</v>
          </cell>
          <cell r="C6968" t="str">
            <v>Turkey</v>
          </cell>
          <cell r="D6968" t="str">
            <v>PRIMSBIO</v>
          </cell>
          <cell r="E6968" t="str">
            <v>Primary solid biofuels</v>
          </cell>
          <cell r="F6968" t="str">
            <v>TES</v>
          </cell>
          <cell r="G6968" t="str">
            <v>Total energy supply</v>
          </cell>
          <cell r="H6968">
            <v>2011</v>
          </cell>
          <cell r="I6968">
            <v>2011</v>
          </cell>
          <cell r="J6968">
            <v>148110</v>
          </cell>
        </row>
        <row r="6969">
          <cell r="A6969" t="str">
            <v>TurkeyPrimary solid biofuels2012</v>
          </cell>
          <cell r="B6969" t="str">
            <v>TJ</v>
          </cell>
          <cell r="C6969" t="str">
            <v>Turkey</v>
          </cell>
          <cell r="D6969" t="str">
            <v>PRIMSBIO</v>
          </cell>
          <cell r="E6969" t="str">
            <v>Primary solid biofuels</v>
          </cell>
          <cell r="F6969" t="str">
            <v>TES</v>
          </cell>
          <cell r="G6969" t="str">
            <v>Total energy supply</v>
          </cell>
          <cell r="H6969">
            <v>2012</v>
          </cell>
          <cell r="I6969">
            <v>2012</v>
          </cell>
          <cell r="J6969">
            <v>145092</v>
          </cell>
        </row>
        <row r="6970">
          <cell r="A6970" t="str">
            <v>TurkeyPrimary solid biofuels2013</v>
          </cell>
          <cell r="B6970" t="str">
            <v>TJ</v>
          </cell>
          <cell r="C6970" t="str">
            <v>Turkey</v>
          </cell>
          <cell r="D6970" t="str">
            <v>PRIMSBIO</v>
          </cell>
          <cell r="E6970" t="str">
            <v>Primary solid biofuels</v>
          </cell>
          <cell r="F6970" t="str">
            <v>TES</v>
          </cell>
          <cell r="G6970" t="str">
            <v>Total energy supply</v>
          </cell>
          <cell r="H6970">
            <v>2013</v>
          </cell>
          <cell r="I6970">
            <v>2013</v>
          </cell>
          <cell r="J6970">
            <v>137976</v>
          </cell>
        </row>
        <row r="6971">
          <cell r="A6971" t="str">
            <v>TurkeyPrimary solid biofuels2014</v>
          </cell>
          <cell r="B6971" t="str">
            <v>TJ</v>
          </cell>
          <cell r="C6971" t="str">
            <v>Turkey</v>
          </cell>
          <cell r="D6971" t="str">
            <v>PRIMSBIO</v>
          </cell>
          <cell r="E6971" t="str">
            <v>Primary solid biofuels</v>
          </cell>
          <cell r="F6971" t="str">
            <v>TES</v>
          </cell>
          <cell r="G6971" t="str">
            <v>Total energy supply</v>
          </cell>
          <cell r="H6971">
            <v>2014</v>
          </cell>
          <cell r="I6971">
            <v>2014</v>
          </cell>
          <cell r="J6971">
            <v>131008</v>
          </cell>
        </row>
        <row r="6972">
          <cell r="A6972" t="str">
            <v>TurkeyPrimary solid biofuels2015</v>
          </cell>
          <cell r="B6972" t="str">
            <v>TJ</v>
          </cell>
          <cell r="C6972" t="str">
            <v>Turkey</v>
          </cell>
          <cell r="D6972" t="str">
            <v>PRIMSBIO</v>
          </cell>
          <cell r="E6972" t="str">
            <v>Primary solid biofuels</v>
          </cell>
          <cell r="F6972" t="str">
            <v>TES</v>
          </cell>
          <cell r="G6972" t="str">
            <v>Total energy supply</v>
          </cell>
          <cell r="H6972">
            <v>2015</v>
          </cell>
          <cell r="I6972">
            <v>2015</v>
          </cell>
          <cell r="J6972">
            <v>117954</v>
          </cell>
        </row>
        <row r="6973">
          <cell r="A6973" t="str">
            <v>TurkeyPrimary solid biofuels2016</v>
          </cell>
          <cell r="B6973" t="str">
            <v>TJ</v>
          </cell>
          <cell r="C6973" t="str">
            <v>Turkey</v>
          </cell>
          <cell r="D6973" t="str">
            <v>PRIMSBIO</v>
          </cell>
          <cell r="E6973" t="str">
            <v>Primary solid biofuels</v>
          </cell>
          <cell r="F6973" t="str">
            <v>TES</v>
          </cell>
          <cell r="G6973" t="str">
            <v>Total energy supply</v>
          </cell>
          <cell r="H6973">
            <v>2016</v>
          </cell>
          <cell r="I6973">
            <v>2016</v>
          </cell>
          <cell r="J6973">
            <v>109382</v>
          </cell>
        </row>
        <row r="6974">
          <cell r="A6974" t="str">
            <v>TurkeyPrimary solid biofuels2017</v>
          </cell>
          <cell r="B6974" t="str">
            <v>TJ</v>
          </cell>
          <cell r="C6974" t="str">
            <v>Turkey</v>
          </cell>
          <cell r="D6974" t="str">
            <v>PRIMSBIO</v>
          </cell>
          <cell r="E6974" t="str">
            <v>Primary solid biofuels</v>
          </cell>
          <cell r="F6974" t="str">
            <v>TES</v>
          </cell>
          <cell r="G6974" t="str">
            <v>Total energy supply</v>
          </cell>
          <cell r="H6974">
            <v>2017</v>
          </cell>
          <cell r="I6974">
            <v>2017</v>
          </cell>
          <cell r="J6974">
            <v>102179.78</v>
          </cell>
        </row>
        <row r="6975">
          <cell r="A6975" t="str">
            <v>TurkeyPrimary solid biofuels2018</v>
          </cell>
          <cell r="B6975" t="str">
            <v>TJ</v>
          </cell>
          <cell r="C6975" t="str">
            <v>Turkey</v>
          </cell>
          <cell r="D6975" t="str">
            <v>PRIMSBIO</v>
          </cell>
          <cell r="E6975" t="str">
            <v>Primary solid biofuels</v>
          </cell>
          <cell r="F6975" t="str">
            <v>TES</v>
          </cell>
          <cell r="G6975" t="str">
            <v>Total energy supply</v>
          </cell>
          <cell r="H6975">
            <v>2018</v>
          </cell>
          <cell r="I6975">
            <v>2018</v>
          </cell>
          <cell r="J6975">
            <v>71373.84</v>
          </cell>
        </row>
        <row r="6976">
          <cell r="A6976" t="str">
            <v>TurkeyPrimary solid biofuels2019</v>
          </cell>
          <cell r="B6976" t="str">
            <v>TJ</v>
          </cell>
          <cell r="C6976" t="str">
            <v>Turkey</v>
          </cell>
          <cell r="D6976" t="str">
            <v>PRIMSBIO</v>
          </cell>
          <cell r="E6976" t="str">
            <v>Primary solid biofuels</v>
          </cell>
          <cell r="F6976" t="str">
            <v>TES</v>
          </cell>
          <cell r="G6976" t="str">
            <v>Total energy supply</v>
          </cell>
          <cell r="H6976">
            <v>2019</v>
          </cell>
          <cell r="I6976">
            <v>2019</v>
          </cell>
          <cell r="J6976">
            <v>74692.39</v>
          </cell>
        </row>
        <row r="6977">
          <cell r="A6977" t="str">
            <v>TurkeyPrimary solid biofuels2020</v>
          </cell>
          <cell r="B6977" t="str">
            <v>TJ</v>
          </cell>
          <cell r="C6977" t="str">
            <v>Turkey</v>
          </cell>
          <cell r="D6977" t="str">
            <v>PRIMSBIO</v>
          </cell>
          <cell r="E6977" t="str">
            <v>Primary solid biofuels</v>
          </cell>
          <cell r="F6977" t="str">
            <v>TES</v>
          </cell>
          <cell r="G6977" t="str">
            <v>Total energy supply</v>
          </cell>
          <cell r="H6977">
            <v>2020</v>
          </cell>
          <cell r="I6977">
            <v>2020</v>
          </cell>
          <cell r="J6977">
            <v>82851.92</v>
          </cell>
        </row>
        <row r="6978">
          <cell r="A6978" t="str">
            <v>TurkeyTotal2005</v>
          </cell>
          <cell r="B6978" t="str">
            <v>TJ</v>
          </cell>
          <cell r="C6978" t="str">
            <v>Turkey</v>
          </cell>
          <cell r="D6978" t="str">
            <v>TOTAL</v>
          </cell>
          <cell r="E6978" t="str">
            <v>Total</v>
          </cell>
          <cell r="F6978" t="str">
            <v>TES</v>
          </cell>
          <cell r="G6978" t="str">
            <v>Total energy supply</v>
          </cell>
          <cell r="H6978">
            <v>2005</v>
          </cell>
          <cell r="I6978">
            <v>2005</v>
          </cell>
          <cell r="J6978">
            <v>3516509.16</v>
          </cell>
        </row>
        <row r="6979">
          <cell r="A6979" t="str">
            <v>TurkeyTotal2006</v>
          </cell>
          <cell r="B6979" t="str">
            <v>TJ</v>
          </cell>
          <cell r="C6979" t="str">
            <v>Turkey</v>
          </cell>
          <cell r="D6979" t="str">
            <v>TOTAL</v>
          </cell>
          <cell r="E6979" t="str">
            <v>Total</v>
          </cell>
          <cell r="F6979" t="str">
            <v>TES</v>
          </cell>
          <cell r="G6979" t="str">
            <v>Total energy supply</v>
          </cell>
          <cell r="H6979">
            <v>2006</v>
          </cell>
          <cell r="I6979">
            <v>2006</v>
          </cell>
          <cell r="J6979">
            <v>3896601.54</v>
          </cell>
        </row>
        <row r="6980">
          <cell r="A6980" t="str">
            <v>TurkeyTotal2007</v>
          </cell>
          <cell r="B6980" t="str">
            <v>TJ</v>
          </cell>
          <cell r="C6980" t="str">
            <v>Turkey</v>
          </cell>
          <cell r="D6980" t="str">
            <v>TOTAL</v>
          </cell>
          <cell r="E6980" t="str">
            <v>Total</v>
          </cell>
          <cell r="F6980" t="str">
            <v>TES</v>
          </cell>
          <cell r="G6980" t="str">
            <v>Total energy supply</v>
          </cell>
          <cell r="H6980">
            <v>2007</v>
          </cell>
          <cell r="I6980">
            <v>2007</v>
          </cell>
          <cell r="J6980">
            <v>4200227.54</v>
          </cell>
        </row>
        <row r="6981">
          <cell r="A6981" t="str">
            <v>TurkeyTotal2008</v>
          </cell>
          <cell r="B6981" t="str">
            <v>TJ</v>
          </cell>
          <cell r="C6981" t="str">
            <v>Turkey</v>
          </cell>
          <cell r="D6981" t="str">
            <v>TOTAL</v>
          </cell>
          <cell r="E6981" t="str">
            <v>Total</v>
          </cell>
          <cell r="F6981" t="str">
            <v>TES</v>
          </cell>
          <cell r="G6981" t="str">
            <v>Total energy supply</v>
          </cell>
          <cell r="H6981">
            <v>2008</v>
          </cell>
          <cell r="I6981">
            <v>2008</v>
          </cell>
          <cell r="J6981">
            <v>4120616.47</v>
          </cell>
        </row>
        <row r="6982">
          <cell r="A6982" t="str">
            <v>TurkeyTotal2009</v>
          </cell>
          <cell r="B6982" t="str">
            <v>TJ</v>
          </cell>
          <cell r="C6982" t="str">
            <v>Turkey</v>
          </cell>
          <cell r="D6982" t="str">
            <v>TOTAL</v>
          </cell>
          <cell r="E6982" t="str">
            <v>Total</v>
          </cell>
          <cell r="F6982" t="str">
            <v>TES</v>
          </cell>
          <cell r="G6982" t="str">
            <v>Total energy supply</v>
          </cell>
          <cell r="H6982">
            <v>2009</v>
          </cell>
          <cell r="I6982">
            <v>2009</v>
          </cell>
          <cell r="J6982">
            <v>4114305.37</v>
          </cell>
        </row>
        <row r="6983">
          <cell r="A6983" t="str">
            <v>TurkeyTotal2010</v>
          </cell>
          <cell r="B6983" t="str">
            <v>TJ</v>
          </cell>
          <cell r="C6983" t="str">
            <v>Turkey</v>
          </cell>
          <cell r="D6983" t="str">
            <v>TOTAL</v>
          </cell>
          <cell r="E6983" t="str">
            <v>Total</v>
          </cell>
          <cell r="F6983" t="str">
            <v>TES</v>
          </cell>
          <cell r="G6983" t="str">
            <v>Total energy supply</v>
          </cell>
          <cell r="H6983">
            <v>2010</v>
          </cell>
          <cell r="I6983">
            <v>2010</v>
          </cell>
          <cell r="J6983">
            <v>4426302.93</v>
          </cell>
        </row>
        <row r="6984">
          <cell r="A6984" t="str">
            <v>TurkeyTotal2011</v>
          </cell>
          <cell r="B6984" t="str">
            <v>TJ</v>
          </cell>
          <cell r="C6984" t="str">
            <v>Turkey</v>
          </cell>
          <cell r="D6984" t="str">
            <v>TOTAL</v>
          </cell>
          <cell r="E6984" t="str">
            <v>Total</v>
          </cell>
          <cell r="F6984" t="str">
            <v>TES</v>
          </cell>
          <cell r="G6984" t="str">
            <v>Total energy supply</v>
          </cell>
          <cell r="H6984">
            <v>2011</v>
          </cell>
          <cell r="I6984">
            <v>2011</v>
          </cell>
          <cell r="J6984">
            <v>4710742.82</v>
          </cell>
        </row>
        <row r="6985">
          <cell r="A6985" t="str">
            <v>TurkeyTotal2012</v>
          </cell>
          <cell r="B6985" t="str">
            <v>TJ</v>
          </cell>
          <cell r="C6985" t="str">
            <v>Turkey</v>
          </cell>
          <cell r="D6985" t="str">
            <v>TOTAL</v>
          </cell>
          <cell r="E6985" t="str">
            <v>Total</v>
          </cell>
          <cell r="F6985" t="str">
            <v>TES</v>
          </cell>
          <cell r="G6985" t="str">
            <v>Total energy supply</v>
          </cell>
          <cell r="H6985">
            <v>2012</v>
          </cell>
          <cell r="I6985">
            <v>2012</v>
          </cell>
          <cell r="J6985">
            <v>4933067.45</v>
          </cell>
        </row>
        <row r="6986">
          <cell r="A6986" t="str">
            <v>TurkeyTotal2013</v>
          </cell>
          <cell r="B6986" t="str">
            <v>TJ</v>
          </cell>
          <cell r="C6986" t="str">
            <v>Turkey</v>
          </cell>
          <cell r="D6986" t="str">
            <v>TOTAL</v>
          </cell>
          <cell r="E6986" t="str">
            <v>Total</v>
          </cell>
          <cell r="F6986" t="str">
            <v>TES</v>
          </cell>
          <cell r="G6986" t="str">
            <v>Total energy supply</v>
          </cell>
          <cell r="H6986">
            <v>2013</v>
          </cell>
          <cell r="I6986">
            <v>2013</v>
          </cell>
          <cell r="J6986">
            <v>4816627.54</v>
          </cell>
        </row>
        <row r="6987">
          <cell r="A6987" t="str">
            <v>TurkeyTotal2014</v>
          </cell>
          <cell r="B6987" t="str">
            <v>TJ</v>
          </cell>
          <cell r="C6987" t="str">
            <v>Turkey</v>
          </cell>
          <cell r="D6987" t="str">
            <v>TOTAL</v>
          </cell>
          <cell r="E6987" t="str">
            <v>Total</v>
          </cell>
          <cell r="F6987" t="str">
            <v>TES</v>
          </cell>
          <cell r="G6987" t="str">
            <v>Total energy supply</v>
          </cell>
          <cell r="H6987">
            <v>2014</v>
          </cell>
          <cell r="I6987">
            <v>2014</v>
          </cell>
          <cell r="J6987">
            <v>4986423.5999999996</v>
          </cell>
        </row>
        <row r="6988">
          <cell r="A6988" t="str">
            <v>TurkeyTotal2015</v>
          </cell>
          <cell r="B6988" t="str">
            <v>TJ</v>
          </cell>
          <cell r="C6988" t="str">
            <v>Turkey</v>
          </cell>
          <cell r="D6988" t="str">
            <v>TOTAL</v>
          </cell>
          <cell r="E6988" t="str">
            <v>Total</v>
          </cell>
          <cell r="F6988" t="str">
            <v>TES</v>
          </cell>
          <cell r="G6988" t="str">
            <v>Total energy supply</v>
          </cell>
          <cell r="H6988">
            <v>2015</v>
          </cell>
          <cell r="I6988">
            <v>2015</v>
          </cell>
          <cell r="J6988">
            <v>5393144.6100000003</v>
          </cell>
        </row>
        <row r="6989">
          <cell r="A6989" t="str">
            <v>TurkeyTotal2016</v>
          </cell>
          <cell r="B6989" t="str">
            <v>TJ</v>
          </cell>
          <cell r="C6989" t="str">
            <v>Turkey</v>
          </cell>
          <cell r="D6989" t="str">
            <v>TOTAL</v>
          </cell>
          <cell r="E6989" t="str">
            <v>Total</v>
          </cell>
          <cell r="F6989" t="str">
            <v>TES</v>
          </cell>
          <cell r="G6989" t="str">
            <v>Total energy supply</v>
          </cell>
          <cell r="H6989">
            <v>2016</v>
          </cell>
          <cell r="I6989">
            <v>2016</v>
          </cell>
          <cell r="J6989">
            <v>5724122.7000000002</v>
          </cell>
        </row>
        <row r="6990">
          <cell r="A6990" t="str">
            <v>TurkeyTotal2017</v>
          </cell>
          <cell r="B6990" t="str">
            <v>TJ</v>
          </cell>
          <cell r="C6990" t="str">
            <v>Turkey</v>
          </cell>
          <cell r="D6990" t="str">
            <v>TOTAL</v>
          </cell>
          <cell r="E6990" t="str">
            <v>Total</v>
          </cell>
          <cell r="F6990" t="str">
            <v>TES</v>
          </cell>
          <cell r="G6990" t="str">
            <v>Total energy supply</v>
          </cell>
          <cell r="H6990">
            <v>2017</v>
          </cell>
          <cell r="I6990">
            <v>2017</v>
          </cell>
          <cell r="J6990">
            <v>6146809.9500000002</v>
          </cell>
        </row>
        <row r="6991">
          <cell r="A6991" t="str">
            <v>TurkeyTotal2018</v>
          </cell>
          <cell r="B6991" t="str">
            <v>TJ</v>
          </cell>
          <cell r="C6991" t="str">
            <v>Turkey</v>
          </cell>
          <cell r="D6991" t="str">
            <v>TOTAL</v>
          </cell>
          <cell r="E6991" t="str">
            <v>Total</v>
          </cell>
          <cell r="F6991" t="str">
            <v>TES</v>
          </cell>
          <cell r="G6991" t="str">
            <v>Total energy supply</v>
          </cell>
          <cell r="H6991">
            <v>2018</v>
          </cell>
          <cell r="I6991">
            <v>2018</v>
          </cell>
          <cell r="J6991">
            <v>6037350.6600000001</v>
          </cell>
        </row>
        <row r="6992">
          <cell r="A6992" t="str">
            <v>TurkeyTotal2019</v>
          </cell>
          <cell r="B6992" t="str">
            <v>TJ</v>
          </cell>
          <cell r="C6992" t="str">
            <v>Turkey</v>
          </cell>
          <cell r="D6992" t="str">
            <v>TOTAL</v>
          </cell>
          <cell r="E6992" t="str">
            <v>Total</v>
          </cell>
          <cell r="F6992" t="str">
            <v>TES</v>
          </cell>
          <cell r="G6992" t="str">
            <v>Total energy supply</v>
          </cell>
          <cell r="H6992">
            <v>2019</v>
          </cell>
          <cell r="I6992">
            <v>2019</v>
          </cell>
          <cell r="J6992">
            <v>6133506.9199999999</v>
          </cell>
        </row>
        <row r="6993">
          <cell r="A6993" t="str">
            <v>TurkeyTotal2020</v>
          </cell>
          <cell r="B6993" t="str">
            <v>TJ</v>
          </cell>
          <cell r="C6993" t="str">
            <v>Turkey</v>
          </cell>
          <cell r="D6993" t="str">
            <v>TOTAL</v>
          </cell>
          <cell r="E6993" t="str">
            <v>Total</v>
          </cell>
          <cell r="F6993" t="str">
            <v>TES</v>
          </cell>
          <cell r="G6993" t="str">
            <v>Total energy supply</v>
          </cell>
          <cell r="H6993">
            <v>2020</v>
          </cell>
          <cell r="I6993">
            <v>2020</v>
          </cell>
          <cell r="J6993">
            <v>6159234.8600000003</v>
          </cell>
        </row>
        <row r="6994">
          <cell r="A6994" t="str">
            <v>TurkeyMemo: Renewables2005</v>
          </cell>
          <cell r="B6994" t="str">
            <v>TJ</v>
          </cell>
          <cell r="C6994" t="str">
            <v>Turkey</v>
          </cell>
          <cell r="D6994" t="str">
            <v>MRENEW</v>
          </cell>
          <cell r="E6994" t="str">
            <v>Memo: Renewables</v>
          </cell>
          <cell r="F6994" t="str">
            <v>TES</v>
          </cell>
          <cell r="G6994" t="str">
            <v>Total energy supply</v>
          </cell>
          <cell r="H6994">
            <v>2005</v>
          </cell>
          <cell r="I6994">
            <v>2005</v>
          </cell>
          <cell r="J6994">
            <v>424146</v>
          </cell>
        </row>
        <row r="6995">
          <cell r="A6995" t="str">
            <v>TurkeyMemo: Renewables2006</v>
          </cell>
          <cell r="B6995" t="str">
            <v>TJ</v>
          </cell>
          <cell r="C6995" t="str">
            <v>Turkey</v>
          </cell>
          <cell r="D6995" t="str">
            <v>MRENEW</v>
          </cell>
          <cell r="E6995" t="str">
            <v>Memo: Renewables</v>
          </cell>
          <cell r="F6995" t="str">
            <v>TES</v>
          </cell>
          <cell r="G6995" t="str">
            <v>Total energy supply</v>
          </cell>
          <cell r="H6995">
            <v>2006</v>
          </cell>
          <cell r="I6995">
            <v>2006</v>
          </cell>
          <cell r="J6995">
            <v>433715.6</v>
          </cell>
        </row>
        <row r="6996">
          <cell r="A6996" t="str">
            <v>TurkeyMemo: Renewables2007</v>
          </cell>
          <cell r="B6996" t="str">
            <v>TJ</v>
          </cell>
          <cell r="C6996" t="str">
            <v>Turkey</v>
          </cell>
          <cell r="D6996" t="str">
            <v>MRENEW</v>
          </cell>
          <cell r="E6996" t="str">
            <v>Memo: Renewables</v>
          </cell>
          <cell r="F6996" t="str">
            <v>TES</v>
          </cell>
          <cell r="G6996" t="str">
            <v>Total energy supply</v>
          </cell>
          <cell r="H6996">
            <v>2007</v>
          </cell>
          <cell r="I6996">
            <v>2007</v>
          </cell>
          <cell r="J6996">
            <v>402094.6</v>
          </cell>
        </row>
        <row r="6997">
          <cell r="A6997" t="str">
            <v>TurkeyMemo: Renewables2008</v>
          </cell>
          <cell r="B6997" t="str">
            <v>TJ</v>
          </cell>
          <cell r="C6997" t="str">
            <v>Turkey</v>
          </cell>
          <cell r="D6997" t="str">
            <v>MRENEW</v>
          </cell>
          <cell r="E6997" t="str">
            <v>Memo: Renewables</v>
          </cell>
          <cell r="F6997" t="str">
            <v>TES</v>
          </cell>
          <cell r="G6997" t="str">
            <v>Total energy supply</v>
          </cell>
          <cell r="H6997">
            <v>2008</v>
          </cell>
          <cell r="I6997">
            <v>2008</v>
          </cell>
          <cell r="J6997">
            <v>389870.21</v>
          </cell>
        </row>
        <row r="6998">
          <cell r="A6998" t="str">
            <v>TurkeyMemo: Renewables2009</v>
          </cell>
          <cell r="B6998" t="str">
            <v>TJ</v>
          </cell>
          <cell r="C6998" t="str">
            <v>Turkey</v>
          </cell>
          <cell r="D6998" t="str">
            <v>MRENEW</v>
          </cell>
          <cell r="E6998" t="str">
            <v>Memo: Renewables</v>
          </cell>
          <cell r="F6998" t="str">
            <v>TES</v>
          </cell>
          <cell r="G6998" t="str">
            <v>Total energy supply</v>
          </cell>
          <cell r="H6998">
            <v>2009</v>
          </cell>
          <cell r="I6998">
            <v>2009</v>
          </cell>
          <cell r="J6998">
            <v>415167.01</v>
          </cell>
        </row>
        <row r="6999">
          <cell r="A6999" t="str">
            <v>TurkeyMemo: Renewables2010</v>
          </cell>
          <cell r="B6999" t="str">
            <v>TJ</v>
          </cell>
          <cell r="C6999" t="str">
            <v>Turkey</v>
          </cell>
          <cell r="D6999" t="str">
            <v>MRENEW</v>
          </cell>
          <cell r="E6999" t="str">
            <v>Memo: Renewables</v>
          </cell>
          <cell r="F6999" t="str">
            <v>TES</v>
          </cell>
          <cell r="G6999" t="str">
            <v>Total energy supply</v>
          </cell>
          <cell r="H6999">
            <v>2010</v>
          </cell>
          <cell r="I6999">
            <v>2010</v>
          </cell>
          <cell r="J6999">
            <v>486779.4</v>
          </cell>
        </row>
        <row r="7000">
          <cell r="A7000" t="str">
            <v>TurkeyMemo: Renewables2011</v>
          </cell>
          <cell r="B7000" t="str">
            <v>TJ</v>
          </cell>
          <cell r="C7000" t="str">
            <v>Turkey</v>
          </cell>
          <cell r="D7000" t="str">
            <v>MRENEW</v>
          </cell>
          <cell r="E7000" t="str">
            <v>Memo: Renewables</v>
          </cell>
          <cell r="F7000" t="str">
            <v>TES</v>
          </cell>
          <cell r="G7000" t="str">
            <v>Total energy supply</v>
          </cell>
          <cell r="H7000">
            <v>2011</v>
          </cell>
          <cell r="I7000">
            <v>2011</v>
          </cell>
          <cell r="J7000">
            <v>469874.21</v>
          </cell>
        </row>
        <row r="7001">
          <cell r="A7001" t="str">
            <v>TurkeyMemo: Renewables2012</v>
          </cell>
          <cell r="B7001" t="str">
            <v>TJ</v>
          </cell>
          <cell r="C7001" t="str">
            <v>Turkey</v>
          </cell>
          <cell r="D7001" t="str">
            <v>MRENEW</v>
          </cell>
          <cell r="E7001" t="str">
            <v>Memo: Renewables</v>
          </cell>
          <cell r="F7001" t="str">
            <v>TES</v>
          </cell>
          <cell r="G7001" t="str">
            <v>Total energy supply</v>
          </cell>
          <cell r="H7001">
            <v>2012</v>
          </cell>
          <cell r="I7001">
            <v>2012</v>
          </cell>
          <cell r="J7001">
            <v>508904</v>
          </cell>
        </row>
        <row r="7002">
          <cell r="A7002" t="str">
            <v>TurkeyMemo: Renewables2013</v>
          </cell>
          <cell r="B7002" t="str">
            <v>TJ</v>
          </cell>
          <cell r="C7002" t="str">
            <v>Turkey</v>
          </cell>
          <cell r="D7002" t="str">
            <v>MRENEW</v>
          </cell>
          <cell r="E7002" t="str">
            <v>Memo: Renewables</v>
          </cell>
          <cell r="F7002" t="str">
            <v>TES</v>
          </cell>
          <cell r="G7002" t="str">
            <v>Total energy supply</v>
          </cell>
          <cell r="H7002">
            <v>2013</v>
          </cell>
          <cell r="I7002">
            <v>2013</v>
          </cell>
          <cell r="J7002">
            <v>547937.19999999995</v>
          </cell>
        </row>
        <row r="7003">
          <cell r="A7003" t="str">
            <v>TurkeyMemo: Renewables2014</v>
          </cell>
          <cell r="B7003" t="str">
            <v>TJ</v>
          </cell>
          <cell r="C7003" t="str">
            <v>Turkey</v>
          </cell>
          <cell r="D7003" t="str">
            <v>MRENEW</v>
          </cell>
          <cell r="E7003" t="str">
            <v>Memo: Renewables</v>
          </cell>
          <cell r="F7003" t="str">
            <v>TES</v>
          </cell>
          <cell r="G7003" t="str">
            <v>Total energy supply</v>
          </cell>
          <cell r="H7003">
            <v>2014</v>
          </cell>
          <cell r="I7003">
            <v>2014</v>
          </cell>
          <cell r="J7003">
            <v>504949.69</v>
          </cell>
        </row>
        <row r="7004">
          <cell r="A7004" t="str">
            <v>TurkeyMemo: Renewables2015</v>
          </cell>
          <cell r="B7004" t="str">
            <v>TJ</v>
          </cell>
          <cell r="C7004" t="str">
            <v>Turkey</v>
          </cell>
          <cell r="D7004" t="str">
            <v>MRENEW</v>
          </cell>
          <cell r="E7004" t="str">
            <v>Memo: Renewables</v>
          </cell>
          <cell r="F7004" t="str">
            <v>TES</v>
          </cell>
          <cell r="G7004" t="str">
            <v>Total energy supply</v>
          </cell>
          <cell r="H7004">
            <v>2015</v>
          </cell>
          <cell r="I7004">
            <v>2015</v>
          </cell>
          <cell r="J7004">
            <v>655541.17000000004</v>
          </cell>
        </row>
        <row r="7005">
          <cell r="A7005" t="str">
            <v>TurkeyMemo: Renewables2016</v>
          </cell>
          <cell r="B7005" t="str">
            <v>TJ</v>
          </cell>
          <cell r="C7005" t="str">
            <v>Turkey</v>
          </cell>
          <cell r="D7005" t="str">
            <v>MRENEW</v>
          </cell>
          <cell r="E7005" t="str">
            <v>Memo: Renewables</v>
          </cell>
          <cell r="F7005" t="str">
            <v>TES</v>
          </cell>
          <cell r="G7005" t="str">
            <v>Total energy supply</v>
          </cell>
          <cell r="H7005">
            <v>2016</v>
          </cell>
          <cell r="I7005">
            <v>2016</v>
          </cell>
          <cell r="J7005">
            <v>717432.54</v>
          </cell>
        </row>
        <row r="7006">
          <cell r="A7006" t="str">
            <v>TurkeyMemo: Renewables2017</v>
          </cell>
          <cell r="B7006" t="str">
            <v>TJ</v>
          </cell>
          <cell r="C7006" t="str">
            <v>Turkey</v>
          </cell>
          <cell r="D7006" t="str">
            <v>MRENEW</v>
          </cell>
          <cell r="E7006" t="str">
            <v>Memo: Renewables</v>
          </cell>
          <cell r="F7006" t="str">
            <v>TES</v>
          </cell>
          <cell r="G7006" t="str">
            <v>Total energy supply</v>
          </cell>
          <cell r="H7006">
            <v>2017</v>
          </cell>
          <cell r="I7006">
            <v>2017</v>
          </cell>
          <cell r="J7006">
            <v>742674.92</v>
          </cell>
        </row>
        <row r="7007">
          <cell r="A7007" t="str">
            <v>TurkeyMemo: Renewables2018</v>
          </cell>
          <cell r="B7007" t="str">
            <v>TJ</v>
          </cell>
          <cell r="C7007" t="str">
            <v>Turkey</v>
          </cell>
          <cell r="D7007" t="str">
            <v>MRENEW</v>
          </cell>
          <cell r="E7007" t="str">
            <v>Memo: Renewables</v>
          </cell>
          <cell r="F7007" t="str">
            <v>TES</v>
          </cell>
          <cell r="G7007" t="str">
            <v>Total energy supply</v>
          </cell>
          <cell r="H7007">
            <v>2018</v>
          </cell>
          <cell r="I7007">
            <v>2018</v>
          </cell>
          <cell r="J7007">
            <v>800120.33</v>
          </cell>
        </row>
        <row r="7008">
          <cell r="A7008" t="str">
            <v>TurkeyMemo: Renewables2019</v>
          </cell>
          <cell r="B7008" t="str">
            <v>TJ</v>
          </cell>
          <cell r="C7008" t="str">
            <v>Turkey</v>
          </cell>
          <cell r="D7008" t="str">
            <v>MRENEW</v>
          </cell>
          <cell r="E7008" t="str">
            <v>Memo: Renewables</v>
          </cell>
          <cell r="F7008" t="str">
            <v>TES</v>
          </cell>
          <cell r="G7008" t="str">
            <v>Total energy supply</v>
          </cell>
          <cell r="H7008">
            <v>2019</v>
          </cell>
          <cell r="I7008">
            <v>2019</v>
          </cell>
          <cell r="J7008">
            <v>977162.18</v>
          </cell>
        </row>
        <row r="7009">
          <cell r="A7009" t="str">
            <v>TurkeyMemo: Renewables2020</v>
          </cell>
          <cell r="B7009" t="str">
            <v>TJ</v>
          </cell>
          <cell r="C7009" t="str">
            <v>Turkey</v>
          </cell>
          <cell r="D7009" t="str">
            <v>MRENEW</v>
          </cell>
          <cell r="E7009" t="str">
            <v>Memo: Renewables</v>
          </cell>
          <cell r="F7009" t="str">
            <v>TES</v>
          </cell>
          <cell r="G7009" t="str">
            <v>Total energy supply</v>
          </cell>
          <cell r="H7009">
            <v>2020</v>
          </cell>
          <cell r="I7009">
            <v>2020</v>
          </cell>
          <cell r="J7009">
            <v>1000325.33</v>
          </cell>
        </row>
        <row r="7010">
          <cell r="A7010" t="str">
            <v>TurkmenistanPrimary solid biofuels2005</v>
          </cell>
          <cell r="B7010" t="str">
            <v>TJ</v>
          </cell>
          <cell r="C7010" t="str">
            <v>Turkmenistan</v>
          </cell>
          <cell r="D7010" t="str">
            <v>PRIMSBIO</v>
          </cell>
          <cell r="E7010" t="str">
            <v>Primary solid biofuels</v>
          </cell>
          <cell r="F7010" t="str">
            <v>TES</v>
          </cell>
          <cell r="G7010" t="str">
            <v>Total energy supply</v>
          </cell>
          <cell r="H7010">
            <v>2005</v>
          </cell>
          <cell r="I7010">
            <v>2005</v>
          </cell>
          <cell r="J7010">
            <v>27</v>
          </cell>
        </row>
        <row r="7011">
          <cell r="A7011" t="str">
            <v>TurkmenistanPrimary solid biofuels2006</v>
          </cell>
          <cell r="B7011" t="str">
            <v>TJ</v>
          </cell>
          <cell r="C7011" t="str">
            <v>Turkmenistan</v>
          </cell>
          <cell r="D7011" t="str">
            <v>PRIMSBIO</v>
          </cell>
          <cell r="E7011" t="str">
            <v>Primary solid biofuels</v>
          </cell>
          <cell r="F7011" t="str">
            <v>TES</v>
          </cell>
          <cell r="G7011" t="str">
            <v>Total energy supply</v>
          </cell>
          <cell r="H7011">
            <v>2006</v>
          </cell>
          <cell r="I7011">
            <v>2006</v>
          </cell>
          <cell r="J7011">
            <v>79</v>
          </cell>
        </row>
        <row r="7012">
          <cell r="A7012" t="str">
            <v>TurkmenistanPrimary solid biofuels2007</v>
          </cell>
          <cell r="B7012" t="str">
            <v>TJ</v>
          </cell>
          <cell r="C7012" t="str">
            <v>Turkmenistan</v>
          </cell>
          <cell r="D7012" t="str">
            <v>PRIMSBIO</v>
          </cell>
          <cell r="E7012" t="str">
            <v>Primary solid biofuels</v>
          </cell>
          <cell r="F7012" t="str">
            <v>TES</v>
          </cell>
          <cell r="G7012" t="str">
            <v>Total energy supply</v>
          </cell>
          <cell r="H7012">
            <v>2007</v>
          </cell>
          <cell r="I7012">
            <v>2007</v>
          </cell>
          <cell r="J7012">
            <v>79</v>
          </cell>
        </row>
        <row r="7013">
          <cell r="A7013" t="str">
            <v>TurkmenistanPrimary solid biofuels2008</v>
          </cell>
          <cell r="B7013" t="str">
            <v>TJ</v>
          </cell>
          <cell r="C7013" t="str">
            <v>Turkmenistan</v>
          </cell>
          <cell r="D7013" t="str">
            <v>PRIMSBIO</v>
          </cell>
          <cell r="E7013" t="str">
            <v>Primary solid biofuels</v>
          </cell>
          <cell r="F7013" t="str">
            <v>TES</v>
          </cell>
          <cell r="G7013" t="str">
            <v>Total energy supply</v>
          </cell>
          <cell r="H7013">
            <v>2008</v>
          </cell>
          <cell r="I7013">
            <v>2008</v>
          </cell>
          <cell r="J7013">
            <v>79</v>
          </cell>
        </row>
        <row r="7014">
          <cell r="A7014" t="str">
            <v>TurkmenistanPrimary solid biofuels2009</v>
          </cell>
          <cell r="B7014" t="str">
            <v>TJ</v>
          </cell>
          <cell r="C7014" t="str">
            <v>Turkmenistan</v>
          </cell>
          <cell r="D7014" t="str">
            <v>PRIMSBIO</v>
          </cell>
          <cell r="E7014" t="str">
            <v>Primary solid biofuels</v>
          </cell>
          <cell r="F7014" t="str">
            <v>TES</v>
          </cell>
          <cell r="G7014" t="str">
            <v>Total energy supply</v>
          </cell>
          <cell r="H7014">
            <v>2009</v>
          </cell>
          <cell r="I7014">
            <v>2009</v>
          </cell>
          <cell r="J7014">
            <v>79</v>
          </cell>
        </row>
        <row r="7015">
          <cell r="A7015" t="str">
            <v>TurkmenistanPrimary solid biofuels2010</v>
          </cell>
          <cell r="B7015" t="str">
            <v>TJ</v>
          </cell>
          <cell r="C7015" t="str">
            <v>Turkmenistan</v>
          </cell>
          <cell r="D7015" t="str">
            <v>PRIMSBIO</v>
          </cell>
          <cell r="E7015" t="str">
            <v>Primary solid biofuels</v>
          </cell>
          <cell r="F7015" t="str">
            <v>TES</v>
          </cell>
          <cell r="G7015" t="str">
            <v>Total energy supply</v>
          </cell>
          <cell r="H7015">
            <v>2010</v>
          </cell>
          <cell r="I7015">
            <v>2010</v>
          </cell>
          <cell r="J7015">
            <v>79</v>
          </cell>
        </row>
        <row r="7016">
          <cell r="A7016" t="str">
            <v>TurkmenistanPrimary solid biofuels2011</v>
          </cell>
          <cell r="B7016" t="str">
            <v>TJ</v>
          </cell>
          <cell r="C7016" t="str">
            <v>Turkmenistan</v>
          </cell>
          <cell r="D7016" t="str">
            <v>PRIMSBIO</v>
          </cell>
          <cell r="E7016" t="str">
            <v>Primary solid biofuels</v>
          </cell>
          <cell r="F7016" t="str">
            <v>TES</v>
          </cell>
          <cell r="G7016" t="str">
            <v>Total energy supply</v>
          </cell>
          <cell r="H7016">
            <v>2011</v>
          </cell>
          <cell r="I7016">
            <v>2011</v>
          </cell>
          <cell r="J7016">
            <v>79</v>
          </cell>
        </row>
        <row r="7017">
          <cell r="A7017" t="str">
            <v>TurkmenistanPrimary solid biofuels2012</v>
          </cell>
          <cell r="B7017" t="str">
            <v>TJ</v>
          </cell>
          <cell r="C7017" t="str">
            <v>Turkmenistan</v>
          </cell>
          <cell r="D7017" t="str">
            <v>PRIMSBIO</v>
          </cell>
          <cell r="E7017" t="str">
            <v>Primary solid biofuels</v>
          </cell>
          <cell r="F7017" t="str">
            <v>TES</v>
          </cell>
          <cell r="G7017" t="str">
            <v>Total energy supply</v>
          </cell>
          <cell r="H7017">
            <v>2012</v>
          </cell>
          <cell r="I7017">
            <v>2012</v>
          </cell>
          <cell r="J7017">
            <v>86</v>
          </cell>
        </row>
        <row r="7018">
          <cell r="A7018" t="str">
            <v>TurkmenistanPrimary solid biofuels2013</v>
          </cell>
          <cell r="B7018" t="str">
            <v>TJ</v>
          </cell>
          <cell r="C7018" t="str">
            <v>Turkmenistan</v>
          </cell>
          <cell r="D7018" t="str">
            <v>PRIMSBIO</v>
          </cell>
          <cell r="E7018" t="str">
            <v>Primary solid biofuels</v>
          </cell>
          <cell r="F7018" t="str">
            <v>TES</v>
          </cell>
          <cell r="G7018" t="str">
            <v>Total energy supply</v>
          </cell>
          <cell r="H7018">
            <v>2013</v>
          </cell>
          <cell r="I7018">
            <v>2013</v>
          </cell>
          <cell r="J7018">
            <v>86</v>
          </cell>
        </row>
        <row r="7019">
          <cell r="A7019" t="str">
            <v>TurkmenistanPrimary solid biofuels2014</v>
          </cell>
          <cell r="B7019" t="str">
            <v>TJ</v>
          </cell>
          <cell r="C7019" t="str">
            <v>Turkmenistan</v>
          </cell>
          <cell r="D7019" t="str">
            <v>PRIMSBIO</v>
          </cell>
          <cell r="E7019" t="str">
            <v>Primary solid biofuels</v>
          </cell>
          <cell r="F7019" t="str">
            <v>TES</v>
          </cell>
          <cell r="G7019" t="str">
            <v>Total energy supply</v>
          </cell>
          <cell r="H7019">
            <v>2014</v>
          </cell>
          <cell r="I7019">
            <v>2014</v>
          </cell>
          <cell r="J7019">
            <v>86</v>
          </cell>
        </row>
        <row r="7020">
          <cell r="A7020" t="str">
            <v>TurkmenistanPrimary solid biofuels2015</v>
          </cell>
          <cell r="B7020" t="str">
            <v>TJ</v>
          </cell>
          <cell r="C7020" t="str">
            <v>Turkmenistan</v>
          </cell>
          <cell r="D7020" t="str">
            <v>PRIMSBIO</v>
          </cell>
          <cell r="E7020" t="str">
            <v>Primary solid biofuels</v>
          </cell>
          <cell r="F7020" t="str">
            <v>TES</v>
          </cell>
          <cell r="G7020" t="str">
            <v>Total energy supply</v>
          </cell>
          <cell r="H7020">
            <v>2015</v>
          </cell>
          <cell r="I7020">
            <v>2015</v>
          </cell>
          <cell r="J7020">
            <v>86</v>
          </cell>
        </row>
        <row r="7021">
          <cell r="A7021" t="str">
            <v>TurkmenistanPrimary solid biofuels2016</v>
          </cell>
          <cell r="B7021" t="str">
            <v>TJ</v>
          </cell>
          <cell r="C7021" t="str">
            <v>Turkmenistan</v>
          </cell>
          <cell r="D7021" t="str">
            <v>PRIMSBIO</v>
          </cell>
          <cell r="E7021" t="str">
            <v>Primary solid biofuels</v>
          </cell>
          <cell r="F7021" t="str">
            <v>TES</v>
          </cell>
          <cell r="G7021" t="str">
            <v>Total energy supply</v>
          </cell>
          <cell r="H7021">
            <v>2016</v>
          </cell>
          <cell r="I7021">
            <v>2016</v>
          </cell>
          <cell r="J7021">
            <v>86</v>
          </cell>
        </row>
        <row r="7022">
          <cell r="A7022" t="str">
            <v>TurkmenistanPrimary solid biofuels2017</v>
          </cell>
          <cell r="B7022" t="str">
            <v>TJ</v>
          </cell>
          <cell r="C7022" t="str">
            <v>Turkmenistan</v>
          </cell>
          <cell r="D7022" t="str">
            <v>PRIMSBIO</v>
          </cell>
          <cell r="E7022" t="str">
            <v>Primary solid biofuels</v>
          </cell>
          <cell r="F7022" t="str">
            <v>TES</v>
          </cell>
          <cell r="G7022" t="str">
            <v>Total energy supply</v>
          </cell>
          <cell r="H7022">
            <v>2017</v>
          </cell>
          <cell r="I7022">
            <v>2017</v>
          </cell>
          <cell r="J7022">
            <v>103.85</v>
          </cell>
        </row>
        <row r="7023">
          <cell r="A7023" t="str">
            <v>TurkmenistanPrimary solid biofuels2018</v>
          </cell>
          <cell r="B7023" t="str">
            <v>TJ</v>
          </cell>
          <cell r="C7023" t="str">
            <v>Turkmenistan</v>
          </cell>
          <cell r="D7023" t="str">
            <v>PRIMSBIO</v>
          </cell>
          <cell r="E7023" t="str">
            <v>Primary solid biofuels</v>
          </cell>
          <cell r="F7023" t="str">
            <v>TES</v>
          </cell>
          <cell r="G7023" t="str">
            <v>Total energy supply</v>
          </cell>
          <cell r="H7023">
            <v>2018</v>
          </cell>
          <cell r="I7023">
            <v>2018</v>
          </cell>
          <cell r="J7023">
            <v>103.85</v>
          </cell>
        </row>
        <row r="7024">
          <cell r="A7024" t="str">
            <v>TurkmenistanPrimary solid biofuels2019</v>
          </cell>
          <cell r="B7024" t="str">
            <v>TJ</v>
          </cell>
          <cell r="C7024" t="str">
            <v>Turkmenistan</v>
          </cell>
          <cell r="D7024" t="str">
            <v>PRIMSBIO</v>
          </cell>
          <cell r="E7024" t="str">
            <v>Primary solid biofuels</v>
          </cell>
          <cell r="F7024" t="str">
            <v>TES</v>
          </cell>
          <cell r="G7024" t="str">
            <v>Total energy supply</v>
          </cell>
          <cell r="H7024">
            <v>2019</v>
          </cell>
          <cell r="I7024">
            <v>2019</v>
          </cell>
          <cell r="J7024">
            <v>103.85</v>
          </cell>
        </row>
        <row r="7025">
          <cell r="A7025" t="str">
            <v>TurkmenistanPrimary solid biofuels2020</v>
          </cell>
          <cell r="B7025" t="str">
            <v>TJ</v>
          </cell>
          <cell r="C7025" t="str">
            <v>Turkmenistan</v>
          </cell>
          <cell r="D7025" t="str">
            <v>PRIMSBIO</v>
          </cell>
          <cell r="E7025" t="str">
            <v>Primary solid biofuels</v>
          </cell>
          <cell r="F7025" t="str">
            <v>TES</v>
          </cell>
          <cell r="G7025" t="str">
            <v>Total energy supply</v>
          </cell>
          <cell r="H7025">
            <v>2020</v>
          </cell>
          <cell r="I7025">
            <v>2020</v>
          </cell>
          <cell r="K7025" t="str">
            <v>L</v>
          </cell>
          <cell r="L7025" t="str">
            <v>Missing value; data exist but were not collected</v>
          </cell>
        </row>
        <row r="7026">
          <cell r="A7026" t="str">
            <v>TurkmenistanTotal2005</v>
          </cell>
          <cell r="B7026" t="str">
            <v>TJ</v>
          </cell>
          <cell r="C7026" t="str">
            <v>Turkmenistan</v>
          </cell>
          <cell r="D7026" t="str">
            <v>TOTAL</v>
          </cell>
          <cell r="E7026" t="str">
            <v>Total</v>
          </cell>
          <cell r="F7026" t="str">
            <v>TES</v>
          </cell>
          <cell r="G7026" t="str">
            <v>Total energy supply</v>
          </cell>
          <cell r="H7026">
            <v>2005</v>
          </cell>
          <cell r="I7026">
            <v>2005</v>
          </cell>
          <cell r="J7026">
            <v>751855.73</v>
          </cell>
        </row>
        <row r="7027">
          <cell r="A7027" t="str">
            <v>TurkmenistanTotal2006</v>
          </cell>
          <cell r="B7027" t="str">
            <v>TJ</v>
          </cell>
          <cell r="C7027" t="str">
            <v>Turkmenistan</v>
          </cell>
          <cell r="D7027" t="str">
            <v>TOTAL</v>
          </cell>
          <cell r="E7027" t="str">
            <v>Total</v>
          </cell>
          <cell r="F7027" t="str">
            <v>TES</v>
          </cell>
          <cell r="G7027" t="str">
            <v>Total energy supply</v>
          </cell>
          <cell r="H7027">
            <v>2006</v>
          </cell>
          <cell r="I7027">
            <v>2006</v>
          </cell>
          <cell r="J7027">
            <v>776707.93</v>
          </cell>
        </row>
        <row r="7028">
          <cell r="A7028" t="str">
            <v>TurkmenistanTotal2007</v>
          </cell>
          <cell r="B7028" t="str">
            <v>TJ</v>
          </cell>
          <cell r="C7028" t="str">
            <v>Turkmenistan</v>
          </cell>
          <cell r="D7028" t="str">
            <v>TOTAL</v>
          </cell>
          <cell r="E7028" t="str">
            <v>Total</v>
          </cell>
          <cell r="F7028" t="str">
            <v>TES</v>
          </cell>
          <cell r="G7028" t="str">
            <v>Total energy supply</v>
          </cell>
          <cell r="H7028">
            <v>2007</v>
          </cell>
          <cell r="I7028">
            <v>2007</v>
          </cell>
          <cell r="J7028">
            <v>770028.78</v>
          </cell>
        </row>
        <row r="7029">
          <cell r="A7029" t="str">
            <v>TurkmenistanTotal2008</v>
          </cell>
          <cell r="B7029" t="str">
            <v>TJ</v>
          </cell>
          <cell r="C7029" t="str">
            <v>Turkmenistan</v>
          </cell>
          <cell r="D7029" t="str">
            <v>TOTAL</v>
          </cell>
          <cell r="E7029" t="str">
            <v>Total</v>
          </cell>
          <cell r="F7029" t="str">
            <v>TES</v>
          </cell>
          <cell r="G7029" t="str">
            <v>Total energy supply</v>
          </cell>
          <cell r="H7029">
            <v>2008</v>
          </cell>
          <cell r="I7029">
            <v>2008</v>
          </cell>
          <cell r="J7029">
            <v>948199.94</v>
          </cell>
        </row>
        <row r="7030">
          <cell r="A7030" t="str">
            <v>TurkmenistanTotal2009</v>
          </cell>
          <cell r="B7030" t="str">
            <v>TJ</v>
          </cell>
          <cell r="C7030" t="str">
            <v>Turkmenistan</v>
          </cell>
          <cell r="D7030" t="str">
            <v>TOTAL</v>
          </cell>
          <cell r="E7030" t="str">
            <v>Total</v>
          </cell>
          <cell r="F7030" t="str">
            <v>TES</v>
          </cell>
          <cell r="G7030" t="str">
            <v>Total energy supply</v>
          </cell>
          <cell r="H7030">
            <v>2009</v>
          </cell>
          <cell r="I7030">
            <v>2009</v>
          </cell>
          <cell r="J7030">
            <v>832632.99</v>
          </cell>
        </row>
        <row r="7031">
          <cell r="A7031" t="str">
            <v>TurkmenistanTotal2010</v>
          </cell>
          <cell r="B7031" t="str">
            <v>TJ</v>
          </cell>
          <cell r="C7031" t="str">
            <v>Turkmenistan</v>
          </cell>
          <cell r="D7031" t="str">
            <v>TOTAL</v>
          </cell>
          <cell r="E7031" t="str">
            <v>Total</v>
          </cell>
          <cell r="F7031" t="str">
            <v>TES</v>
          </cell>
          <cell r="G7031" t="str">
            <v>Total energy supply</v>
          </cell>
          <cell r="H7031">
            <v>2010</v>
          </cell>
          <cell r="I7031">
            <v>2010</v>
          </cell>
          <cell r="J7031">
            <v>949979.46</v>
          </cell>
        </row>
        <row r="7032">
          <cell r="A7032" t="str">
            <v>TurkmenistanTotal2011</v>
          </cell>
          <cell r="B7032" t="str">
            <v>TJ</v>
          </cell>
          <cell r="C7032" t="str">
            <v>Turkmenistan</v>
          </cell>
          <cell r="D7032" t="str">
            <v>TOTAL</v>
          </cell>
          <cell r="E7032" t="str">
            <v>Total</v>
          </cell>
          <cell r="F7032" t="str">
            <v>TES</v>
          </cell>
          <cell r="G7032" t="str">
            <v>Total energy supply</v>
          </cell>
          <cell r="H7032">
            <v>2011</v>
          </cell>
          <cell r="I7032">
            <v>2011</v>
          </cell>
          <cell r="J7032">
            <v>1033498.46</v>
          </cell>
        </row>
        <row r="7033">
          <cell r="A7033" t="str">
            <v>TurkmenistanTotal2012</v>
          </cell>
          <cell r="B7033" t="str">
            <v>TJ</v>
          </cell>
          <cell r="C7033" t="str">
            <v>Turkmenistan</v>
          </cell>
          <cell r="D7033" t="str">
            <v>TOTAL</v>
          </cell>
          <cell r="E7033" t="str">
            <v>Total</v>
          </cell>
          <cell r="F7033" t="str">
            <v>TES</v>
          </cell>
          <cell r="G7033" t="str">
            <v>Total energy supply</v>
          </cell>
          <cell r="H7033">
            <v>2012</v>
          </cell>
          <cell r="I7033">
            <v>2012</v>
          </cell>
          <cell r="J7033">
            <v>1069530.31</v>
          </cell>
        </row>
        <row r="7034">
          <cell r="A7034" t="str">
            <v>TurkmenistanTotal2013</v>
          </cell>
          <cell r="B7034" t="str">
            <v>TJ</v>
          </cell>
          <cell r="C7034" t="str">
            <v>Turkmenistan</v>
          </cell>
          <cell r="D7034" t="str">
            <v>TOTAL</v>
          </cell>
          <cell r="E7034" t="str">
            <v>Total</v>
          </cell>
          <cell r="F7034" t="str">
            <v>TES</v>
          </cell>
          <cell r="G7034" t="str">
            <v>Total energy supply</v>
          </cell>
          <cell r="H7034">
            <v>2013</v>
          </cell>
          <cell r="I7034">
            <v>2013</v>
          </cell>
          <cell r="J7034">
            <v>1097491.4099999999</v>
          </cell>
        </row>
        <row r="7035">
          <cell r="A7035" t="str">
            <v>TurkmenistanTotal2014</v>
          </cell>
          <cell r="B7035" t="str">
            <v>TJ</v>
          </cell>
          <cell r="C7035" t="str">
            <v>Turkmenistan</v>
          </cell>
          <cell r="D7035" t="str">
            <v>TOTAL</v>
          </cell>
          <cell r="E7035" t="str">
            <v>Total</v>
          </cell>
          <cell r="F7035" t="str">
            <v>TES</v>
          </cell>
          <cell r="G7035" t="str">
            <v>Total energy supply</v>
          </cell>
          <cell r="H7035">
            <v>2014</v>
          </cell>
          <cell r="I7035">
            <v>2014</v>
          </cell>
          <cell r="J7035">
            <v>1120270.28</v>
          </cell>
        </row>
        <row r="7036">
          <cell r="A7036" t="str">
            <v>TurkmenistanTotal2015</v>
          </cell>
          <cell r="B7036" t="str">
            <v>TJ</v>
          </cell>
          <cell r="C7036" t="str">
            <v>Turkmenistan</v>
          </cell>
          <cell r="D7036" t="str">
            <v>TOTAL</v>
          </cell>
          <cell r="E7036" t="str">
            <v>Total</v>
          </cell>
          <cell r="F7036" t="str">
            <v>TES</v>
          </cell>
          <cell r="G7036" t="str">
            <v>Total energy supply</v>
          </cell>
          <cell r="H7036">
            <v>2015</v>
          </cell>
          <cell r="I7036">
            <v>2015</v>
          </cell>
          <cell r="J7036">
            <v>1157118.4099999999</v>
          </cell>
        </row>
        <row r="7037">
          <cell r="A7037" t="str">
            <v>TurkmenistanTotal2016</v>
          </cell>
          <cell r="B7037" t="str">
            <v>TJ</v>
          </cell>
          <cell r="C7037" t="str">
            <v>Turkmenistan</v>
          </cell>
          <cell r="D7037" t="str">
            <v>TOTAL</v>
          </cell>
          <cell r="E7037" t="str">
            <v>Total</v>
          </cell>
          <cell r="F7037" t="str">
            <v>TES</v>
          </cell>
          <cell r="G7037" t="str">
            <v>Total energy supply</v>
          </cell>
          <cell r="H7037">
            <v>2016</v>
          </cell>
          <cell r="I7037">
            <v>2016</v>
          </cell>
          <cell r="J7037">
            <v>1155190.54</v>
          </cell>
        </row>
        <row r="7038">
          <cell r="A7038" t="str">
            <v>TurkmenistanTotal2017</v>
          </cell>
          <cell r="B7038" t="str">
            <v>TJ</v>
          </cell>
          <cell r="C7038" t="str">
            <v>Turkmenistan</v>
          </cell>
          <cell r="D7038" t="str">
            <v>TOTAL</v>
          </cell>
          <cell r="E7038" t="str">
            <v>Total</v>
          </cell>
          <cell r="F7038" t="str">
            <v>TES</v>
          </cell>
          <cell r="G7038" t="str">
            <v>Total energy supply</v>
          </cell>
          <cell r="H7038">
            <v>2017</v>
          </cell>
          <cell r="I7038">
            <v>2017</v>
          </cell>
          <cell r="J7038">
            <v>1155564.6200000001</v>
          </cell>
        </row>
        <row r="7039">
          <cell r="A7039" t="str">
            <v>TurkmenistanTotal2018</v>
          </cell>
          <cell r="B7039" t="str">
            <v>TJ</v>
          </cell>
          <cell r="C7039" t="str">
            <v>Turkmenistan</v>
          </cell>
          <cell r="D7039" t="str">
            <v>TOTAL</v>
          </cell>
          <cell r="E7039" t="str">
            <v>Total</v>
          </cell>
          <cell r="F7039" t="str">
            <v>TES</v>
          </cell>
          <cell r="G7039" t="str">
            <v>Total energy supply</v>
          </cell>
          <cell r="H7039">
            <v>2018</v>
          </cell>
          <cell r="I7039">
            <v>2018</v>
          </cell>
          <cell r="J7039">
            <v>1157498.01</v>
          </cell>
        </row>
        <row r="7040">
          <cell r="A7040" t="str">
            <v>TurkmenistanTotal2019</v>
          </cell>
          <cell r="B7040" t="str">
            <v>TJ</v>
          </cell>
          <cell r="C7040" t="str">
            <v>Turkmenistan</v>
          </cell>
          <cell r="D7040" t="str">
            <v>TOTAL</v>
          </cell>
          <cell r="E7040" t="str">
            <v>Total</v>
          </cell>
          <cell r="F7040" t="str">
            <v>TES</v>
          </cell>
          <cell r="G7040" t="str">
            <v>Total energy supply</v>
          </cell>
          <cell r="H7040">
            <v>2019</v>
          </cell>
          <cell r="I7040">
            <v>2019</v>
          </cell>
          <cell r="J7040">
            <v>1188523.04</v>
          </cell>
        </row>
        <row r="7041">
          <cell r="A7041" t="str">
            <v>TurkmenistanTotal2020</v>
          </cell>
          <cell r="B7041" t="str">
            <v>TJ</v>
          </cell>
          <cell r="C7041" t="str">
            <v>Turkmenistan</v>
          </cell>
          <cell r="D7041" t="str">
            <v>TOTAL</v>
          </cell>
          <cell r="E7041" t="str">
            <v>Total</v>
          </cell>
          <cell r="F7041" t="str">
            <v>TES</v>
          </cell>
          <cell r="G7041" t="str">
            <v>Total energy supply</v>
          </cell>
          <cell r="H7041">
            <v>2020</v>
          </cell>
          <cell r="I7041">
            <v>2020</v>
          </cell>
          <cell r="K7041" t="str">
            <v>L</v>
          </cell>
          <cell r="L7041" t="str">
            <v>Missing value; data exist but were not collected</v>
          </cell>
        </row>
        <row r="7042">
          <cell r="A7042" t="str">
            <v>TurkmenistanMemo: Renewables2005</v>
          </cell>
          <cell r="B7042" t="str">
            <v>TJ</v>
          </cell>
          <cell r="C7042" t="str">
            <v>Turkmenistan</v>
          </cell>
          <cell r="D7042" t="str">
            <v>MRENEW</v>
          </cell>
          <cell r="E7042" t="str">
            <v>Memo: Renewables</v>
          </cell>
          <cell r="F7042" t="str">
            <v>TES</v>
          </cell>
          <cell r="G7042" t="str">
            <v>Total energy supply</v>
          </cell>
          <cell r="H7042">
            <v>2005</v>
          </cell>
          <cell r="I7042">
            <v>2005</v>
          </cell>
          <cell r="J7042">
            <v>376.6</v>
          </cell>
        </row>
        <row r="7043">
          <cell r="A7043" t="str">
            <v>TurkmenistanMemo: Renewables2006</v>
          </cell>
          <cell r="B7043" t="str">
            <v>TJ</v>
          </cell>
          <cell r="C7043" t="str">
            <v>Turkmenistan</v>
          </cell>
          <cell r="D7043" t="str">
            <v>MRENEW</v>
          </cell>
          <cell r="E7043" t="str">
            <v>Memo: Renewables</v>
          </cell>
          <cell r="F7043" t="str">
            <v>TES</v>
          </cell>
          <cell r="G7043" t="str">
            <v>Total energy supply</v>
          </cell>
          <cell r="H7043">
            <v>2006</v>
          </cell>
          <cell r="I7043">
            <v>2006</v>
          </cell>
          <cell r="J7043">
            <v>428.6</v>
          </cell>
        </row>
        <row r="7044">
          <cell r="A7044" t="str">
            <v>TurkmenistanMemo: Renewables2007</v>
          </cell>
          <cell r="B7044" t="str">
            <v>TJ</v>
          </cell>
          <cell r="C7044" t="str">
            <v>Turkmenistan</v>
          </cell>
          <cell r="D7044" t="str">
            <v>MRENEW</v>
          </cell>
          <cell r="E7044" t="str">
            <v>Memo: Renewables</v>
          </cell>
          <cell r="F7044" t="str">
            <v>TES</v>
          </cell>
          <cell r="G7044" t="str">
            <v>Total energy supply</v>
          </cell>
          <cell r="H7044">
            <v>2007</v>
          </cell>
          <cell r="I7044">
            <v>2007</v>
          </cell>
          <cell r="J7044">
            <v>428.6</v>
          </cell>
        </row>
        <row r="7045">
          <cell r="A7045" t="str">
            <v>TurkmenistanMemo: Renewables2008</v>
          </cell>
          <cell r="B7045" t="str">
            <v>TJ</v>
          </cell>
          <cell r="C7045" t="str">
            <v>Turkmenistan</v>
          </cell>
          <cell r="D7045" t="str">
            <v>MRENEW</v>
          </cell>
          <cell r="E7045" t="str">
            <v>Memo: Renewables</v>
          </cell>
          <cell r="F7045" t="str">
            <v>TES</v>
          </cell>
          <cell r="G7045" t="str">
            <v>Total energy supply</v>
          </cell>
          <cell r="H7045">
            <v>2008</v>
          </cell>
          <cell r="I7045">
            <v>2008</v>
          </cell>
          <cell r="J7045">
            <v>428.6</v>
          </cell>
        </row>
        <row r="7046">
          <cell r="A7046" t="str">
            <v>TurkmenistanMemo: Renewables2009</v>
          </cell>
          <cell r="B7046" t="str">
            <v>TJ</v>
          </cell>
          <cell r="C7046" t="str">
            <v>Turkmenistan</v>
          </cell>
          <cell r="D7046" t="str">
            <v>MRENEW</v>
          </cell>
          <cell r="E7046" t="str">
            <v>Memo: Renewables</v>
          </cell>
          <cell r="F7046" t="str">
            <v>TES</v>
          </cell>
          <cell r="G7046" t="str">
            <v>Total energy supply</v>
          </cell>
          <cell r="H7046">
            <v>2009</v>
          </cell>
          <cell r="I7046">
            <v>2009</v>
          </cell>
          <cell r="J7046">
            <v>428.6</v>
          </cell>
        </row>
        <row r="7047">
          <cell r="A7047" t="str">
            <v>TurkmenistanMemo: Renewables2010</v>
          </cell>
          <cell r="B7047" t="str">
            <v>TJ</v>
          </cell>
          <cell r="C7047" t="str">
            <v>Turkmenistan</v>
          </cell>
          <cell r="D7047" t="str">
            <v>MRENEW</v>
          </cell>
          <cell r="E7047" t="str">
            <v>Memo: Renewables</v>
          </cell>
          <cell r="F7047" t="str">
            <v>TES</v>
          </cell>
          <cell r="G7047" t="str">
            <v>Total energy supply</v>
          </cell>
          <cell r="H7047">
            <v>2010</v>
          </cell>
          <cell r="I7047">
            <v>2010</v>
          </cell>
          <cell r="J7047">
            <v>428.6</v>
          </cell>
        </row>
        <row r="7048">
          <cell r="A7048" t="str">
            <v>TurkmenistanMemo: Renewables2011</v>
          </cell>
          <cell r="B7048" t="str">
            <v>TJ</v>
          </cell>
          <cell r="C7048" t="str">
            <v>Turkmenistan</v>
          </cell>
          <cell r="D7048" t="str">
            <v>MRENEW</v>
          </cell>
          <cell r="E7048" t="str">
            <v>Memo: Renewables</v>
          </cell>
          <cell r="F7048" t="str">
            <v>TES</v>
          </cell>
          <cell r="G7048" t="str">
            <v>Total energy supply</v>
          </cell>
          <cell r="H7048">
            <v>2011</v>
          </cell>
          <cell r="I7048">
            <v>2011</v>
          </cell>
          <cell r="J7048">
            <v>428.6</v>
          </cell>
        </row>
        <row r="7049">
          <cell r="A7049" t="str">
            <v>TurkmenistanMemo: Renewables2012</v>
          </cell>
          <cell r="B7049" t="str">
            <v>TJ</v>
          </cell>
          <cell r="C7049" t="str">
            <v>Turkmenistan</v>
          </cell>
          <cell r="D7049" t="str">
            <v>MRENEW</v>
          </cell>
          <cell r="E7049" t="str">
            <v>Memo: Renewables</v>
          </cell>
          <cell r="F7049" t="str">
            <v>TES</v>
          </cell>
          <cell r="G7049" t="str">
            <v>Total energy supply</v>
          </cell>
          <cell r="H7049">
            <v>2012</v>
          </cell>
          <cell r="I7049">
            <v>2012</v>
          </cell>
          <cell r="J7049">
            <v>374</v>
          </cell>
        </row>
        <row r="7050">
          <cell r="A7050" t="str">
            <v>TurkmenistanMemo: Renewables2013</v>
          </cell>
          <cell r="B7050" t="str">
            <v>TJ</v>
          </cell>
          <cell r="C7050" t="str">
            <v>Turkmenistan</v>
          </cell>
          <cell r="D7050" t="str">
            <v>MRENEW</v>
          </cell>
          <cell r="E7050" t="str">
            <v>Memo: Renewables</v>
          </cell>
          <cell r="F7050" t="str">
            <v>TES</v>
          </cell>
          <cell r="G7050" t="str">
            <v>Total energy supply</v>
          </cell>
          <cell r="H7050">
            <v>2013</v>
          </cell>
          <cell r="I7050">
            <v>2013</v>
          </cell>
          <cell r="J7050">
            <v>404.8</v>
          </cell>
        </row>
        <row r="7051">
          <cell r="A7051" t="str">
            <v>TurkmenistanMemo: Renewables2014</v>
          </cell>
          <cell r="B7051" t="str">
            <v>TJ</v>
          </cell>
          <cell r="C7051" t="str">
            <v>Turkmenistan</v>
          </cell>
          <cell r="D7051" t="str">
            <v>MRENEW</v>
          </cell>
          <cell r="E7051" t="str">
            <v>Memo: Renewables</v>
          </cell>
          <cell r="F7051" t="str">
            <v>TES</v>
          </cell>
          <cell r="G7051" t="str">
            <v>Total energy supply</v>
          </cell>
          <cell r="H7051">
            <v>2014</v>
          </cell>
          <cell r="I7051">
            <v>2014</v>
          </cell>
          <cell r="J7051">
            <v>404.8</v>
          </cell>
        </row>
        <row r="7052">
          <cell r="A7052" t="str">
            <v>TurkmenistanMemo: Renewables2015</v>
          </cell>
          <cell r="B7052" t="str">
            <v>TJ</v>
          </cell>
          <cell r="C7052" t="str">
            <v>Turkmenistan</v>
          </cell>
          <cell r="D7052" t="str">
            <v>MRENEW</v>
          </cell>
          <cell r="E7052" t="str">
            <v>Memo: Renewables</v>
          </cell>
          <cell r="F7052" t="str">
            <v>TES</v>
          </cell>
          <cell r="G7052" t="str">
            <v>Total energy supply</v>
          </cell>
          <cell r="H7052">
            <v>2015</v>
          </cell>
          <cell r="I7052">
            <v>2015</v>
          </cell>
          <cell r="J7052">
            <v>404.8</v>
          </cell>
        </row>
        <row r="7053">
          <cell r="A7053" t="str">
            <v>TurkmenistanMemo: Renewables2016</v>
          </cell>
          <cell r="B7053" t="str">
            <v>TJ</v>
          </cell>
          <cell r="C7053" t="str">
            <v>Turkmenistan</v>
          </cell>
          <cell r="D7053" t="str">
            <v>MRENEW</v>
          </cell>
          <cell r="E7053" t="str">
            <v>Memo: Renewables</v>
          </cell>
          <cell r="F7053" t="str">
            <v>TES</v>
          </cell>
          <cell r="G7053" t="str">
            <v>Total energy supply</v>
          </cell>
          <cell r="H7053">
            <v>2016</v>
          </cell>
          <cell r="I7053">
            <v>2016</v>
          </cell>
          <cell r="J7053">
            <v>404.8</v>
          </cell>
        </row>
        <row r="7054">
          <cell r="A7054" t="str">
            <v>TurkmenistanMemo: Renewables2017</v>
          </cell>
          <cell r="B7054" t="str">
            <v>TJ</v>
          </cell>
          <cell r="C7054" t="str">
            <v>Turkmenistan</v>
          </cell>
          <cell r="D7054" t="str">
            <v>MRENEW</v>
          </cell>
          <cell r="E7054" t="str">
            <v>Memo: Renewables</v>
          </cell>
          <cell r="F7054" t="str">
            <v>TES</v>
          </cell>
          <cell r="G7054" t="str">
            <v>Total energy supply</v>
          </cell>
          <cell r="H7054">
            <v>2017</v>
          </cell>
          <cell r="I7054">
            <v>2017</v>
          </cell>
          <cell r="J7054">
            <v>423.2</v>
          </cell>
        </row>
        <row r="7055">
          <cell r="A7055" t="str">
            <v>TurkmenistanMemo: Renewables2018</v>
          </cell>
          <cell r="B7055" t="str">
            <v>TJ</v>
          </cell>
          <cell r="C7055" t="str">
            <v>Turkmenistan</v>
          </cell>
          <cell r="D7055" t="str">
            <v>MRENEW</v>
          </cell>
          <cell r="E7055" t="str">
            <v>Memo: Renewables</v>
          </cell>
          <cell r="F7055" t="str">
            <v>TES</v>
          </cell>
          <cell r="G7055" t="str">
            <v>Total energy supply</v>
          </cell>
          <cell r="H7055">
            <v>2018</v>
          </cell>
          <cell r="I7055">
            <v>2018</v>
          </cell>
          <cell r="J7055">
            <v>423.2</v>
          </cell>
        </row>
        <row r="7056">
          <cell r="A7056" t="str">
            <v>TurkmenistanMemo: Renewables2019</v>
          </cell>
          <cell r="B7056" t="str">
            <v>TJ</v>
          </cell>
          <cell r="C7056" t="str">
            <v>Turkmenistan</v>
          </cell>
          <cell r="D7056" t="str">
            <v>MRENEW</v>
          </cell>
          <cell r="E7056" t="str">
            <v>Memo: Renewables</v>
          </cell>
          <cell r="F7056" t="str">
            <v>TES</v>
          </cell>
          <cell r="G7056" t="str">
            <v>Total energy supply</v>
          </cell>
          <cell r="H7056">
            <v>2019</v>
          </cell>
          <cell r="I7056">
            <v>2019</v>
          </cell>
          <cell r="J7056">
            <v>423.2</v>
          </cell>
        </row>
        <row r="7057">
          <cell r="A7057" t="str">
            <v>TurkmenistanMemo: Renewables2020</v>
          </cell>
          <cell r="B7057" t="str">
            <v>TJ</v>
          </cell>
          <cell r="C7057" t="str">
            <v>Turkmenistan</v>
          </cell>
          <cell r="D7057" t="str">
            <v>MRENEW</v>
          </cell>
          <cell r="E7057" t="str">
            <v>Memo: Renewables</v>
          </cell>
          <cell r="F7057" t="str">
            <v>TES</v>
          </cell>
          <cell r="G7057" t="str">
            <v>Total energy supply</v>
          </cell>
          <cell r="H7057">
            <v>2020</v>
          </cell>
          <cell r="I7057">
            <v>2020</v>
          </cell>
          <cell r="K7057" t="str">
            <v>L</v>
          </cell>
          <cell r="L7057" t="str">
            <v>Missing value; data exist but were not collected</v>
          </cell>
        </row>
        <row r="7058">
          <cell r="A7058" t="str">
            <v>UkrainePrimary solid biofuels2005</v>
          </cell>
          <cell r="B7058" t="str">
            <v>TJ</v>
          </cell>
          <cell r="C7058" t="str">
            <v>Ukraine</v>
          </cell>
          <cell r="D7058" t="str">
            <v>PRIMSBIO</v>
          </cell>
          <cell r="E7058" t="str">
            <v>Primary solid biofuels</v>
          </cell>
          <cell r="F7058" t="str">
            <v>TES</v>
          </cell>
          <cell r="G7058" t="str">
            <v>Total energy supply</v>
          </cell>
          <cell r="H7058">
            <v>2005</v>
          </cell>
          <cell r="I7058">
            <v>2005</v>
          </cell>
          <cell r="J7058">
            <v>10952</v>
          </cell>
        </row>
        <row r="7059">
          <cell r="A7059" t="str">
            <v>UkrainePrimary solid biofuels2006</v>
          </cell>
          <cell r="B7059" t="str">
            <v>TJ</v>
          </cell>
          <cell r="C7059" t="str">
            <v>Ukraine</v>
          </cell>
          <cell r="D7059" t="str">
            <v>PRIMSBIO</v>
          </cell>
          <cell r="E7059" t="str">
            <v>Primary solid biofuels</v>
          </cell>
          <cell r="F7059" t="str">
            <v>TES</v>
          </cell>
          <cell r="G7059" t="str">
            <v>Total energy supply</v>
          </cell>
          <cell r="H7059">
            <v>2006</v>
          </cell>
          <cell r="I7059">
            <v>2006</v>
          </cell>
          <cell r="J7059">
            <v>34377</v>
          </cell>
        </row>
        <row r="7060">
          <cell r="A7060" t="str">
            <v>UkrainePrimary solid biofuels2007</v>
          </cell>
          <cell r="B7060" t="str">
            <v>TJ</v>
          </cell>
          <cell r="C7060" t="str">
            <v>Ukraine</v>
          </cell>
          <cell r="D7060" t="str">
            <v>PRIMSBIO</v>
          </cell>
          <cell r="E7060" t="str">
            <v>Primary solid biofuels</v>
          </cell>
          <cell r="F7060" t="str">
            <v>TES</v>
          </cell>
          <cell r="G7060" t="str">
            <v>Total energy supply</v>
          </cell>
          <cell r="H7060">
            <v>2007</v>
          </cell>
          <cell r="I7060">
            <v>2007</v>
          </cell>
          <cell r="J7060">
            <v>64799</v>
          </cell>
        </row>
        <row r="7061">
          <cell r="A7061" t="str">
            <v>UkrainePrimary solid biofuels2008</v>
          </cell>
          <cell r="B7061" t="str">
            <v>TJ</v>
          </cell>
          <cell r="C7061" t="str">
            <v>Ukraine</v>
          </cell>
          <cell r="D7061" t="str">
            <v>PRIMSBIO</v>
          </cell>
          <cell r="E7061" t="str">
            <v>Primary solid biofuels</v>
          </cell>
          <cell r="F7061" t="str">
            <v>TES</v>
          </cell>
          <cell r="G7061" t="str">
            <v>Total energy supply</v>
          </cell>
          <cell r="H7061">
            <v>2008</v>
          </cell>
          <cell r="I7061">
            <v>2008</v>
          </cell>
          <cell r="J7061">
            <v>72378</v>
          </cell>
        </row>
        <row r="7062">
          <cell r="A7062" t="str">
            <v>UkrainePrimary solid biofuels2009</v>
          </cell>
          <cell r="B7062" t="str">
            <v>TJ</v>
          </cell>
          <cell r="C7062" t="str">
            <v>Ukraine</v>
          </cell>
          <cell r="D7062" t="str">
            <v>PRIMSBIO</v>
          </cell>
          <cell r="E7062" t="str">
            <v>Primary solid biofuels</v>
          </cell>
          <cell r="F7062" t="str">
            <v>TES</v>
          </cell>
          <cell r="G7062" t="str">
            <v>Total energy supply</v>
          </cell>
          <cell r="H7062">
            <v>2009</v>
          </cell>
          <cell r="I7062">
            <v>2009</v>
          </cell>
          <cell r="J7062">
            <v>67277</v>
          </cell>
        </row>
        <row r="7063">
          <cell r="A7063" t="str">
            <v>UkrainePrimary solid biofuels2010</v>
          </cell>
          <cell r="B7063" t="str">
            <v>TJ</v>
          </cell>
          <cell r="C7063" t="str">
            <v>Ukraine</v>
          </cell>
          <cell r="D7063" t="str">
            <v>PRIMSBIO</v>
          </cell>
          <cell r="E7063" t="str">
            <v>Primary solid biofuels</v>
          </cell>
          <cell r="F7063" t="str">
            <v>TES</v>
          </cell>
          <cell r="G7063" t="str">
            <v>Total energy supply</v>
          </cell>
          <cell r="H7063">
            <v>2010</v>
          </cell>
          <cell r="I7063">
            <v>2010</v>
          </cell>
          <cell r="J7063">
            <v>69357</v>
          </cell>
        </row>
        <row r="7064">
          <cell r="A7064" t="str">
            <v>UkrainePrimary solid biofuels2011</v>
          </cell>
          <cell r="B7064" t="str">
            <v>TJ</v>
          </cell>
          <cell r="C7064" t="str">
            <v>Ukraine</v>
          </cell>
          <cell r="D7064" t="str">
            <v>PRIMSBIO</v>
          </cell>
          <cell r="E7064" t="str">
            <v>Primary solid biofuels</v>
          </cell>
          <cell r="F7064" t="str">
            <v>TES</v>
          </cell>
          <cell r="G7064" t="str">
            <v>Total energy supply</v>
          </cell>
          <cell r="H7064">
            <v>2011</v>
          </cell>
          <cell r="I7064">
            <v>2011</v>
          </cell>
          <cell r="J7064">
            <v>73046</v>
          </cell>
        </row>
        <row r="7065">
          <cell r="A7065" t="str">
            <v>UkrainePrimary solid biofuels2012</v>
          </cell>
          <cell r="B7065" t="str">
            <v>TJ</v>
          </cell>
          <cell r="C7065" t="str">
            <v>Ukraine</v>
          </cell>
          <cell r="D7065" t="str">
            <v>PRIMSBIO</v>
          </cell>
          <cell r="E7065" t="str">
            <v>Primary solid biofuels</v>
          </cell>
          <cell r="F7065" t="str">
            <v>TES</v>
          </cell>
          <cell r="G7065" t="str">
            <v>Total energy supply</v>
          </cell>
          <cell r="H7065">
            <v>2012</v>
          </cell>
          <cell r="I7065">
            <v>2012</v>
          </cell>
          <cell r="J7065">
            <v>73482</v>
          </cell>
        </row>
        <row r="7066">
          <cell r="A7066" t="str">
            <v>UkrainePrimary solid biofuels2013</v>
          </cell>
          <cell r="B7066" t="str">
            <v>TJ</v>
          </cell>
          <cell r="C7066" t="str">
            <v>Ukraine</v>
          </cell>
          <cell r="D7066" t="str">
            <v>PRIMSBIO</v>
          </cell>
          <cell r="E7066" t="str">
            <v>Primary solid biofuels</v>
          </cell>
          <cell r="F7066" t="str">
            <v>TES</v>
          </cell>
          <cell r="G7066" t="str">
            <v>Total energy supply</v>
          </cell>
          <cell r="H7066">
            <v>2013</v>
          </cell>
          <cell r="I7066">
            <v>2013</v>
          </cell>
          <cell r="J7066">
            <v>79449</v>
          </cell>
        </row>
        <row r="7067">
          <cell r="A7067" t="str">
            <v>UkrainePrimary solid biofuels2014</v>
          </cell>
          <cell r="B7067" t="str">
            <v>TJ</v>
          </cell>
          <cell r="C7067" t="str">
            <v>Ukraine</v>
          </cell>
          <cell r="D7067" t="str">
            <v>PRIMSBIO</v>
          </cell>
          <cell r="E7067" t="str">
            <v>Primary solid biofuels</v>
          </cell>
          <cell r="F7067" t="str">
            <v>TES</v>
          </cell>
          <cell r="G7067" t="str">
            <v>Total energy supply</v>
          </cell>
          <cell r="H7067">
            <v>2014</v>
          </cell>
          <cell r="I7067">
            <v>2014</v>
          </cell>
          <cell r="J7067">
            <v>82219</v>
          </cell>
        </row>
        <row r="7068">
          <cell r="A7068" t="str">
            <v>UkrainePrimary solid biofuels2015</v>
          </cell>
          <cell r="B7068" t="str">
            <v>TJ</v>
          </cell>
          <cell r="C7068" t="str">
            <v>Ukraine</v>
          </cell>
          <cell r="D7068" t="str">
            <v>PRIMSBIO</v>
          </cell>
          <cell r="E7068" t="str">
            <v>Primary solid biofuels</v>
          </cell>
          <cell r="F7068" t="str">
            <v>TES</v>
          </cell>
          <cell r="G7068" t="str">
            <v>Total energy supply</v>
          </cell>
          <cell r="H7068">
            <v>2015</v>
          </cell>
          <cell r="I7068">
            <v>2015</v>
          </cell>
          <cell r="J7068">
            <v>89699</v>
          </cell>
        </row>
        <row r="7069">
          <cell r="A7069" t="str">
            <v>UkrainePrimary solid biofuels2016</v>
          </cell>
          <cell r="B7069" t="str">
            <v>TJ</v>
          </cell>
          <cell r="C7069" t="str">
            <v>Ukraine</v>
          </cell>
          <cell r="D7069" t="str">
            <v>PRIMSBIO</v>
          </cell>
          <cell r="E7069" t="str">
            <v>Primary solid biofuels</v>
          </cell>
          <cell r="F7069" t="str">
            <v>TES</v>
          </cell>
          <cell r="G7069" t="str">
            <v>Total energy supply</v>
          </cell>
          <cell r="H7069">
            <v>2016</v>
          </cell>
          <cell r="I7069">
            <v>2016</v>
          </cell>
          <cell r="J7069">
            <v>120312</v>
          </cell>
        </row>
        <row r="7070">
          <cell r="A7070" t="str">
            <v>UkrainePrimary solid biofuels2017</v>
          </cell>
          <cell r="B7070" t="str">
            <v>TJ</v>
          </cell>
          <cell r="C7070" t="str">
            <v>Ukraine</v>
          </cell>
          <cell r="D7070" t="str">
            <v>PRIMSBIO</v>
          </cell>
          <cell r="E7070" t="str">
            <v>Primary solid biofuels</v>
          </cell>
          <cell r="F7070" t="str">
            <v>TES</v>
          </cell>
          <cell r="G7070" t="str">
            <v>Total energy supply</v>
          </cell>
          <cell r="H7070">
            <v>2017</v>
          </cell>
          <cell r="I7070">
            <v>2017</v>
          </cell>
          <cell r="J7070">
            <v>126898</v>
          </cell>
        </row>
        <row r="7071">
          <cell r="A7071" t="str">
            <v>UkrainePrimary solid biofuels2018</v>
          </cell>
          <cell r="B7071" t="str">
            <v>TJ</v>
          </cell>
          <cell r="C7071" t="str">
            <v>Ukraine</v>
          </cell>
          <cell r="D7071" t="str">
            <v>PRIMSBIO</v>
          </cell>
          <cell r="E7071" t="str">
            <v>Primary solid biofuels</v>
          </cell>
          <cell r="F7071" t="str">
            <v>TES</v>
          </cell>
          <cell r="G7071" t="str">
            <v>Total energy supply</v>
          </cell>
          <cell r="H7071">
            <v>2018</v>
          </cell>
          <cell r="I7071">
            <v>2018</v>
          </cell>
          <cell r="J7071">
            <v>136167</v>
          </cell>
        </row>
        <row r="7072">
          <cell r="A7072" t="str">
            <v>UkrainePrimary solid biofuels2019</v>
          </cell>
          <cell r="B7072" t="str">
            <v>TJ</v>
          </cell>
          <cell r="C7072" t="str">
            <v>Ukraine</v>
          </cell>
          <cell r="D7072" t="str">
            <v>PRIMSBIO</v>
          </cell>
          <cell r="E7072" t="str">
            <v>Primary solid biofuels</v>
          </cell>
          <cell r="F7072" t="str">
            <v>TES</v>
          </cell>
          <cell r="G7072" t="str">
            <v>Total energy supply</v>
          </cell>
          <cell r="H7072">
            <v>2019</v>
          </cell>
          <cell r="I7072">
            <v>2019</v>
          </cell>
          <cell r="J7072">
            <v>139206.9</v>
          </cell>
        </row>
        <row r="7073">
          <cell r="A7073" t="str">
            <v>UkrainePrimary solid biofuels2020</v>
          </cell>
          <cell r="B7073" t="str">
            <v>TJ</v>
          </cell>
          <cell r="C7073" t="str">
            <v>Ukraine</v>
          </cell>
          <cell r="D7073" t="str">
            <v>PRIMSBIO</v>
          </cell>
          <cell r="E7073" t="str">
            <v>Primary solid biofuels</v>
          </cell>
          <cell r="F7073" t="str">
            <v>TES</v>
          </cell>
          <cell r="G7073" t="str">
            <v>Total energy supply</v>
          </cell>
          <cell r="H7073">
            <v>2020</v>
          </cell>
          <cell r="I7073">
            <v>2020</v>
          </cell>
          <cell r="J7073">
            <v>139206.9</v>
          </cell>
        </row>
        <row r="7074">
          <cell r="A7074" t="str">
            <v>UkraineTotal2005</v>
          </cell>
          <cell r="B7074" t="str">
            <v>TJ</v>
          </cell>
          <cell r="C7074" t="str">
            <v>Ukraine</v>
          </cell>
          <cell r="D7074" t="str">
            <v>TOTAL</v>
          </cell>
          <cell r="E7074" t="str">
            <v>Total</v>
          </cell>
          <cell r="F7074" t="str">
            <v>TES</v>
          </cell>
          <cell r="G7074" t="str">
            <v>Total energy supply</v>
          </cell>
          <cell r="H7074">
            <v>2005</v>
          </cell>
          <cell r="I7074">
            <v>2005</v>
          </cell>
          <cell r="J7074">
            <v>5906820.9800000004</v>
          </cell>
        </row>
        <row r="7075">
          <cell r="A7075" t="str">
            <v>UkraineTotal2006</v>
          </cell>
          <cell r="B7075" t="str">
            <v>TJ</v>
          </cell>
          <cell r="C7075" t="str">
            <v>Ukraine</v>
          </cell>
          <cell r="D7075" t="str">
            <v>TOTAL</v>
          </cell>
          <cell r="E7075" t="str">
            <v>Total</v>
          </cell>
          <cell r="F7075" t="str">
            <v>TES</v>
          </cell>
          <cell r="G7075" t="str">
            <v>Total energy supply</v>
          </cell>
          <cell r="H7075">
            <v>2006</v>
          </cell>
          <cell r="I7075">
            <v>2006</v>
          </cell>
          <cell r="J7075">
            <v>5674384.8399999999</v>
          </cell>
        </row>
        <row r="7076">
          <cell r="A7076" t="str">
            <v>UkraineTotal2007</v>
          </cell>
          <cell r="B7076" t="str">
            <v>TJ</v>
          </cell>
          <cell r="C7076" t="str">
            <v>Ukraine</v>
          </cell>
          <cell r="D7076" t="str">
            <v>TOTAL</v>
          </cell>
          <cell r="E7076" t="str">
            <v>Total</v>
          </cell>
          <cell r="F7076" t="str">
            <v>TES</v>
          </cell>
          <cell r="G7076" t="str">
            <v>Total energy supply</v>
          </cell>
          <cell r="H7076">
            <v>2007</v>
          </cell>
          <cell r="I7076">
            <v>2007</v>
          </cell>
          <cell r="J7076">
            <v>5836118.25</v>
          </cell>
        </row>
        <row r="7077">
          <cell r="A7077" t="str">
            <v>UkraineTotal2008</v>
          </cell>
          <cell r="B7077" t="str">
            <v>TJ</v>
          </cell>
          <cell r="C7077" t="str">
            <v>Ukraine</v>
          </cell>
          <cell r="D7077" t="str">
            <v>TOTAL</v>
          </cell>
          <cell r="E7077" t="str">
            <v>Total</v>
          </cell>
          <cell r="F7077" t="str">
            <v>TES</v>
          </cell>
          <cell r="G7077" t="str">
            <v>Total energy supply</v>
          </cell>
          <cell r="H7077">
            <v>2008</v>
          </cell>
          <cell r="I7077">
            <v>2008</v>
          </cell>
          <cell r="J7077">
            <v>5637405.0300000003</v>
          </cell>
        </row>
        <row r="7078">
          <cell r="A7078" t="str">
            <v>UkraineTotal2009</v>
          </cell>
          <cell r="B7078" t="str">
            <v>TJ</v>
          </cell>
          <cell r="C7078" t="str">
            <v>Ukraine</v>
          </cell>
          <cell r="D7078" t="str">
            <v>TOTAL</v>
          </cell>
          <cell r="E7078" t="str">
            <v>Total</v>
          </cell>
          <cell r="F7078" t="str">
            <v>TES</v>
          </cell>
          <cell r="G7078" t="str">
            <v>Total energy supply</v>
          </cell>
          <cell r="H7078">
            <v>2009</v>
          </cell>
          <cell r="I7078">
            <v>2009</v>
          </cell>
          <cell r="J7078">
            <v>4789222.92</v>
          </cell>
        </row>
        <row r="7079">
          <cell r="A7079" t="str">
            <v>UkraineTotal2010</v>
          </cell>
          <cell r="B7079" t="str">
            <v>TJ</v>
          </cell>
          <cell r="C7079" t="str">
            <v>Ukraine</v>
          </cell>
          <cell r="D7079" t="str">
            <v>TOTAL</v>
          </cell>
          <cell r="E7079" t="str">
            <v>Total</v>
          </cell>
          <cell r="F7079" t="str">
            <v>TES</v>
          </cell>
          <cell r="G7079" t="str">
            <v>Total energy supply</v>
          </cell>
          <cell r="H7079">
            <v>2010</v>
          </cell>
          <cell r="I7079">
            <v>2010</v>
          </cell>
          <cell r="J7079">
            <v>5540936.9699999997</v>
          </cell>
        </row>
        <row r="7080">
          <cell r="A7080" t="str">
            <v>UkraineTotal2011</v>
          </cell>
          <cell r="B7080" t="str">
            <v>TJ</v>
          </cell>
          <cell r="C7080" t="str">
            <v>Ukraine</v>
          </cell>
          <cell r="D7080" t="str">
            <v>TOTAL</v>
          </cell>
          <cell r="E7080" t="str">
            <v>Total</v>
          </cell>
          <cell r="F7080" t="str">
            <v>TES</v>
          </cell>
          <cell r="G7080" t="str">
            <v>Total energy supply</v>
          </cell>
          <cell r="H7080">
            <v>2011</v>
          </cell>
          <cell r="I7080">
            <v>2011</v>
          </cell>
          <cell r="J7080">
            <v>5298682.5</v>
          </cell>
        </row>
        <row r="7081">
          <cell r="A7081" t="str">
            <v>UkraineTotal2012</v>
          </cell>
          <cell r="B7081" t="str">
            <v>TJ</v>
          </cell>
          <cell r="C7081" t="str">
            <v>Ukraine</v>
          </cell>
          <cell r="D7081" t="str">
            <v>TOTAL</v>
          </cell>
          <cell r="E7081" t="str">
            <v>Total</v>
          </cell>
          <cell r="F7081" t="str">
            <v>TES</v>
          </cell>
          <cell r="G7081" t="str">
            <v>Total energy supply</v>
          </cell>
          <cell r="H7081">
            <v>2012</v>
          </cell>
          <cell r="I7081">
            <v>2012</v>
          </cell>
          <cell r="J7081">
            <v>5129096.33</v>
          </cell>
        </row>
        <row r="7082">
          <cell r="A7082" t="str">
            <v>UkraineTotal2013</v>
          </cell>
          <cell r="B7082" t="str">
            <v>TJ</v>
          </cell>
          <cell r="C7082" t="str">
            <v>Ukraine</v>
          </cell>
          <cell r="D7082" t="str">
            <v>TOTAL</v>
          </cell>
          <cell r="E7082" t="str">
            <v>Total</v>
          </cell>
          <cell r="F7082" t="str">
            <v>TES</v>
          </cell>
          <cell r="G7082" t="str">
            <v>Total energy supply</v>
          </cell>
          <cell r="H7082">
            <v>2013</v>
          </cell>
          <cell r="I7082">
            <v>2013</v>
          </cell>
          <cell r="J7082">
            <v>4862743.9000000004</v>
          </cell>
        </row>
        <row r="7083">
          <cell r="A7083" t="str">
            <v>UkraineTotal2014</v>
          </cell>
          <cell r="B7083" t="str">
            <v>TJ</v>
          </cell>
          <cell r="C7083" t="str">
            <v>Ukraine</v>
          </cell>
          <cell r="D7083" t="str">
            <v>TOTAL</v>
          </cell>
          <cell r="E7083" t="str">
            <v>Total</v>
          </cell>
          <cell r="F7083" t="str">
            <v>TES</v>
          </cell>
          <cell r="G7083" t="str">
            <v>Total energy supply</v>
          </cell>
          <cell r="H7083">
            <v>2014</v>
          </cell>
          <cell r="I7083">
            <v>2014</v>
          </cell>
          <cell r="J7083">
            <v>4424359.6500000004</v>
          </cell>
        </row>
        <row r="7084">
          <cell r="A7084" t="str">
            <v>UkraineTotal2015</v>
          </cell>
          <cell r="B7084" t="str">
            <v>TJ</v>
          </cell>
          <cell r="C7084" t="str">
            <v>Ukraine</v>
          </cell>
          <cell r="D7084" t="str">
            <v>TOTAL</v>
          </cell>
          <cell r="E7084" t="str">
            <v>Total</v>
          </cell>
          <cell r="F7084" t="str">
            <v>TES</v>
          </cell>
          <cell r="G7084" t="str">
            <v>Total energy supply</v>
          </cell>
          <cell r="H7084">
            <v>2015</v>
          </cell>
          <cell r="I7084">
            <v>2015</v>
          </cell>
          <cell r="J7084">
            <v>3886891.63</v>
          </cell>
        </row>
        <row r="7085">
          <cell r="A7085" t="str">
            <v>UkraineTotal2016</v>
          </cell>
          <cell r="B7085" t="str">
            <v>TJ</v>
          </cell>
          <cell r="C7085" t="str">
            <v>Ukraine</v>
          </cell>
          <cell r="D7085" t="str">
            <v>TOTAL</v>
          </cell>
          <cell r="E7085" t="str">
            <v>Total</v>
          </cell>
          <cell r="F7085" t="str">
            <v>TES</v>
          </cell>
          <cell r="G7085" t="str">
            <v>Total energy supply</v>
          </cell>
          <cell r="H7085">
            <v>2016</v>
          </cell>
          <cell r="I7085">
            <v>2016</v>
          </cell>
          <cell r="J7085">
            <v>3835008.89</v>
          </cell>
        </row>
        <row r="7086">
          <cell r="A7086" t="str">
            <v>UkraineTotal2017</v>
          </cell>
          <cell r="B7086" t="str">
            <v>TJ</v>
          </cell>
          <cell r="C7086" t="str">
            <v>Ukraine</v>
          </cell>
          <cell r="D7086" t="str">
            <v>TOTAL</v>
          </cell>
          <cell r="E7086" t="str">
            <v>Total</v>
          </cell>
          <cell r="F7086" t="str">
            <v>TES</v>
          </cell>
          <cell r="G7086" t="str">
            <v>Total energy supply</v>
          </cell>
          <cell r="H7086">
            <v>2017</v>
          </cell>
          <cell r="I7086">
            <v>2017</v>
          </cell>
          <cell r="J7086">
            <v>3743445.13</v>
          </cell>
        </row>
        <row r="7087">
          <cell r="A7087" t="str">
            <v>UkraineTotal2018</v>
          </cell>
          <cell r="B7087" t="str">
            <v>TJ</v>
          </cell>
          <cell r="C7087" t="str">
            <v>Ukraine</v>
          </cell>
          <cell r="D7087" t="str">
            <v>TOTAL</v>
          </cell>
          <cell r="E7087" t="str">
            <v>Total</v>
          </cell>
          <cell r="F7087" t="str">
            <v>TES</v>
          </cell>
          <cell r="G7087" t="str">
            <v>Total energy supply</v>
          </cell>
          <cell r="H7087">
            <v>2018</v>
          </cell>
          <cell r="I7087">
            <v>2018</v>
          </cell>
          <cell r="J7087">
            <v>3915755.15</v>
          </cell>
        </row>
        <row r="7088">
          <cell r="A7088" t="str">
            <v>UkraineTotal2019</v>
          </cell>
          <cell r="B7088" t="str">
            <v>TJ</v>
          </cell>
          <cell r="C7088" t="str">
            <v>Ukraine</v>
          </cell>
          <cell r="D7088" t="str">
            <v>TOTAL</v>
          </cell>
          <cell r="E7088" t="str">
            <v>Total</v>
          </cell>
          <cell r="F7088" t="str">
            <v>TES</v>
          </cell>
          <cell r="G7088" t="str">
            <v>Total energy supply</v>
          </cell>
          <cell r="H7088">
            <v>2019</v>
          </cell>
          <cell r="I7088">
            <v>2019</v>
          </cell>
          <cell r="J7088">
            <v>3741264.32</v>
          </cell>
        </row>
        <row r="7089">
          <cell r="A7089" t="str">
            <v>UkraineTotal2020</v>
          </cell>
          <cell r="B7089" t="str">
            <v>TJ</v>
          </cell>
          <cell r="C7089" t="str">
            <v>Ukraine</v>
          </cell>
          <cell r="D7089" t="str">
            <v>TOTAL</v>
          </cell>
          <cell r="E7089" t="str">
            <v>Total</v>
          </cell>
          <cell r="F7089" t="str">
            <v>TES</v>
          </cell>
          <cell r="G7089" t="str">
            <v>Total energy supply</v>
          </cell>
          <cell r="H7089">
            <v>2020</v>
          </cell>
          <cell r="I7089">
            <v>2020</v>
          </cell>
          <cell r="K7089" t="str">
            <v>L</v>
          </cell>
          <cell r="L7089" t="str">
            <v>Missing value; data exist but were not collected</v>
          </cell>
        </row>
        <row r="7090">
          <cell r="A7090" t="str">
            <v>UkraineMemo: Renewables2005</v>
          </cell>
          <cell r="B7090" t="str">
            <v>TJ</v>
          </cell>
          <cell r="C7090" t="str">
            <v>Ukraine</v>
          </cell>
          <cell r="D7090" t="str">
            <v>MRENEW</v>
          </cell>
          <cell r="E7090" t="str">
            <v>Memo: Renewables</v>
          </cell>
          <cell r="F7090" t="str">
            <v>TES</v>
          </cell>
          <cell r="G7090" t="str">
            <v>Total energy supply</v>
          </cell>
          <cell r="H7090">
            <v>2005</v>
          </cell>
          <cell r="I7090">
            <v>2005</v>
          </cell>
          <cell r="J7090">
            <v>55595.6</v>
          </cell>
        </row>
        <row r="7091">
          <cell r="A7091" t="str">
            <v>UkraineMemo: Renewables2006</v>
          </cell>
          <cell r="B7091" t="str">
            <v>TJ</v>
          </cell>
          <cell r="C7091" t="str">
            <v>Ukraine</v>
          </cell>
          <cell r="D7091" t="str">
            <v>MRENEW</v>
          </cell>
          <cell r="E7091" t="str">
            <v>Memo: Renewables</v>
          </cell>
          <cell r="F7091" t="str">
            <v>TES</v>
          </cell>
          <cell r="G7091" t="str">
            <v>Total energy supply</v>
          </cell>
          <cell r="H7091">
            <v>2006</v>
          </cell>
          <cell r="I7091">
            <v>2006</v>
          </cell>
          <cell r="J7091">
            <v>80892.600000000006</v>
          </cell>
        </row>
        <row r="7092">
          <cell r="A7092" t="str">
            <v>UkraineMemo: Renewables2007</v>
          </cell>
          <cell r="B7092" t="str">
            <v>TJ</v>
          </cell>
          <cell r="C7092" t="str">
            <v>Ukraine</v>
          </cell>
          <cell r="D7092" t="str">
            <v>MRENEW</v>
          </cell>
          <cell r="E7092" t="str">
            <v>Memo: Renewables</v>
          </cell>
          <cell r="F7092" t="str">
            <v>TES</v>
          </cell>
          <cell r="G7092" t="str">
            <v>Total energy supply</v>
          </cell>
          <cell r="H7092">
            <v>2007</v>
          </cell>
          <cell r="I7092">
            <v>2007</v>
          </cell>
          <cell r="J7092">
            <v>100261</v>
          </cell>
        </row>
        <row r="7093">
          <cell r="A7093" t="str">
            <v>UkraineMemo: Renewables2008</v>
          </cell>
          <cell r="B7093" t="str">
            <v>TJ</v>
          </cell>
          <cell r="C7093" t="str">
            <v>Ukraine</v>
          </cell>
          <cell r="D7093" t="str">
            <v>MRENEW</v>
          </cell>
          <cell r="E7093" t="str">
            <v>Memo: Renewables</v>
          </cell>
          <cell r="F7093" t="str">
            <v>TES</v>
          </cell>
          <cell r="G7093" t="str">
            <v>Total energy supply</v>
          </cell>
          <cell r="H7093">
            <v>2008</v>
          </cell>
          <cell r="I7093">
            <v>2008</v>
          </cell>
          <cell r="J7093">
            <v>112350.8</v>
          </cell>
        </row>
        <row r="7094">
          <cell r="A7094" t="str">
            <v>UkraineMemo: Renewables2009</v>
          </cell>
          <cell r="B7094" t="str">
            <v>TJ</v>
          </cell>
          <cell r="C7094" t="str">
            <v>Ukraine</v>
          </cell>
          <cell r="D7094" t="str">
            <v>MRENEW</v>
          </cell>
          <cell r="E7094" t="str">
            <v>Memo: Renewables</v>
          </cell>
          <cell r="F7094" t="str">
            <v>TES</v>
          </cell>
          <cell r="G7094" t="str">
            <v>Total energy supply</v>
          </cell>
          <cell r="H7094">
            <v>2009</v>
          </cell>
          <cell r="I7094">
            <v>2009</v>
          </cell>
          <cell r="J7094">
            <v>107999</v>
          </cell>
        </row>
        <row r="7095">
          <cell r="A7095" t="str">
            <v>UkraineMemo: Renewables2010</v>
          </cell>
          <cell r="B7095" t="str">
            <v>TJ</v>
          </cell>
          <cell r="C7095" t="str">
            <v>Ukraine</v>
          </cell>
          <cell r="D7095" t="str">
            <v>MRENEW</v>
          </cell>
          <cell r="E7095" t="str">
            <v>Memo: Renewables</v>
          </cell>
          <cell r="F7095" t="str">
            <v>TES</v>
          </cell>
          <cell r="G7095" t="str">
            <v>Total energy supply</v>
          </cell>
          <cell r="H7095">
            <v>2010</v>
          </cell>
          <cell r="I7095">
            <v>2010</v>
          </cell>
          <cell r="J7095">
            <v>114393</v>
          </cell>
        </row>
        <row r="7096">
          <cell r="A7096" t="str">
            <v>UkraineMemo: Renewables2011</v>
          </cell>
          <cell r="B7096" t="str">
            <v>TJ</v>
          </cell>
          <cell r="C7096" t="str">
            <v>Ukraine</v>
          </cell>
          <cell r="D7096" t="str">
            <v>MRENEW</v>
          </cell>
          <cell r="E7096" t="str">
            <v>Memo: Renewables</v>
          </cell>
          <cell r="F7096" t="str">
            <v>TES</v>
          </cell>
          <cell r="G7096" t="str">
            <v>Total energy supply</v>
          </cell>
          <cell r="H7096">
            <v>2011</v>
          </cell>
          <cell r="I7096">
            <v>2011</v>
          </cell>
          <cell r="J7096">
            <v>110265.60000000001</v>
          </cell>
        </row>
        <row r="7097">
          <cell r="A7097" t="str">
            <v>UkraineMemo: Renewables2012</v>
          </cell>
          <cell r="B7097" t="str">
            <v>TJ</v>
          </cell>
          <cell r="C7097" t="str">
            <v>Ukraine</v>
          </cell>
          <cell r="D7097" t="str">
            <v>MRENEW</v>
          </cell>
          <cell r="E7097" t="str">
            <v>Memo: Renewables</v>
          </cell>
          <cell r="F7097" t="str">
            <v>TES</v>
          </cell>
          <cell r="G7097" t="str">
            <v>Total energy supply</v>
          </cell>
          <cell r="H7097">
            <v>2012</v>
          </cell>
          <cell r="I7097">
            <v>2012</v>
          </cell>
          <cell r="J7097">
            <v>110947.19</v>
          </cell>
        </row>
        <row r="7098">
          <cell r="A7098" t="str">
            <v>UkraineMemo: Renewables2013</v>
          </cell>
          <cell r="B7098" t="str">
            <v>TJ</v>
          </cell>
          <cell r="C7098" t="str">
            <v>Ukraine</v>
          </cell>
          <cell r="D7098" t="str">
            <v>MRENEW</v>
          </cell>
          <cell r="E7098" t="str">
            <v>Memo: Renewables</v>
          </cell>
          <cell r="F7098" t="str">
            <v>TES</v>
          </cell>
          <cell r="G7098" t="str">
            <v>Total energy supply</v>
          </cell>
          <cell r="H7098">
            <v>2013</v>
          </cell>
          <cell r="I7098">
            <v>2013</v>
          </cell>
          <cell r="J7098">
            <v>132798.16</v>
          </cell>
        </row>
        <row r="7099">
          <cell r="A7099" t="str">
            <v>UkraineMemo: Renewables2014</v>
          </cell>
          <cell r="B7099" t="str">
            <v>TJ</v>
          </cell>
          <cell r="C7099" t="str">
            <v>Ukraine</v>
          </cell>
          <cell r="D7099" t="str">
            <v>MRENEW</v>
          </cell>
          <cell r="E7099" t="str">
            <v>Memo: Renewables</v>
          </cell>
          <cell r="F7099" t="str">
            <v>TES</v>
          </cell>
          <cell r="G7099" t="str">
            <v>Total energy supply</v>
          </cell>
          <cell r="H7099">
            <v>2014</v>
          </cell>
          <cell r="I7099">
            <v>2014</v>
          </cell>
          <cell r="J7099">
            <v>117169.48</v>
          </cell>
        </row>
        <row r="7100">
          <cell r="A7100" t="str">
            <v>UkraineMemo: Renewables2015</v>
          </cell>
          <cell r="B7100" t="str">
            <v>TJ</v>
          </cell>
          <cell r="C7100" t="str">
            <v>Ukraine</v>
          </cell>
          <cell r="D7100" t="str">
            <v>MRENEW</v>
          </cell>
          <cell r="E7100" t="str">
            <v>Memo: Renewables</v>
          </cell>
          <cell r="F7100" t="str">
            <v>TES</v>
          </cell>
          <cell r="G7100" t="str">
            <v>Total energy supply</v>
          </cell>
          <cell r="H7100">
            <v>2015</v>
          </cell>
          <cell r="I7100">
            <v>2015</v>
          </cell>
          <cell r="J7100">
            <v>113120.96000000001</v>
          </cell>
        </row>
        <row r="7101">
          <cell r="A7101" t="str">
            <v>UkraineMemo: Renewables2016</v>
          </cell>
          <cell r="B7101" t="str">
            <v>TJ</v>
          </cell>
          <cell r="C7101" t="str">
            <v>Ukraine</v>
          </cell>
          <cell r="D7101" t="str">
            <v>MRENEW</v>
          </cell>
          <cell r="E7101" t="str">
            <v>Memo: Renewables</v>
          </cell>
          <cell r="F7101" t="str">
            <v>TES</v>
          </cell>
          <cell r="G7101" t="str">
            <v>Total energy supply</v>
          </cell>
          <cell r="H7101">
            <v>2016</v>
          </cell>
          <cell r="I7101">
            <v>2016</v>
          </cell>
          <cell r="J7101">
            <v>151453.56</v>
          </cell>
        </row>
        <row r="7102">
          <cell r="A7102" t="str">
            <v>UkraineMemo: Renewables2017</v>
          </cell>
          <cell r="B7102" t="str">
            <v>TJ</v>
          </cell>
          <cell r="C7102" t="str">
            <v>Ukraine</v>
          </cell>
          <cell r="D7102" t="str">
            <v>MRENEW</v>
          </cell>
          <cell r="E7102" t="str">
            <v>Memo: Renewables</v>
          </cell>
          <cell r="F7102" t="str">
            <v>TES</v>
          </cell>
          <cell r="G7102" t="str">
            <v>Total energy supply</v>
          </cell>
          <cell r="H7102">
            <v>2017</v>
          </cell>
          <cell r="I7102">
            <v>2017</v>
          </cell>
          <cell r="J7102">
            <v>163508.97</v>
          </cell>
        </row>
        <row r="7103">
          <cell r="A7103" t="str">
            <v>UkraineMemo: Renewables2018</v>
          </cell>
          <cell r="B7103" t="str">
            <v>TJ</v>
          </cell>
          <cell r="C7103" t="str">
            <v>Ukraine</v>
          </cell>
          <cell r="D7103" t="str">
            <v>MRENEW</v>
          </cell>
          <cell r="E7103" t="str">
            <v>Memo: Renewables</v>
          </cell>
          <cell r="F7103" t="str">
            <v>TES</v>
          </cell>
          <cell r="G7103" t="str">
            <v>Total energy supply</v>
          </cell>
          <cell r="H7103">
            <v>2018</v>
          </cell>
          <cell r="I7103">
            <v>2018</v>
          </cell>
          <cell r="J7103">
            <v>180124.09</v>
          </cell>
        </row>
        <row r="7104">
          <cell r="A7104" t="str">
            <v>UkraineMemo: Renewables2019</v>
          </cell>
          <cell r="B7104" t="str">
            <v>TJ</v>
          </cell>
          <cell r="C7104" t="str">
            <v>Ukraine</v>
          </cell>
          <cell r="D7104" t="str">
            <v>MRENEW</v>
          </cell>
          <cell r="E7104" t="str">
            <v>Memo: Renewables</v>
          </cell>
          <cell r="F7104" t="str">
            <v>TES</v>
          </cell>
          <cell r="G7104" t="str">
            <v>Total energy supply</v>
          </cell>
          <cell r="H7104">
            <v>2019</v>
          </cell>
          <cell r="I7104">
            <v>2019</v>
          </cell>
          <cell r="J7104">
            <v>181475.23</v>
          </cell>
        </row>
        <row r="7105">
          <cell r="A7105" t="str">
            <v>UkraineMemo: Renewables2020</v>
          </cell>
          <cell r="B7105" t="str">
            <v>TJ</v>
          </cell>
          <cell r="C7105" t="str">
            <v>Ukraine</v>
          </cell>
          <cell r="D7105" t="str">
            <v>MRENEW</v>
          </cell>
          <cell r="E7105" t="str">
            <v>Memo: Renewables</v>
          </cell>
          <cell r="F7105" t="str">
            <v>TES</v>
          </cell>
          <cell r="G7105" t="str">
            <v>Total energy supply</v>
          </cell>
          <cell r="H7105">
            <v>2020</v>
          </cell>
          <cell r="I7105">
            <v>2020</v>
          </cell>
          <cell r="J7105">
            <v>180097.6</v>
          </cell>
        </row>
        <row r="7106">
          <cell r="A7106" t="str">
            <v>United Arab EmiratesPrimary solid biofuels2005</v>
          </cell>
          <cell r="B7106" t="str">
            <v>TJ</v>
          </cell>
          <cell r="C7106" t="str">
            <v>United Arab Emirates</v>
          </cell>
          <cell r="D7106" t="str">
            <v>PRIMSBIO</v>
          </cell>
          <cell r="E7106" t="str">
            <v>Primary solid biofuels</v>
          </cell>
          <cell r="F7106" t="str">
            <v>TES</v>
          </cell>
          <cell r="G7106" t="str">
            <v>Total energy supply</v>
          </cell>
          <cell r="H7106">
            <v>2005</v>
          </cell>
          <cell r="I7106">
            <v>2005</v>
          </cell>
          <cell r="J7106">
            <v>0</v>
          </cell>
        </row>
        <row r="7107">
          <cell r="A7107" t="str">
            <v>United Arab EmiratesPrimary solid biofuels2006</v>
          </cell>
          <cell r="B7107" t="str">
            <v>TJ</v>
          </cell>
          <cell r="C7107" t="str">
            <v>United Arab Emirates</v>
          </cell>
          <cell r="D7107" t="str">
            <v>PRIMSBIO</v>
          </cell>
          <cell r="E7107" t="str">
            <v>Primary solid biofuels</v>
          </cell>
          <cell r="F7107" t="str">
            <v>TES</v>
          </cell>
          <cell r="G7107" t="str">
            <v>Total energy supply</v>
          </cell>
          <cell r="H7107">
            <v>2006</v>
          </cell>
          <cell r="I7107">
            <v>2006</v>
          </cell>
          <cell r="J7107">
            <v>0</v>
          </cell>
        </row>
        <row r="7108">
          <cell r="A7108" t="str">
            <v>United Arab EmiratesPrimary solid biofuels2007</v>
          </cell>
          <cell r="B7108" t="str">
            <v>TJ</v>
          </cell>
          <cell r="C7108" t="str">
            <v>United Arab Emirates</v>
          </cell>
          <cell r="D7108" t="str">
            <v>PRIMSBIO</v>
          </cell>
          <cell r="E7108" t="str">
            <v>Primary solid biofuels</v>
          </cell>
          <cell r="F7108" t="str">
            <v>TES</v>
          </cell>
          <cell r="G7108" t="str">
            <v>Total energy supply</v>
          </cell>
          <cell r="H7108">
            <v>2007</v>
          </cell>
          <cell r="I7108">
            <v>2007</v>
          </cell>
          <cell r="J7108">
            <v>0</v>
          </cell>
        </row>
        <row r="7109">
          <cell r="A7109" t="str">
            <v>United Arab EmiratesPrimary solid biofuels2008</v>
          </cell>
          <cell r="B7109" t="str">
            <v>TJ</v>
          </cell>
          <cell r="C7109" t="str">
            <v>United Arab Emirates</v>
          </cell>
          <cell r="D7109" t="str">
            <v>PRIMSBIO</v>
          </cell>
          <cell r="E7109" t="str">
            <v>Primary solid biofuels</v>
          </cell>
          <cell r="F7109" t="str">
            <v>TES</v>
          </cell>
          <cell r="G7109" t="str">
            <v>Total energy supply</v>
          </cell>
          <cell r="H7109">
            <v>2008</v>
          </cell>
          <cell r="I7109">
            <v>2008</v>
          </cell>
          <cell r="J7109">
            <v>0</v>
          </cell>
        </row>
        <row r="7110">
          <cell r="A7110" t="str">
            <v>United Arab EmiratesPrimary solid biofuels2009</v>
          </cell>
          <cell r="B7110" t="str">
            <v>TJ</v>
          </cell>
          <cell r="C7110" t="str">
            <v>United Arab Emirates</v>
          </cell>
          <cell r="D7110" t="str">
            <v>PRIMSBIO</v>
          </cell>
          <cell r="E7110" t="str">
            <v>Primary solid biofuels</v>
          </cell>
          <cell r="F7110" t="str">
            <v>TES</v>
          </cell>
          <cell r="G7110" t="str">
            <v>Total energy supply</v>
          </cell>
          <cell r="H7110">
            <v>2009</v>
          </cell>
          <cell r="I7110">
            <v>2009</v>
          </cell>
          <cell r="J7110">
            <v>0</v>
          </cell>
        </row>
        <row r="7111">
          <cell r="A7111" t="str">
            <v>United Arab EmiratesPrimary solid biofuels2010</v>
          </cell>
          <cell r="B7111" t="str">
            <v>TJ</v>
          </cell>
          <cell r="C7111" t="str">
            <v>United Arab Emirates</v>
          </cell>
          <cell r="D7111" t="str">
            <v>PRIMSBIO</v>
          </cell>
          <cell r="E7111" t="str">
            <v>Primary solid biofuels</v>
          </cell>
          <cell r="F7111" t="str">
            <v>TES</v>
          </cell>
          <cell r="G7111" t="str">
            <v>Total energy supply</v>
          </cell>
          <cell r="H7111">
            <v>2010</v>
          </cell>
          <cell r="I7111">
            <v>2010</v>
          </cell>
          <cell r="J7111">
            <v>0</v>
          </cell>
        </row>
        <row r="7112">
          <cell r="A7112" t="str">
            <v>United Arab EmiratesPrimary solid biofuels2011</v>
          </cell>
          <cell r="B7112" t="str">
            <v>TJ</v>
          </cell>
          <cell r="C7112" t="str">
            <v>United Arab Emirates</v>
          </cell>
          <cell r="D7112" t="str">
            <v>PRIMSBIO</v>
          </cell>
          <cell r="E7112" t="str">
            <v>Primary solid biofuels</v>
          </cell>
          <cell r="F7112" t="str">
            <v>TES</v>
          </cell>
          <cell r="G7112" t="str">
            <v>Total energy supply</v>
          </cell>
          <cell r="H7112">
            <v>2011</v>
          </cell>
          <cell r="I7112">
            <v>2011</v>
          </cell>
          <cell r="J7112">
            <v>0</v>
          </cell>
        </row>
        <row r="7113">
          <cell r="A7113" t="str">
            <v>United Arab EmiratesPrimary solid biofuels2012</v>
          </cell>
          <cell r="B7113" t="str">
            <v>TJ</v>
          </cell>
          <cell r="C7113" t="str">
            <v>United Arab Emirates</v>
          </cell>
          <cell r="D7113" t="str">
            <v>PRIMSBIO</v>
          </cell>
          <cell r="E7113" t="str">
            <v>Primary solid biofuels</v>
          </cell>
          <cell r="F7113" t="str">
            <v>TES</v>
          </cell>
          <cell r="G7113" t="str">
            <v>Total energy supply</v>
          </cell>
          <cell r="H7113">
            <v>2012</v>
          </cell>
          <cell r="I7113">
            <v>2012</v>
          </cell>
          <cell r="J7113">
            <v>0</v>
          </cell>
        </row>
        <row r="7114">
          <cell r="A7114" t="str">
            <v>United Arab EmiratesPrimary solid biofuels2013</v>
          </cell>
          <cell r="B7114" t="str">
            <v>TJ</v>
          </cell>
          <cell r="C7114" t="str">
            <v>United Arab Emirates</v>
          </cell>
          <cell r="D7114" t="str">
            <v>PRIMSBIO</v>
          </cell>
          <cell r="E7114" t="str">
            <v>Primary solid biofuels</v>
          </cell>
          <cell r="F7114" t="str">
            <v>TES</v>
          </cell>
          <cell r="G7114" t="str">
            <v>Total energy supply</v>
          </cell>
          <cell r="H7114">
            <v>2013</v>
          </cell>
          <cell r="I7114">
            <v>2013</v>
          </cell>
          <cell r="J7114">
            <v>0</v>
          </cell>
        </row>
        <row r="7115">
          <cell r="A7115" t="str">
            <v>United Arab EmiratesPrimary solid biofuels2014</v>
          </cell>
          <cell r="B7115" t="str">
            <v>TJ</v>
          </cell>
          <cell r="C7115" t="str">
            <v>United Arab Emirates</v>
          </cell>
          <cell r="D7115" t="str">
            <v>PRIMSBIO</v>
          </cell>
          <cell r="E7115" t="str">
            <v>Primary solid biofuels</v>
          </cell>
          <cell r="F7115" t="str">
            <v>TES</v>
          </cell>
          <cell r="G7115" t="str">
            <v>Total energy supply</v>
          </cell>
          <cell r="H7115">
            <v>2014</v>
          </cell>
          <cell r="I7115">
            <v>2014</v>
          </cell>
          <cell r="J7115">
            <v>0</v>
          </cell>
        </row>
        <row r="7116">
          <cell r="A7116" t="str">
            <v>United Arab EmiratesPrimary solid biofuels2015</v>
          </cell>
          <cell r="B7116" t="str">
            <v>TJ</v>
          </cell>
          <cell r="C7116" t="str">
            <v>United Arab Emirates</v>
          </cell>
          <cell r="D7116" t="str">
            <v>PRIMSBIO</v>
          </cell>
          <cell r="E7116" t="str">
            <v>Primary solid biofuels</v>
          </cell>
          <cell r="F7116" t="str">
            <v>TES</v>
          </cell>
          <cell r="G7116" t="str">
            <v>Total energy supply</v>
          </cell>
          <cell r="H7116">
            <v>2015</v>
          </cell>
          <cell r="I7116">
            <v>2015</v>
          </cell>
          <cell r="J7116">
            <v>0</v>
          </cell>
        </row>
        <row r="7117">
          <cell r="A7117" t="str">
            <v>United Arab EmiratesPrimary solid biofuels2016</v>
          </cell>
          <cell r="B7117" t="str">
            <v>TJ</v>
          </cell>
          <cell r="C7117" t="str">
            <v>United Arab Emirates</v>
          </cell>
          <cell r="D7117" t="str">
            <v>PRIMSBIO</v>
          </cell>
          <cell r="E7117" t="str">
            <v>Primary solid biofuels</v>
          </cell>
          <cell r="F7117" t="str">
            <v>TES</v>
          </cell>
          <cell r="G7117" t="str">
            <v>Total energy supply</v>
          </cell>
          <cell r="H7117">
            <v>2016</v>
          </cell>
          <cell r="I7117">
            <v>2016</v>
          </cell>
          <cell r="J7117">
            <v>0</v>
          </cell>
        </row>
        <row r="7118">
          <cell r="A7118" t="str">
            <v>United Arab EmiratesPrimary solid biofuels2017</v>
          </cell>
          <cell r="B7118" t="str">
            <v>TJ</v>
          </cell>
          <cell r="C7118" t="str">
            <v>United Arab Emirates</v>
          </cell>
          <cell r="D7118" t="str">
            <v>PRIMSBIO</v>
          </cell>
          <cell r="E7118" t="str">
            <v>Primary solid biofuels</v>
          </cell>
          <cell r="F7118" t="str">
            <v>TES</v>
          </cell>
          <cell r="G7118" t="str">
            <v>Total energy supply</v>
          </cell>
          <cell r="H7118">
            <v>2017</v>
          </cell>
          <cell r="I7118">
            <v>2017</v>
          </cell>
          <cell r="J7118">
            <v>0</v>
          </cell>
        </row>
        <row r="7119">
          <cell r="A7119" t="str">
            <v>United Arab EmiratesPrimary solid biofuels2018</v>
          </cell>
          <cell r="B7119" t="str">
            <v>TJ</v>
          </cell>
          <cell r="C7119" t="str">
            <v>United Arab Emirates</v>
          </cell>
          <cell r="D7119" t="str">
            <v>PRIMSBIO</v>
          </cell>
          <cell r="E7119" t="str">
            <v>Primary solid biofuels</v>
          </cell>
          <cell r="F7119" t="str">
            <v>TES</v>
          </cell>
          <cell r="G7119" t="str">
            <v>Total energy supply</v>
          </cell>
          <cell r="H7119">
            <v>2018</v>
          </cell>
          <cell r="I7119">
            <v>2018</v>
          </cell>
          <cell r="J7119">
            <v>0</v>
          </cell>
        </row>
        <row r="7120">
          <cell r="A7120" t="str">
            <v>United Arab EmiratesPrimary solid biofuels2019</v>
          </cell>
          <cell r="B7120" t="str">
            <v>TJ</v>
          </cell>
          <cell r="C7120" t="str">
            <v>United Arab Emirates</v>
          </cell>
          <cell r="D7120" t="str">
            <v>PRIMSBIO</v>
          </cell>
          <cell r="E7120" t="str">
            <v>Primary solid biofuels</v>
          </cell>
          <cell r="F7120" t="str">
            <v>TES</v>
          </cell>
          <cell r="G7120" t="str">
            <v>Total energy supply</v>
          </cell>
          <cell r="H7120">
            <v>2019</v>
          </cell>
          <cell r="I7120">
            <v>2019</v>
          </cell>
          <cell r="J7120">
            <v>0</v>
          </cell>
        </row>
        <row r="7121">
          <cell r="A7121" t="str">
            <v>United Arab EmiratesPrimary solid biofuels2020</v>
          </cell>
          <cell r="B7121" t="str">
            <v>TJ</v>
          </cell>
          <cell r="C7121" t="str">
            <v>United Arab Emirates</v>
          </cell>
          <cell r="D7121" t="str">
            <v>PRIMSBIO</v>
          </cell>
          <cell r="E7121" t="str">
            <v>Primary solid biofuels</v>
          </cell>
          <cell r="F7121" t="str">
            <v>TES</v>
          </cell>
          <cell r="G7121" t="str">
            <v>Total energy supply</v>
          </cell>
          <cell r="H7121">
            <v>2020</v>
          </cell>
          <cell r="I7121">
            <v>2020</v>
          </cell>
          <cell r="K7121" t="str">
            <v>L</v>
          </cell>
          <cell r="L7121" t="str">
            <v>Missing value; data exist but were not collected</v>
          </cell>
        </row>
        <row r="7122">
          <cell r="A7122" t="str">
            <v>United Arab EmiratesTotal2005</v>
          </cell>
          <cell r="B7122" t="str">
            <v>TJ</v>
          </cell>
          <cell r="C7122" t="str">
            <v>United Arab Emirates</v>
          </cell>
          <cell r="D7122" t="str">
            <v>TOTAL</v>
          </cell>
          <cell r="E7122" t="str">
            <v>Total</v>
          </cell>
          <cell r="F7122" t="str">
            <v>TES</v>
          </cell>
          <cell r="G7122" t="str">
            <v>Total energy supply</v>
          </cell>
          <cell r="H7122">
            <v>2005</v>
          </cell>
          <cell r="I7122">
            <v>2005</v>
          </cell>
          <cell r="J7122">
            <v>1862344.77</v>
          </cell>
        </row>
        <row r="7123">
          <cell r="A7123" t="str">
            <v>United Arab EmiratesTotal2006</v>
          </cell>
          <cell r="B7123" t="str">
            <v>TJ</v>
          </cell>
          <cell r="C7123" t="str">
            <v>United Arab Emirates</v>
          </cell>
          <cell r="D7123" t="str">
            <v>TOTAL</v>
          </cell>
          <cell r="E7123" t="str">
            <v>Total</v>
          </cell>
          <cell r="F7123" t="str">
            <v>TES</v>
          </cell>
          <cell r="G7123" t="str">
            <v>Total energy supply</v>
          </cell>
          <cell r="H7123">
            <v>2006</v>
          </cell>
          <cell r="I7123">
            <v>2006</v>
          </cell>
          <cell r="J7123">
            <v>1937806.01</v>
          </cell>
        </row>
        <row r="7124">
          <cell r="A7124" t="str">
            <v>United Arab EmiratesTotal2007</v>
          </cell>
          <cell r="B7124" t="str">
            <v>TJ</v>
          </cell>
          <cell r="C7124" t="str">
            <v>United Arab Emirates</v>
          </cell>
          <cell r="D7124" t="str">
            <v>TOTAL</v>
          </cell>
          <cell r="E7124" t="str">
            <v>Total</v>
          </cell>
          <cell r="F7124" t="str">
            <v>TES</v>
          </cell>
          <cell r="G7124" t="str">
            <v>Total energy supply</v>
          </cell>
          <cell r="H7124">
            <v>2007</v>
          </cell>
          <cell r="I7124">
            <v>2007</v>
          </cell>
          <cell r="J7124">
            <v>2102986.98</v>
          </cell>
        </row>
        <row r="7125">
          <cell r="A7125" t="str">
            <v>United Arab EmiratesTotal2008</v>
          </cell>
          <cell r="B7125" t="str">
            <v>TJ</v>
          </cell>
          <cell r="C7125" t="str">
            <v>United Arab Emirates</v>
          </cell>
          <cell r="D7125" t="str">
            <v>TOTAL</v>
          </cell>
          <cell r="E7125" t="str">
            <v>Total</v>
          </cell>
          <cell r="F7125" t="str">
            <v>TES</v>
          </cell>
          <cell r="G7125" t="str">
            <v>Total energy supply</v>
          </cell>
          <cell r="H7125">
            <v>2008</v>
          </cell>
          <cell r="I7125">
            <v>2008</v>
          </cell>
          <cell r="J7125">
            <v>2487391.44</v>
          </cell>
        </row>
        <row r="7126">
          <cell r="A7126" t="str">
            <v>United Arab EmiratesTotal2009</v>
          </cell>
          <cell r="B7126" t="str">
            <v>TJ</v>
          </cell>
          <cell r="C7126" t="str">
            <v>United Arab Emirates</v>
          </cell>
          <cell r="D7126" t="str">
            <v>TOTAL</v>
          </cell>
          <cell r="E7126" t="str">
            <v>Total</v>
          </cell>
          <cell r="F7126" t="str">
            <v>TES</v>
          </cell>
          <cell r="G7126" t="str">
            <v>Total energy supply</v>
          </cell>
          <cell r="H7126">
            <v>2009</v>
          </cell>
          <cell r="I7126">
            <v>2009</v>
          </cell>
          <cell r="J7126">
            <v>2663614.33</v>
          </cell>
        </row>
        <row r="7127">
          <cell r="A7127" t="str">
            <v>United Arab EmiratesTotal2010</v>
          </cell>
          <cell r="B7127" t="str">
            <v>TJ</v>
          </cell>
          <cell r="C7127" t="str">
            <v>United Arab Emirates</v>
          </cell>
          <cell r="D7127" t="str">
            <v>TOTAL</v>
          </cell>
          <cell r="E7127" t="str">
            <v>Total</v>
          </cell>
          <cell r="F7127" t="str">
            <v>TES</v>
          </cell>
          <cell r="G7127" t="str">
            <v>Total energy supply</v>
          </cell>
          <cell r="H7127">
            <v>2010</v>
          </cell>
          <cell r="I7127">
            <v>2010</v>
          </cell>
          <cell r="J7127">
            <v>2572620.7599999998</v>
          </cell>
        </row>
        <row r="7128">
          <cell r="A7128" t="str">
            <v>United Arab EmiratesTotal2011</v>
          </cell>
          <cell r="B7128" t="str">
            <v>TJ</v>
          </cell>
          <cell r="C7128" t="str">
            <v>United Arab Emirates</v>
          </cell>
          <cell r="D7128" t="str">
            <v>TOTAL</v>
          </cell>
          <cell r="E7128" t="str">
            <v>Total</v>
          </cell>
          <cell r="F7128" t="str">
            <v>TES</v>
          </cell>
          <cell r="G7128" t="str">
            <v>Total energy supply</v>
          </cell>
          <cell r="H7128">
            <v>2011</v>
          </cell>
          <cell r="I7128">
            <v>2011</v>
          </cell>
          <cell r="J7128">
            <v>2527254.04</v>
          </cell>
        </row>
        <row r="7129">
          <cell r="A7129" t="str">
            <v>United Arab EmiratesTotal2012</v>
          </cell>
          <cell r="B7129" t="str">
            <v>TJ</v>
          </cell>
          <cell r="C7129" t="str">
            <v>United Arab Emirates</v>
          </cell>
          <cell r="D7129" t="str">
            <v>TOTAL</v>
          </cell>
          <cell r="E7129" t="str">
            <v>Total</v>
          </cell>
          <cell r="F7129" t="str">
            <v>TES</v>
          </cell>
          <cell r="G7129" t="str">
            <v>Total energy supply</v>
          </cell>
          <cell r="H7129">
            <v>2012</v>
          </cell>
          <cell r="I7129">
            <v>2012</v>
          </cell>
          <cell r="J7129">
            <v>2680979.44</v>
          </cell>
        </row>
        <row r="7130">
          <cell r="A7130" t="str">
            <v>United Arab EmiratesTotal2013</v>
          </cell>
          <cell r="B7130" t="str">
            <v>TJ</v>
          </cell>
          <cell r="C7130" t="str">
            <v>United Arab Emirates</v>
          </cell>
          <cell r="D7130" t="str">
            <v>TOTAL</v>
          </cell>
          <cell r="E7130" t="str">
            <v>Total</v>
          </cell>
          <cell r="F7130" t="str">
            <v>TES</v>
          </cell>
          <cell r="G7130" t="str">
            <v>Total energy supply</v>
          </cell>
          <cell r="H7130">
            <v>2013</v>
          </cell>
          <cell r="I7130">
            <v>2013</v>
          </cell>
          <cell r="J7130">
            <v>2828170.38</v>
          </cell>
        </row>
        <row r="7131">
          <cell r="A7131" t="str">
            <v>United Arab EmiratesTotal2014</v>
          </cell>
          <cell r="B7131" t="str">
            <v>TJ</v>
          </cell>
          <cell r="C7131" t="str">
            <v>United Arab Emirates</v>
          </cell>
          <cell r="D7131" t="str">
            <v>TOTAL</v>
          </cell>
          <cell r="E7131" t="str">
            <v>Total</v>
          </cell>
          <cell r="F7131" t="str">
            <v>TES</v>
          </cell>
          <cell r="G7131" t="str">
            <v>Total energy supply</v>
          </cell>
          <cell r="H7131">
            <v>2014</v>
          </cell>
          <cell r="I7131">
            <v>2014</v>
          </cell>
          <cell r="J7131">
            <v>3101423.27</v>
          </cell>
        </row>
        <row r="7132">
          <cell r="A7132" t="str">
            <v>United Arab EmiratesTotal2015</v>
          </cell>
          <cell r="B7132" t="str">
            <v>TJ</v>
          </cell>
          <cell r="C7132" t="str">
            <v>United Arab Emirates</v>
          </cell>
          <cell r="D7132" t="str">
            <v>TOTAL</v>
          </cell>
          <cell r="E7132" t="str">
            <v>Total</v>
          </cell>
          <cell r="F7132" t="str">
            <v>TES</v>
          </cell>
          <cell r="G7132" t="str">
            <v>Total energy supply</v>
          </cell>
          <cell r="H7132">
            <v>2015</v>
          </cell>
          <cell r="I7132">
            <v>2015</v>
          </cell>
          <cell r="J7132">
            <v>3361836.87</v>
          </cell>
        </row>
        <row r="7133">
          <cell r="A7133" t="str">
            <v>United Arab EmiratesTotal2016</v>
          </cell>
          <cell r="B7133" t="str">
            <v>TJ</v>
          </cell>
          <cell r="C7133" t="str">
            <v>United Arab Emirates</v>
          </cell>
          <cell r="D7133" t="str">
            <v>TOTAL</v>
          </cell>
          <cell r="E7133" t="str">
            <v>Total</v>
          </cell>
          <cell r="F7133" t="str">
            <v>TES</v>
          </cell>
          <cell r="G7133" t="str">
            <v>Total energy supply</v>
          </cell>
          <cell r="H7133">
            <v>2016</v>
          </cell>
          <cell r="I7133">
            <v>2016</v>
          </cell>
          <cell r="J7133">
            <v>3711206.19</v>
          </cell>
        </row>
        <row r="7134">
          <cell r="A7134" t="str">
            <v>United Arab EmiratesTotal2017</v>
          </cell>
          <cell r="B7134" t="str">
            <v>TJ</v>
          </cell>
          <cell r="C7134" t="str">
            <v>United Arab Emirates</v>
          </cell>
          <cell r="D7134" t="str">
            <v>TOTAL</v>
          </cell>
          <cell r="E7134" t="str">
            <v>Total</v>
          </cell>
          <cell r="F7134" t="str">
            <v>TES</v>
          </cell>
          <cell r="G7134" t="str">
            <v>Total energy supply</v>
          </cell>
          <cell r="H7134">
            <v>2017</v>
          </cell>
          <cell r="I7134">
            <v>2017</v>
          </cell>
          <cell r="J7134">
            <v>2893242.06</v>
          </cell>
        </row>
        <row r="7135">
          <cell r="A7135" t="str">
            <v>United Arab EmiratesTotal2018</v>
          </cell>
          <cell r="B7135" t="str">
            <v>TJ</v>
          </cell>
          <cell r="C7135" t="str">
            <v>United Arab Emirates</v>
          </cell>
          <cell r="D7135" t="str">
            <v>TOTAL</v>
          </cell>
          <cell r="E7135" t="str">
            <v>Total</v>
          </cell>
          <cell r="F7135" t="str">
            <v>TES</v>
          </cell>
          <cell r="G7135" t="str">
            <v>Total energy supply</v>
          </cell>
          <cell r="H7135">
            <v>2018</v>
          </cell>
          <cell r="I7135">
            <v>2018</v>
          </cell>
          <cell r="J7135">
            <v>2650753.19</v>
          </cell>
        </row>
        <row r="7136">
          <cell r="A7136" t="str">
            <v>United Arab EmiratesTotal2019</v>
          </cell>
          <cell r="B7136" t="str">
            <v>TJ</v>
          </cell>
          <cell r="C7136" t="str">
            <v>United Arab Emirates</v>
          </cell>
          <cell r="D7136" t="str">
            <v>TOTAL</v>
          </cell>
          <cell r="E7136" t="str">
            <v>Total</v>
          </cell>
          <cell r="F7136" t="str">
            <v>TES</v>
          </cell>
          <cell r="G7136" t="str">
            <v>Total energy supply</v>
          </cell>
          <cell r="H7136">
            <v>2019</v>
          </cell>
          <cell r="I7136">
            <v>2019</v>
          </cell>
          <cell r="J7136">
            <v>2203603.2200000002</v>
          </cell>
        </row>
        <row r="7137">
          <cell r="A7137" t="str">
            <v>United Arab EmiratesTotal2020</v>
          </cell>
          <cell r="B7137" t="str">
            <v>TJ</v>
          </cell>
          <cell r="C7137" t="str">
            <v>United Arab Emirates</v>
          </cell>
          <cell r="D7137" t="str">
            <v>TOTAL</v>
          </cell>
          <cell r="E7137" t="str">
            <v>Total</v>
          </cell>
          <cell r="F7137" t="str">
            <v>TES</v>
          </cell>
          <cell r="G7137" t="str">
            <v>Total energy supply</v>
          </cell>
          <cell r="H7137">
            <v>2020</v>
          </cell>
          <cell r="I7137">
            <v>2020</v>
          </cell>
          <cell r="K7137" t="str">
            <v>L</v>
          </cell>
          <cell r="L7137" t="str">
            <v>Missing value; data exist but were not collected</v>
          </cell>
        </row>
        <row r="7138">
          <cell r="A7138" t="str">
            <v>United Arab EmiratesMemo: Renewables2005</v>
          </cell>
          <cell r="B7138" t="str">
            <v>TJ</v>
          </cell>
          <cell r="C7138" t="str">
            <v>United Arab Emirates</v>
          </cell>
          <cell r="D7138" t="str">
            <v>MRENEW</v>
          </cell>
          <cell r="E7138" t="str">
            <v>Memo: Renewables</v>
          </cell>
          <cell r="F7138" t="str">
            <v>TES</v>
          </cell>
          <cell r="G7138" t="str">
            <v>Total energy supply</v>
          </cell>
          <cell r="H7138">
            <v>2005</v>
          </cell>
          <cell r="I7138">
            <v>2005</v>
          </cell>
          <cell r="J7138">
            <v>1170.4000000000001</v>
          </cell>
        </row>
        <row r="7139">
          <cell r="A7139" t="str">
            <v>United Arab EmiratesMemo: Renewables2006</v>
          </cell>
          <cell r="B7139" t="str">
            <v>TJ</v>
          </cell>
          <cell r="C7139" t="str">
            <v>United Arab Emirates</v>
          </cell>
          <cell r="D7139" t="str">
            <v>MRENEW</v>
          </cell>
          <cell r="E7139" t="str">
            <v>Memo: Renewables</v>
          </cell>
          <cell r="F7139" t="str">
            <v>TES</v>
          </cell>
          <cell r="G7139" t="str">
            <v>Total energy supply</v>
          </cell>
          <cell r="H7139">
            <v>2006</v>
          </cell>
          <cell r="I7139">
            <v>2006</v>
          </cell>
          <cell r="J7139">
            <v>1324.4</v>
          </cell>
        </row>
        <row r="7140">
          <cell r="A7140" t="str">
            <v>United Arab EmiratesMemo: Renewables2007</v>
          </cell>
          <cell r="B7140" t="str">
            <v>TJ</v>
          </cell>
          <cell r="C7140" t="str">
            <v>United Arab Emirates</v>
          </cell>
          <cell r="D7140" t="str">
            <v>MRENEW</v>
          </cell>
          <cell r="E7140" t="str">
            <v>Memo: Renewables</v>
          </cell>
          <cell r="F7140" t="str">
            <v>TES</v>
          </cell>
          <cell r="G7140" t="str">
            <v>Total energy supply</v>
          </cell>
          <cell r="H7140">
            <v>2007</v>
          </cell>
          <cell r="I7140">
            <v>2007</v>
          </cell>
          <cell r="J7140">
            <v>1509.2</v>
          </cell>
        </row>
        <row r="7141">
          <cell r="A7141" t="str">
            <v>United Arab EmiratesMemo: Renewables2008</v>
          </cell>
          <cell r="B7141" t="str">
            <v>TJ</v>
          </cell>
          <cell r="C7141" t="str">
            <v>United Arab Emirates</v>
          </cell>
          <cell r="D7141" t="str">
            <v>MRENEW</v>
          </cell>
          <cell r="E7141" t="str">
            <v>Memo: Renewables</v>
          </cell>
          <cell r="F7141" t="str">
            <v>TES</v>
          </cell>
          <cell r="G7141" t="str">
            <v>Total energy supply</v>
          </cell>
          <cell r="H7141">
            <v>2008</v>
          </cell>
          <cell r="I7141">
            <v>2008</v>
          </cell>
          <cell r="J7141">
            <v>1694</v>
          </cell>
        </row>
        <row r="7142">
          <cell r="A7142" t="str">
            <v>United Arab EmiratesMemo: Renewables2009</v>
          </cell>
          <cell r="B7142" t="str">
            <v>TJ</v>
          </cell>
          <cell r="C7142" t="str">
            <v>United Arab Emirates</v>
          </cell>
          <cell r="D7142" t="str">
            <v>MRENEW</v>
          </cell>
          <cell r="E7142" t="str">
            <v>Memo: Renewables</v>
          </cell>
          <cell r="F7142" t="str">
            <v>TES</v>
          </cell>
          <cell r="G7142" t="str">
            <v>Total energy supply</v>
          </cell>
          <cell r="H7142">
            <v>2009</v>
          </cell>
          <cell r="I7142">
            <v>2009</v>
          </cell>
          <cell r="J7142">
            <v>1869.6</v>
          </cell>
        </row>
        <row r="7143">
          <cell r="A7143" t="str">
            <v>United Arab EmiratesMemo: Renewables2010</v>
          </cell>
          <cell r="B7143" t="str">
            <v>TJ</v>
          </cell>
          <cell r="C7143" t="str">
            <v>United Arab Emirates</v>
          </cell>
          <cell r="D7143" t="str">
            <v>MRENEW</v>
          </cell>
          <cell r="E7143" t="str">
            <v>Memo: Renewables</v>
          </cell>
          <cell r="F7143" t="str">
            <v>TES</v>
          </cell>
          <cell r="G7143" t="str">
            <v>Total energy supply</v>
          </cell>
          <cell r="H7143">
            <v>2010</v>
          </cell>
          <cell r="I7143">
            <v>2010</v>
          </cell>
          <cell r="J7143">
            <v>2001.6</v>
          </cell>
        </row>
        <row r="7144">
          <cell r="A7144" t="str">
            <v>United Arab EmiratesMemo: Renewables2011</v>
          </cell>
          <cell r="B7144" t="str">
            <v>TJ</v>
          </cell>
          <cell r="C7144" t="str">
            <v>United Arab Emirates</v>
          </cell>
          <cell r="D7144" t="str">
            <v>MRENEW</v>
          </cell>
          <cell r="E7144" t="str">
            <v>Memo: Renewables</v>
          </cell>
          <cell r="F7144" t="str">
            <v>TES</v>
          </cell>
          <cell r="G7144" t="str">
            <v>Total energy supply</v>
          </cell>
          <cell r="H7144">
            <v>2011</v>
          </cell>
          <cell r="I7144">
            <v>2011</v>
          </cell>
          <cell r="J7144">
            <v>2066.8000000000002</v>
          </cell>
        </row>
        <row r="7145">
          <cell r="A7145" t="str">
            <v>United Arab EmiratesMemo: Renewables2012</v>
          </cell>
          <cell r="B7145" t="str">
            <v>TJ</v>
          </cell>
          <cell r="C7145" t="str">
            <v>United Arab Emirates</v>
          </cell>
          <cell r="D7145" t="str">
            <v>MRENEW</v>
          </cell>
          <cell r="E7145" t="str">
            <v>Memo: Renewables</v>
          </cell>
          <cell r="F7145" t="str">
            <v>TES</v>
          </cell>
          <cell r="G7145" t="str">
            <v>Total energy supply</v>
          </cell>
          <cell r="H7145">
            <v>2012</v>
          </cell>
          <cell r="I7145">
            <v>2012</v>
          </cell>
          <cell r="J7145">
            <v>2070.4</v>
          </cell>
        </row>
        <row r="7146">
          <cell r="A7146" t="str">
            <v>United Arab EmiratesMemo: Renewables2013</v>
          </cell>
          <cell r="B7146" t="str">
            <v>TJ</v>
          </cell>
          <cell r="C7146" t="str">
            <v>United Arab Emirates</v>
          </cell>
          <cell r="D7146" t="str">
            <v>MRENEW</v>
          </cell>
          <cell r="E7146" t="str">
            <v>Memo: Renewables</v>
          </cell>
          <cell r="F7146" t="str">
            <v>TES</v>
          </cell>
          <cell r="G7146" t="str">
            <v>Total energy supply</v>
          </cell>
          <cell r="H7146">
            <v>2013</v>
          </cell>
          <cell r="I7146">
            <v>2013</v>
          </cell>
          <cell r="J7146">
            <v>2643</v>
          </cell>
        </row>
        <row r="7147">
          <cell r="A7147" t="str">
            <v>United Arab EmiratesMemo: Renewables2014</v>
          </cell>
          <cell r="B7147" t="str">
            <v>TJ</v>
          </cell>
          <cell r="C7147" t="str">
            <v>United Arab Emirates</v>
          </cell>
          <cell r="D7147" t="str">
            <v>MRENEW</v>
          </cell>
          <cell r="E7147" t="str">
            <v>Memo: Renewables</v>
          </cell>
          <cell r="F7147" t="str">
            <v>TES</v>
          </cell>
          <cell r="G7147" t="str">
            <v>Total energy supply</v>
          </cell>
          <cell r="H7147">
            <v>2014</v>
          </cell>
          <cell r="I7147">
            <v>2014</v>
          </cell>
          <cell r="J7147">
            <v>4767.8</v>
          </cell>
        </row>
        <row r="7148">
          <cell r="A7148" t="str">
            <v>United Arab EmiratesMemo: Renewables2015</v>
          </cell>
          <cell r="B7148" t="str">
            <v>TJ</v>
          </cell>
          <cell r="C7148" t="str">
            <v>United Arab Emirates</v>
          </cell>
          <cell r="D7148" t="str">
            <v>MRENEW</v>
          </cell>
          <cell r="E7148" t="str">
            <v>Memo: Renewables</v>
          </cell>
          <cell r="F7148" t="str">
            <v>TES</v>
          </cell>
          <cell r="G7148" t="str">
            <v>Total energy supply</v>
          </cell>
          <cell r="H7148">
            <v>2015</v>
          </cell>
          <cell r="I7148">
            <v>2015</v>
          </cell>
          <cell r="J7148">
            <v>4740.6000000000004</v>
          </cell>
        </row>
        <row r="7149">
          <cell r="A7149" t="str">
            <v>United Arab EmiratesMemo: Renewables2016</v>
          </cell>
          <cell r="B7149" t="str">
            <v>TJ</v>
          </cell>
          <cell r="C7149" t="str">
            <v>United Arab Emirates</v>
          </cell>
          <cell r="D7149" t="str">
            <v>MRENEW</v>
          </cell>
          <cell r="E7149" t="str">
            <v>Memo: Renewables</v>
          </cell>
          <cell r="F7149" t="str">
            <v>TES</v>
          </cell>
          <cell r="G7149" t="str">
            <v>Total energy supply</v>
          </cell>
          <cell r="H7149">
            <v>2016</v>
          </cell>
          <cell r="I7149">
            <v>2016</v>
          </cell>
          <cell r="J7149">
            <v>4898.6000000000004</v>
          </cell>
        </row>
        <row r="7150">
          <cell r="A7150" t="str">
            <v>United Arab EmiratesMemo: Renewables2017</v>
          </cell>
          <cell r="B7150" t="str">
            <v>TJ</v>
          </cell>
          <cell r="C7150" t="str">
            <v>United Arab Emirates</v>
          </cell>
          <cell r="D7150" t="str">
            <v>MRENEW</v>
          </cell>
          <cell r="E7150" t="str">
            <v>Memo: Renewables</v>
          </cell>
          <cell r="F7150" t="str">
            <v>TES</v>
          </cell>
          <cell r="G7150" t="str">
            <v>Total energy supply</v>
          </cell>
          <cell r="H7150">
            <v>2017</v>
          </cell>
          <cell r="I7150">
            <v>2017</v>
          </cell>
          <cell r="J7150">
            <v>6388.05</v>
          </cell>
        </row>
        <row r="7151">
          <cell r="A7151" t="str">
            <v>United Arab EmiratesMemo: Renewables2018</v>
          </cell>
          <cell r="B7151" t="str">
            <v>TJ</v>
          </cell>
          <cell r="C7151" t="str">
            <v>United Arab Emirates</v>
          </cell>
          <cell r="D7151" t="str">
            <v>MRENEW</v>
          </cell>
          <cell r="E7151" t="str">
            <v>Memo: Renewables</v>
          </cell>
          <cell r="F7151" t="str">
            <v>TES</v>
          </cell>
          <cell r="G7151" t="str">
            <v>Total energy supply</v>
          </cell>
          <cell r="H7151">
            <v>2018</v>
          </cell>
          <cell r="I7151">
            <v>2018</v>
          </cell>
          <cell r="J7151">
            <v>8251.19</v>
          </cell>
        </row>
        <row r="7152">
          <cell r="A7152" t="str">
            <v>United Arab EmiratesMemo: Renewables2019</v>
          </cell>
          <cell r="B7152" t="str">
            <v>TJ</v>
          </cell>
          <cell r="C7152" t="str">
            <v>United Arab Emirates</v>
          </cell>
          <cell r="D7152" t="str">
            <v>MRENEW</v>
          </cell>
          <cell r="E7152" t="str">
            <v>Memo: Renewables</v>
          </cell>
          <cell r="F7152" t="str">
            <v>TES</v>
          </cell>
          <cell r="G7152" t="str">
            <v>Total energy supply</v>
          </cell>
          <cell r="H7152">
            <v>2019</v>
          </cell>
          <cell r="I7152">
            <v>2019</v>
          </cell>
          <cell r="J7152">
            <v>17132.79</v>
          </cell>
        </row>
        <row r="7153">
          <cell r="A7153" t="str">
            <v>United Arab EmiratesMemo: Renewables2020</v>
          </cell>
          <cell r="B7153" t="str">
            <v>TJ</v>
          </cell>
          <cell r="C7153" t="str">
            <v>United Arab Emirates</v>
          </cell>
          <cell r="D7153" t="str">
            <v>MRENEW</v>
          </cell>
          <cell r="E7153" t="str">
            <v>Memo: Renewables</v>
          </cell>
          <cell r="F7153" t="str">
            <v>TES</v>
          </cell>
          <cell r="G7153" t="str">
            <v>Total energy supply</v>
          </cell>
          <cell r="H7153">
            <v>2020</v>
          </cell>
          <cell r="I7153">
            <v>2020</v>
          </cell>
          <cell r="K7153" t="str">
            <v>L</v>
          </cell>
          <cell r="L7153" t="str">
            <v>Missing value; data exist but were not collected</v>
          </cell>
        </row>
        <row r="7154">
          <cell r="A7154" t="str">
            <v>United KingdomPrimary solid biofuels2005</v>
          </cell>
          <cell r="B7154" t="str">
            <v>TJ</v>
          </cell>
          <cell r="C7154" t="str">
            <v>United Kingdom</v>
          </cell>
          <cell r="D7154" t="str">
            <v>PRIMSBIO</v>
          </cell>
          <cell r="E7154" t="str">
            <v>Primary solid biofuels</v>
          </cell>
          <cell r="F7154" t="str">
            <v>TES</v>
          </cell>
          <cell r="G7154" t="str">
            <v>Total energy supply</v>
          </cell>
          <cell r="H7154">
            <v>2005</v>
          </cell>
          <cell r="I7154">
            <v>2005</v>
          </cell>
          <cell r="J7154">
            <v>56097</v>
          </cell>
        </row>
        <row r="7155">
          <cell r="A7155" t="str">
            <v>United KingdomPrimary solid biofuels2006</v>
          </cell>
          <cell r="B7155" t="str">
            <v>TJ</v>
          </cell>
          <cell r="C7155" t="str">
            <v>United Kingdom</v>
          </cell>
          <cell r="D7155" t="str">
            <v>PRIMSBIO</v>
          </cell>
          <cell r="E7155" t="str">
            <v>Primary solid biofuels</v>
          </cell>
          <cell r="F7155" t="str">
            <v>TES</v>
          </cell>
          <cell r="G7155" t="str">
            <v>Total energy supply</v>
          </cell>
          <cell r="H7155">
            <v>2006</v>
          </cell>
          <cell r="I7155">
            <v>2006</v>
          </cell>
          <cell r="J7155">
            <v>57356</v>
          </cell>
        </row>
        <row r="7156">
          <cell r="A7156" t="str">
            <v>United KingdomPrimary solid biofuels2007</v>
          </cell>
          <cell r="B7156" t="str">
            <v>TJ</v>
          </cell>
          <cell r="C7156" t="str">
            <v>United Kingdom</v>
          </cell>
          <cell r="D7156" t="str">
            <v>PRIMSBIO</v>
          </cell>
          <cell r="E7156" t="str">
            <v>Primary solid biofuels</v>
          </cell>
          <cell r="F7156" t="str">
            <v>TES</v>
          </cell>
          <cell r="G7156" t="str">
            <v>Total energy supply</v>
          </cell>
          <cell r="H7156">
            <v>2007</v>
          </cell>
          <cell r="I7156">
            <v>2007</v>
          </cell>
          <cell r="J7156">
            <v>53931</v>
          </cell>
        </row>
        <row r="7157">
          <cell r="A7157" t="str">
            <v>United KingdomPrimary solid biofuels2008</v>
          </cell>
          <cell r="B7157" t="str">
            <v>TJ</v>
          </cell>
          <cell r="C7157" t="str">
            <v>United Kingdom</v>
          </cell>
          <cell r="D7157" t="str">
            <v>PRIMSBIO</v>
          </cell>
          <cell r="E7157" t="str">
            <v>Primary solid biofuels</v>
          </cell>
          <cell r="F7157" t="str">
            <v>TES</v>
          </cell>
          <cell r="G7157" t="str">
            <v>Total energy supply</v>
          </cell>
          <cell r="H7157">
            <v>2008</v>
          </cell>
          <cell r="I7157">
            <v>2008</v>
          </cell>
          <cell r="J7157">
            <v>82696</v>
          </cell>
        </row>
        <row r="7158">
          <cell r="A7158" t="str">
            <v>United KingdomPrimary solid biofuels2009</v>
          </cell>
          <cell r="B7158" t="str">
            <v>TJ</v>
          </cell>
          <cell r="C7158" t="str">
            <v>United Kingdom</v>
          </cell>
          <cell r="D7158" t="str">
            <v>PRIMSBIO</v>
          </cell>
          <cell r="E7158" t="str">
            <v>Primary solid biofuels</v>
          </cell>
          <cell r="F7158" t="str">
            <v>TES</v>
          </cell>
          <cell r="G7158" t="str">
            <v>Total energy supply</v>
          </cell>
          <cell r="H7158">
            <v>2009</v>
          </cell>
          <cell r="I7158">
            <v>2009</v>
          </cell>
          <cell r="J7158">
            <v>89200</v>
          </cell>
        </row>
        <row r="7159">
          <cell r="A7159" t="str">
            <v>United KingdomPrimary solid biofuels2010</v>
          </cell>
          <cell r="B7159" t="str">
            <v>TJ</v>
          </cell>
          <cell r="C7159" t="str">
            <v>United Kingdom</v>
          </cell>
          <cell r="D7159" t="str">
            <v>PRIMSBIO</v>
          </cell>
          <cell r="E7159" t="str">
            <v>Primary solid biofuels</v>
          </cell>
          <cell r="F7159" t="str">
            <v>TES</v>
          </cell>
          <cell r="G7159" t="str">
            <v>Total energy supply</v>
          </cell>
          <cell r="H7159">
            <v>2010</v>
          </cell>
          <cell r="I7159">
            <v>2010</v>
          </cell>
          <cell r="J7159">
            <v>111277</v>
          </cell>
        </row>
        <row r="7160">
          <cell r="A7160" t="str">
            <v>United KingdomPrimary solid biofuels2011</v>
          </cell>
          <cell r="B7160" t="str">
            <v>TJ</v>
          </cell>
          <cell r="C7160" t="str">
            <v>United Kingdom</v>
          </cell>
          <cell r="D7160" t="str">
            <v>PRIMSBIO</v>
          </cell>
          <cell r="E7160" t="str">
            <v>Primary solid biofuels</v>
          </cell>
          <cell r="F7160" t="str">
            <v>TES</v>
          </cell>
          <cell r="G7160" t="str">
            <v>Total energy supply</v>
          </cell>
          <cell r="H7160">
            <v>2011</v>
          </cell>
          <cell r="I7160">
            <v>2011</v>
          </cell>
          <cell r="J7160">
            <v>115212</v>
          </cell>
        </row>
        <row r="7161">
          <cell r="A7161" t="str">
            <v>United KingdomPrimary solid biofuels2012</v>
          </cell>
          <cell r="B7161" t="str">
            <v>TJ</v>
          </cell>
          <cell r="C7161" t="str">
            <v>United Kingdom</v>
          </cell>
          <cell r="D7161" t="str">
            <v>PRIMSBIO</v>
          </cell>
          <cell r="E7161" t="str">
            <v>Primary solid biofuels</v>
          </cell>
          <cell r="F7161" t="str">
            <v>TES</v>
          </cell>
          <cell r="G7161" t="str">
            <v>Total energy supply</v>
          </cell>
          <cell r="H7161">
            <v>2012</v>
          </cell>
          <cell r="I7161">
            <v>2012</v>
          </cell>
          <cell r="J7161">
            <v>130142</v>
          </cell>
        </row>
        <row r="7162">
          <cell r="A7162" t="str">
            <v>United KingdomPrimary solid biofuels2013</v>
          </cell>
          <cell r="B7162" t="str">
            <v>TJ</v>
          </cell>
          <cell r="C7162" t="str">
            <v>United Kingdom</v>
          </cell>
          <cell r="D7162" t="str">
            <v>PRIMSBIO</v>
          </cell>
          <cell r="E7162" t="str">
            <v>Primary solid biofuels</v>
          </cell>
          <cell r="F7162" t="str">
            <v>TES</v>
          </cell>
          <cell r="G7162" t="str">
            <v>Total energy supply</v>
          </cell>
          <cell r="H7162">
            <v>2013</v>
          </cell>
          <cell r="I7162">
            <v>2013</v>
          </cell>
          <cell r="J7162">
            <v>171232</v>
          </cell>
        </row>
        <row r="7163">
          <cell r="A7163" t="str">
            <v>United KingdomPrimary solid biofuels2014</v>
          </cell>
          <cell r="B7163" t="str">
            <v>TJ</v>
          </cell>
          <cell r="C7163" t="str">
            <v>United Kingdom</v>
          </cell>
          <cell r="D7163" t="str">
            <v>PRIMSBIO</v>
          </cell>
          <cell r="E7163" t="str">
            <v>Primary solid biofuels</v>
          </cell>
          <cell r="F7163" t="str">
            <v>TES</v>
          </cell>
          <cell r="G7163" t="str">
            <v>Total energy supply</v>
          </cell>
          <cell r="H7163">
            <v>2014</v>
          </cell>
          <cell r="I7163">
            <v>2014</v>
          </cell>
          <cell r="J7163">
            <v>204182</v>
          </cell>
        </row>
        <row r="7164">
          <cell r="A7164" t="str">
            <v>United KingdomPrimary solid biofuels2015</v>
          </cell>
          <cell r="B7164" t="str">
            <v>TJ</v>
          </cell>
          <cell r="C7164" t="str">
            <v>United Kingdom</v>
          </cell>
          <cell r="D7164" t="str">
            <v>PRIMSBIO</v>
          </cell>
          <cell r="E7164" t="str">
            <v>Primary solid biofuels</v>
          </cell>
          <cell r="F7164" t="str">
            <v>TES</v>
          </cell>
          <cell r="G7164" t="str">
            <v>Total energy supply</v>
          </cell>
          <cell r="H7164">
            <v>2015</v>
          </cell>
          <cell r="I7164">
            <v>2015</v>
          </cell>
          <cell r="J7164">
            <v>247925</v>
          </cell>
        </row>
        <row r="7165">
          <cell r="A7165" t="str">
            <v>United KingdomPrimary solid biofuels2016</v>
          </cell>
          <cell r="B7165" t="str">
            <v>TJ</v>
          </cell>
          <cell r="C7165" t="str">
            <v>United Kingdom</v>
          </cell>
          <cell r="D7165" t="str">
            <v>PRIMSBIO</v>
          </cell>
          <cell r="E7165" t="str">
            <v>Primary solid biofuels</v>
          </cell>
          <cell r="F7165" t="str">
            <v>TES</v>
          </cell>
          <cell r="G7165" t="str">
            <v>Total energy supply</v>
          </cell>
          <cell r="H7165">
            <v>2016</v>
          </cell>
          <cell r="I7165">
            <v>2016</v>
          </cell>
          <cell r="J7165">
            <v>264026</v>
          </cell>
        </row>
        <row r="7166">
          <cell r="A7166" t="str">
            <v>United KingdomPrimary solid biofuels2017</v>
          </cell>
          <cell r="B7166" t="str">
            <v>TJ</v>
          </cell>
          <cell r="C7166" t="str">
            <v>United Kingdom</v>
          </cell>
          <cell r="D7166" t="str">
            <v>PRIMSBIO</v>
          </cell>
          <cell r="E7166" t="str">
            <v>Primary solid biofuels</v>
          </cell>
          <cell r="F7166" t="str">
            <v>TES</v>
          </cell>
          <cell r="G7166" t="str">
            <v>Total energy supply</v>
          </cell>
          <cell r="H7166">
            <v>2017</v>
          </cell>
          <cell r="I7166">
            <v>2017</v>
          </cell>
          <cell r="J7166">
            <v>279042</v>
          </cell>
        </row>
        <row r="7167">
          <cell r="A7167" t="str">
            <v>United KingdomPrimary solid biofuels2018</v>
          </cell>
          <cell r="B7167" t="str">
            <v>TJ</v>
          </cell>
          <cell r="C7167" t="str">
            <v>United Kingdom</v>
          </cell>
          <cell r="D7167" t="str">
            <v>PRIMSBIO</v>
          </cell>
          <cell r="E7167" t="str">
            <v>Primary solid biofuels</v>
          </cell>
          <cell r="F7167" t="str">
            <v>TES</v>
          </cell>
          <cell r="G7167" t="str">
            <v>Total energy supply</v>
          </cell>
          <cell r="H7167">
            <v>2018</v>
          </cell>
          <cell r="I7167">
            <v>2018</v>
          </cell>
          <cell r="J7167">
            <v>317743</v>
          </cell>
        </row>
        <row r="7168">
          <cell r="A7168" t="str">
            <v>United KingdomPrimary solid biofuels2019</v>
          </cell>
          <cell r="B7168" t="str">
            <v>TJ</v>
          </cell>
          <cell r="C7168" t="str">
            <v>United Kingdom</v>
          </cell>
          <cell r="D7168" t="str">
            <v>PRIMSBIO</v>
          </cell>
          <cell r="E7168" t="str">
            <v>Primary solid biofuels</v>
          </cell>
          <cell r="F7168" t="str">
            <v>TES</v>
          </cell>
          <cell r="G7168" t="str">
            <v>Total energy supply</v>
          </cell>
          <cell r="H7168">
            <v>2019</v>
          </cell>
          <cell r="I7168">
            <v>2019</v>
          </cell>
          <cell r="J7168">
            <v>339073</v>
          </cell>
        </row>
        <row r="7169">
          <cell r="A7169" t="str">
            <v>United KingdomPrimary solid biofuels2020</v>
          </cell>
          <cell r="B7169" t="str">
            <v>TJ</v>
          </cell>
          <cell r="C7169" t="str">
            <v>United Kingdom</v>
          </cell>
          <cell r="D7169" t="str">
            <v>PRIMSBIO</v>
          </cell>
          <cell r="E7169" t="str">
            <v>Primary solid biofuels</v>
          </cell>
          <cell r="F7169" t="str">
            <v>TES</v>
          </cell>
          <cell r="G7169" t="str">
            <v>Total energy supply</v>
          </cell>
          <cell r="H7169">
            <v>2020</v>
          </cell>
          <cell r="I7169">
            <v>2020</v>
          </cell>
          <cell r="J7169">
            <v>336027</v>
          </cell>
        </row>
        <row r="7170">
          <cell r="A7170" t="str">
            <v>United KingdomTotal2005</v>
          </cell>
          <cell r="B7170" t="str">
            <v>TJ</v>
          </cell>
          <cell r="C7170" t="str">
            <v>United Kingdom</v>
          </cell>
          <cell r="D7170" t="str">
            <v>TOTAL</v>
          </cell>
          <cell r="E7170" t="str">
            <v>Total</v>
          </cell>
          <cell r="F7170" t="str">
            <v>TES</v>
          </cell>
          <cell r="G7170" t="str">
            <v>Total energy supply</v>
          </cell>
          <cell r="H7170">
            <v>2005</v>
          </cell>
          <cell r="I7170">
            <v>2005</v>
          </cell>
          <cell r="J7170">
            <v>9330422.0999999996</v>
          </cell>
        </row>
        <row r="7171">
          <cell r="A7171" t="str">
            <v>United KingdomTotal2006</v>
          </cell>
          <cell r="B7171" t="str">
            <v>TJ</v>
          </cell>
          <cell r="C7171" t="str">
            <v>United Kingdom</v>
          </cell>
          <cell r="D7171" t="str">
            <v>TOTAL</v>
          </cell>
          <cell r="E7171" t="str">
            <v>Total</v>
          </cell>
          <cell r="F7171" t="str">
            <v>TES</v>
          </cell>
          <cell r="G7171" t="str">
            <v>Total energy supply</v>
          </cell>
          <cell r="H7171">
            <v>2006</v>
          </cell>
          <cell r="I7171">
            <v>2006</v>
          </cell>
          <cell r="J7171">
            <v>9173802.0800000001</v>
          </cell>
        </row>
        <row r="7172">
          <cell r="A7172" t="str">
            <v>United KingdomTotal2007</v>
          </cell>
          <cell r="B7172" t="str">
            <v>TJ</v>
          </cell>
          <cell r="C7172" t="str">
            <v>United Kingdom</v>
          </cell>
          <cell r="D7172" t="str">
            <v>TOTAL</v>
          </cell>
          <cell r="E7172" t="str">
            <v>Total</v>
          </cell>
          <cell r="F7172" t="str">
            <v>TES</v>
          </cell>
          <cell r="G7172" t="str">
            <v>Total energy supply</v>
          </cell>
          <cell r="H7172">
            <v>2007</v>
          </cell>
          <cell r="I7172">
            <v>2007</v>
          </cell>
          <cell r="J7172">
            <v>8841234.1400000006</v>
          </cell>
        </row>
        <row r="7173">
          <cell r="A7173" t="str">
            <v>United KingdomTotal2008</v>
          </cell>
          <cell r="B7173" t="str">
            <v>TJ</v>
          </cell>
          <cell r="C7173" t="str">
            <v>United Kingdom</v>
          </cell>
          <cell r="D7173" t="str">
            <v>TOTAL</v>
          </cell>
          <cell r="E7173" t="str">
            <v>Total</v>
          </cell>
          <cell r="F7173" t="str">
            <v>TES</v>
          </cell>
          <cell r="G7173" t="str">
            <v>Total energy supply</v>
          </cell>
          <cell r="H7173">
            <v>2008</v>
          </cell>
          <cell r="I7173">
            <v>2008</v>
          </cell>
          <cell r="J7173">
            <v>8743154.6500000004</v>
          </cell>
        </row>
        <row r="7174">
          <cell r="A7174" t="str">
            <v>United KingdomTotal2009</v>
          </cell>
          <cell r="B7174" t="str">
            <v>TJ</v>
          </cell>
          <cell r="C7174" t="str">
            <v>United Kingdom</v>
          </cell>
          <cell r="D7174" t="str">
            <v>TOTAL</v>
          </cell>
          <cell r="E7174" t="str">
            <v>Total</v>
          </cell>
          <cell r="F7174" t="str">
            <v>TES</v>
          </cell>
          <cell r="G7174" t="str">
            <v>Total energy supply</v>
          </cell>
          <cell r="H7174">
            <v>2009</v>
          </cell>
          <cell r="I7174">
            <v>2009</v>
          </cell>
          <cell r="J7174">
            <v>8221360.04</v>
          </cell>
        </row>
        <row r="7175">
          <cell r="A7175" t="str">
            <v>United KingdomTotal2010</v>
          </cell>
          <cell r="B7175" t="str">
            <v>TJ</v>
          </cell>
          <cell r="C7175" t="str">
            <v>United Kingdom</v>
          </cell>
          <cell r="D7175" t="str">
            <v>TOTAL</v>
          </cell>
          <cell r="E7175" t="str">
            <v>Total</v>
          </cell>
          <cell r="F7175" t="str">
            <v>TES</v>
          </cell>
          <cell r="G7175" t="str">
            <v>Total energy supply</v>
          </cell>
          <cell r="H7175">
            <v>2010</v>
          </cell>
          <cell r="I7175">
            <v>2010</v>
          </cell>
          <cell r="J7175">
            <v>8527094.8800000008</v>
          </cell>
        </row>
        <row r="7176">
          <cell r="A7176" t="str">
            <v>United KingdomTotal2011</v>
          </cell>
          <cell r="B7176" t="str">
            <v>TJ</v>
          </cell>
          <cell r="C7176" t="str">
            <v>United Kingdom</v>
          </cell>
          <cell r="D7176" t="str">
            <v>TOTAL</v>
          </cell>
          <cell r="E7176" t="str">
            <v>Total</v>
          </cell>
          <cell r="F7176" t="str">
            <v>TES</v>
          </cell>
          <cell r="G7176" t="str">
            <v>Total energy supply</v>
          </cell>
          <cell r="H7176">
            <v>2011</v>
          </cell>
          <cell r="I7176">
            <v>2011</v>
          </cell>
          <cell r="J7176">
            <v>7905971.54</v>
          </cell>
        </row>
        <row r="7177">
          <cell r="A7177" t="str">
            <v>United KingdomTotal2012</v>
          </cell>
          <cell r="B7177" t="str">
            <v>TJ</v>
          </cell>
          <cell r="C7177" t="str">
            <v>United Kingdom</v>
          </cell>
          <cell r="D7177" t="str">
            <v>TOTAL</v>
          </cell>
          <cell r="E7177" t="str">
            <v>Total</v>
          </cell>
          <cell r="F7177" t="str">
            <v>TES</v>
          </cell>
          <cell r="G7177" t="str">
            <v>Total energy supply</v>
          </cell>
          <cell r="H7177">
            <v>2012</v>
          </cell>
          <cell r="I7177">
            <v>2012</v>
          </cell>
          <cell r="J7177">
            <v>8116706.7599999998</v>
          </cell>
        </row>
        <row r="7178">
          <cell r="A7178" t="str">
            <v>United KingdomTotal2013</v>
          </cell>
          <cell r="B7178" t="str">
            <v>TJ</v>
          </cell>
          <cell r="C7178" t="str">
            <v>United Kingdom</v>
          </cell>
          <cell r="D7178" t="str">
            <v>TOTAL</v>
          </cell>
          <cell r="E7178" t="str">
            <v>Total</v>
          </cell>
          <cell r="F7178" t="str">
            <v>TES</v>
          </cell>
          <cell r="G7178" t="str">
            <v>Total energy supply</v>
          </cell>
          <cell r="H7178">
            <v>2013</v>
          </cell>
          <cell r="I7178">
            <v>2013</v>
          </cell>
          <cell r="J7178">
            <v>7998514.5300000003</v>
          </cell>
        </row>
        <row r="7179">
          <cell r="A7179" t="str">
            <v>United KingdomTotal2014</v>
          </cell>
          <cell r="B7179" t="str">
            <v>TJ</v>
          </cell>
          <cell r="C7179" t="str">
            <v>United Kingdom</v>
          </cell>
          <cell r="D7179" t="str">
            <v>TOTAL</v>
          </cell>
          <cell r="E7179" t="str">
            <v>Total</v>
          </cell>
          <cell r="F7179" t="str">
            <v>TES</v>
          </cell>
          <cell r="G7179" t="str">
            <v>Total energy supply</v>
          </cell>
          <cell r="H7179">
            <v>2014</v>
          </cell>
          <cell r="I7179">
            <v>2014</v>
          </cell>
          <cell r="J7179">
            <v>7535185.0999999996</v>
          </cell>
        </row>
        <row r="7180">
          <cell r="A7180" t="str">
            <v>United KingdomTotal2015</v>
          </cell>
          <cell r="B7180" t="str">
            <v>TJ</v>
          </cell>
          <cell r="C7180" t="str">
            <v>United Kingdom</v>
          </cell>
          <cell r="D7180" t="str">
            <v>TOTAL</v>
          </cell>
          <cell r="E7180" t="str">
            <v>Total</v>
          </cell>
          <cell r="F7180" t="str">
            <v>TES</v>
          </cell>
          <cell r="G7180" t="str">
            <v>Total energy supply</v>
          </cell>
          <cell r="H7180">
            <v>2015</v>
          </cell>
          <cell r="I7180">
            <v>2015</v>
          </cell>
          <cell r="J7180">
            <v>7609626.4900000002</v>
          </cell>
        </row>
        <row r="7181">
          <cell r="A7181" t="str">
            <v>United KingdomTotal2016</v>
          </cell>
          <cell r="B7181" t="str">
            <v>TJ</v>
          </cell>
          <cell r="C7181" t="str">
            <v>United Kingdom</v>
          </cell>
          <cell r="D7181" t="str">
            <v>TOTAL</v>
          </cell>
          <cell r="E7181" t="str">
            <v>Total</v>
          </cell>
          <cell r="F7181" t="str">
            <v>TES</v>
          </cell>
          <cell r="G7181" t="str">
            <v>Total energy supply</v>
          </cell>
          <cell r="H7181">
            <v>2016</v>
          </cell>
          <cell r="I7181">
            <v>2016</v>
          </cell>
          <cell r="J7181">
            <v>7510629.29</v>
          </cell>
        </row>
        <row r="7182">
          <cell r="A7182" t="str">
            <v>United KingdomTotal2017</v>
          </cell>
          <cell r="B7182" t="str">
            <v>TJ</v>
          </cell>
          <cell r="C7182" t="str">
            <v>United Kingdom</v>
          </cell>
          <cell r="D7182" t="str">
            <v>TOTAL</v>
          </cell>
          <cell r="E7182" t="str">
            <v>Total</v>
          </cell>
          <cell r="F7182" t="str">
            <v>TES</v>
          </cell>
          <cell r="G7182" t="str">
            <v>Total energy supply</v>
          </cell>
          <cell r="H7182">
            <v>2017</v>
          </cell>
          <cell r="I7182">
            <v>2017</v>
          </cell>
          <cell r="J7182">
            <v>7391962</v>
          </cell>
        </row>
        <row r="7183">
          <cell r="A7183" t="str">
            <v>United KingdomTotal2018</v>
          </cell>
          <cell r="B7183" t="str">
            <v>TJ</v>
          </cell>
          <cell r="C7183" t="str">
            <v>United Kingdom</v>
          </cell>
          <cell r="D7183" t="str">
            <v>TOTAL</v>
          </cell>
          <cell r="E7183" t="str">
            <v>Total</v>
          </cell>
          <cell r="F7183" t="str">
            <v>TES</v>
          </cell>
          <cell r="G7183" t="str">
            <v>Total energy supply</v>
          </cell>
          <cell r="H7183">
            <v>2018</v>
          </cell>
          <cell r="I7183">
            <v>2018</v>
          </cell>
          <cell r="J7183">
            <v>7365569.1900000004</v>
          </cell>
        </row>
        <row r="7184">
          <cell r="A7184" t="str">
            <v>United KingdomTotal2019</v>
          </cell>
          <cell r="B7184" t="str">
            <v>TJ</v>
          </cell>
          <cell r="C7184" t="str">
            <v>United Kingdom</v>
          </cell>
          <cell r="D7184" t="str">
            <v>TOTAL</v>
          </cell>
          <cell r="E7184" t="str">
            <v>Total</v>
          </cell>
          <cell r="F7184" t="str">
            <v>TES</v>
          </cell>
          <cell r="G7184" t="str">
            <v>Total energy supply</v>
          </cell>
          <cell r="H7184">
            <v>2019</v>
          </cell>
          <cell r="I7184">
            <v>2019</v>
          </cell>
          <cell r="J7184">
            <v>7145143.04</v>
          </cell>
        </row>
        <row r="7185">
          <cell r="A7185" t="str">
            <v>United KingdomTotal2020</v>
          </cell>
          <cell r="B7185" t="str">
            <v>TJ</v>
          </cell>
          <cell r="C7185" t="str">
            <v>United Kingdom</v>
          </cell>
          <cell r="D7185" t="str">
            <v>TOTAL</v>
          </cell>
          <cell r="E7185" t="str">
            <v>Total</v>
          </cell>
          <cell r="F7185" t="str">
            <v>TES</v>
          </cell>
          <cell r="G7185" t="str">
            <v>Total energy supply</v>
          </cell>
          <cell r="H7185">
            <v>2020</v>
          </cell>
          <cell r="I7185">
            <v>2020</v>
          </cell>
          <cell r="J7185">
            <v>6551363.6200000001</v>
          </cell>
        </row>
        <row r="7186">
          <cell r="A7186" t="str">
            <v>United KingdomMemo: Renewables2005</v>
          </cell>
          <cell r="B7186" t="str">
            <v>TJ</v>
          </cell>
          <cell r="C7186" t="str">
            <v>United Kingdom</v>
          </cell>
          <cell r="D7186" t="str">
            <v>MRENEW</v>
          </cell>
          <cell r="E7186" t="str">
            <v>Memo: Renewables</v>
          </cell>
          <cell r="F7186" t="str">
            <v>TES</v>
          </cell>
          <cell r="G7186" t="str">
            <v>Total energy supply</v>
          </cell>
          <cell r="H7186">
            <v>2005</v>
          </cell>
          <cell r="I7186">
            <v>2005</v>
          </cell>
          <cell r="J7186">
            <v>163481.79</v>
          </cell>
        </row>
        <row r="7187">
          <cell r="A7187" t="str">
            <v>United KingdomMemo: Renewables2006</v>
          </cell>
          <cell r="B7187" t="str">
            <v>TJ</v>
          </cell>
          <cell r="C7187" t="str">
            <v>United Kingdom</v>
          </cell>
          <cell r="D7187" t="str">
            <v>MRENEW</v>
          </cell>
          <cell r="E7187" t="str">
            <v>Memo: Renewables</v>
          </cell>
          <cell r="F7187" t="str">
            <v>TES</v>
          </cell>
          <cell r="G7187" t="str">
            <v>Total energy supply</v>
          </cell>
          <cell r="H7187">
            <v>2006</v>
          </cell>
          <cell r="I7187">
            <v>2006</v>
          </cell>
          <cell r="J7187">
            <v>175961.32</v>
          </cell>
        </row>
        <row r="7188">
          <cell r="A7188" t="str">
            <v>United KingdomMemo: Renewables2007</v>
          </cell>
          <cell r="B7188" t="str">
            <v>TJ</v>
          </cell>
          <cell r="C7188" t="str">
            <v>United Kingdom</v>
          </cell>
          <cell r="D7188" t="str">
            <v>MRENEW</v>
          </cell>
          <cell r="E7188" t="str">
            <v>Memo: Renewables</v>
          </cell>
          <cell r="F7188" t="str">
            <v>TES</v>
          </cell>
          <cell r="G7188" t="str">
            <v>Total energy supply</v>
          </cell>
          <cell r="H7188">
            <v>2007</v>
          </cell>
          <cell r="I7188">
            <v>2007</v>
          </cell>
          <cell r="J7188">
            <v>189659.24</v>
          </cell>
        </row>
        <row r="7189">
          <cell r="A7189" t="str">
            <v>United KingdomMemo: Renewables2008</v>
          </cell>
          <cell r="B7189" t="str">
            <v>TJ</v>
          </cell>
          <cell r="C7189" t="str">
            <v>United Kingdom</v>
          </cell>
          <cell r="D7189" t="str">
            <v>MRENEW</v>
          </cell>
          <cell r="E7189" t="str">
            <v>Memo: Renewables</v>
          </cell>
          <cell r="F7189" t="str">
            <v>TES</v>
          </cell>
          <cell r="G7189" t="str">
            <v>Total energy supply</v>
          </cell>
          <cell r="H7189">
            <v>2008</v>
          </cell>
          <cell r="I7189">
            <v>2008</v>
          </cell>
          <cell r="J7189">
            <v>245000.44</v>
          </cell>
        </row>
        <row r="7190">
          <cell r="A7190" t="str">
            <v>United KingdomMemo: Renewables2009</v>
          </cell>
          <cell r="B7190" t="str">
            <v>TJ</v>
          </cell>
          <cell r="C7190" t="str">
            <v>United Kingdom</v>
          </cell>
          <cell r="D7190" t="str">
            <v>MRENEW</v>
          </cell>
          <cell r="E7190" t="str">
            <v>Memo: Renewables</v>
          </cell>
          <cell r="F7190" t="str">
            <v>TES</v>
          </cell>
          <cell r="G7190" t="str">
            <v>Total energy supply</v>
          </cell>
          <cell r="H7190">
            <v>2009</v>
          </cell>
          <cell r="I7190">
            <v>2009</v>
          </cell>
          <cell r="J7190">
            <v>274912.25</v>
          </cell>
        </row>
        <row r="7191">
          <cell r="A7191" t="str">
            <v>United KingdomMemo: Renewables2010</v>
          </cell>
          <cell r="B7191" t="str">
            <v>TJ</v>
          </cell>
          <cell r="C7191" t="str">
            <v>United Kingdom</v>
          </cell>
          <cell r="D7191" t="str">
            <v>MRENEW</v>
          </cell>
          <cell r="E7191" t="str">
            <v>Memo: Renewables</v>
          </cell>
          <cell r="F7191" t="str">
            <v>TES</v>
          </cell>
          <cell r="G7191" t="str">
            <v>Total energy supply</v>
          </cell>
          <cell r="H7191">
            <v>2010</v>
          </cell>
          <cell r="I7191">
            <v>2010</v>
          </cell>
          <cell r="J7191">
            <v>307610.62</v>
          </cell>
        </row>
        <row r="7192">
          <cell r="A7192" t="str">
            <v>United KingdomMemo: Renewables2011</v>
          </cell>
          <cell r="B7192" t="str">
            <v>TJ</v>
          </cell>
          <cell r="C7192" t="str">
            <v>United Kingdom</v>
          </cell>
          <cell r="D7192" t="str">
            <v>MRENEW</v>
          </cell>
          <cell r="E7192" t="str">
            <v>Memo: Renewables</v>
          </cell>
          <cell r="F7192" t="str">
            <v>TES</v>
          </cell>
          <cell r="G7192" t="str">
            <v>Total energy supply</v>
          </cell>
          <cell r="H7192">
            <v>2011</v>
          </cell>
          <cell r="I7192">
            <v>2011</v>
          </cell>
          <cell r="J7192">
            <v>339778.39</v>
          </cell>
        </row>
        <row r="7193">
          <cell r="A7193" t="str">
            <v>United KingdomMemo: Renewables2012</v>
          </cell>
          <cell r="B7193" t="str">
            <v>TJ</v>
          </cell>
          <cell r="C7193" t="str">
            <v>United Kingdom</v>
          </cell>
          <cell r="D7193" t="str">
            <v>MRENEW</v>
          </cell>
          <cell r="E7193" t="str">
            <v>Memo: Renewables</v>
          </cell>
          <cell r="F7193" t="str">
            <v>TES</v>
          </cell>
          <cell r="G7193" t="str">
            <v>Total energy supply</v>
          </cell>
          <cell r="H7193">
            <v>2012</v>
          </cell>
          <cell r="I7193">
            <v>2012</v>
          </cell>
          <cell r="J7193">
            <v>367912.71</v>
          </cell>
        </row>
        <row r="7194">
          <cell r="A7194" t="str">
            <v>United KingdomMemo: Renewables2013</v>
          </cell>
          <cell r="B7194" t="str">
            <v>TJ</v>
          </cell>
          <cell r="C7194" t="str">
            <v>United Kingdom</v>
          </cell>
          <cell r="D7194" t="str">
            <v>MRENEW</v>
          </cell>
          <cell r="E7194" t="str">
            <v>Memo: Renewables</v>
          </cell>
          <cell r="F7194" t="str">
            <v>TES</v>
          </cell>
          <cell r="G7194" t="str">
            <v>Total energy supply</v>
          </cell>
          <cell r="H7194">
            <v>2013</v>
          </cell>
          <cell r="I7194">
            <v>2013</v>
          </cell>
          <cell r="J7194">
            <v>445763.79</v>
          </cell>
        </row>
        <row r="7195">
          <cell r="A7195" t="str">
            <v>United KingdomMemo: Renewables2014</v>
          </cell>
          <cell r="B7195" t="str">
            <v>TJ</v>
          </cell>
          <cell r="C7195" t="str">
            <v>United Kingdom</v>
          </cell>
          <cell r="D7195" t="str">
            <v>MRENEW</v>
          </cell>
          <cell r="E7195" t="str">
            <v>Memo: Renewables</v>
          </cell>
          <cell r="F7195" t="str">
            <v>TES</v>
          </cell>
          <cell r="G7195" t="str">
            <v>Total energy supply</v>
          </cell>
          <cell r="H7195">
            <v>2014</v>
          </cell>
          <cell r="I7195">
            <v>2014</v>
          </cell>
          <cell r="J7195">
            <v>517048.13</v>
          </cell>
        </row>
        <row r="7196">
          <cell r="A7196" t="str">
            <v>United KingdomMemo: Renewables2015</v>
          </cell>
          <cell r="B7196" t="str">
            <v>TJ</v>
          </cell>
          <cell r="C7196" t="str">
            <v>United Kingdom</v>
          </cell>
          <cell r="D7196" t="str">
            <v>MRENEW</v>
          </cell>
          <cell r="E7196" t="str">
            <v>Memo: Renewables</v>
          </cell>
          <cell r="F7196" t="str">
            <v>TES</v>
          </cell>
          <cell r="G7196" t="str">
            <v>Total energy supply</v>
          </cell>
          <cell r="H7196">
            <v>2015</v>
          </cell>
          <cell r="I7196">
            <v>2015</v>
          </cell>
          <cell r="J7196">
            <v>612582.54</v>
          </cell>
        </row>
        <row r="7197">
          <cell r="A7197" t="str">
            <v>United KingdomMemo: Renewables2016</v>
          </cell>
          <cell r="B7197" t="str">
            <v>TJ</v>
          </cell>
          <cell r="C7197" t="str">
            <v>United Kingdom</v>
          </cell>
          <cell r="D7197" t="str">
            <v>MRENEW</v>
          </cell>
          <cell r="E7197" t="str">
            <v>Memo: Renewables</v>
          </cell>
          <cell r="F7197" t="str">
            <v>TES</v>
          </cell>
          <cell r="G7197" t="str">
            <v>Total energy supply</v>
          </cell>
          <cell r="H7197">
            <v>2016</v>
          </cell>
          <cell r="I7197">
            <v>2016</v>
          </cell>
          <cell r="J7197">
            <v>644803.04</v>
          </cell>
        </row>
        <row r="7198">
          <cell r="A7198" t="str">
            <v>United KingdomMemo: Renewables2017</v>
          </cell>
          <cell r="B7198" t="str">
            <v>TJ</v>
          </cell>
          <cell r="C7198" t="str">
            <v>United Kingdom</v>
          </cell>
          <cell r="D7198" t="str">
            <v>MRENEW</v>
          </cell>
          <cell r="E7198" t="str">
            <v>Memo: Renewables</v>
          </cell>
          <cell r="F7198" t="str">
            <v>TES</v>
          </cell>
          <cell r="G7198" t="str">
            <v>Total energy supply</v>
          </cell>
          <cell r="H7198">
            <v>2017</v>
          </cell>
          <cell r="I7198">
            <v>2017</v>
          </cell>
          <cell r="J7198">
            <v>713790.4</v>
          </cell>
        </row>
        <row r="7199">
          <cell r="A7199" t="str">
            <v>United KingdomMemo: Renewables2018</v>
          </cell>
          <cell r="B7199" t="str">
            <v>TJ</v>
          </cell>
          <cell r="C7199" t="str">
            <v>United Kingdom</v>
          </cell>
          <cell r="D7199" t="str">
            <v>MRENEW</v>
          </cell>
          <cell r="E7199" t="str">
            <v>Memo: Renewables</v>
          </cell>
          <cell r="F7199" t="str">
            <v>TES</v>
          </cell>
          <cell r="G7199" t="str">
            <v>Total energy supply</v>
          </cell>
          <cell r="H7199">
            <v>2018</v>
          </cell>
          <cell r="I7199">
            <v>2018</v>
          </cell>
          <cell r="J7199">
            <v>802432.56</v>
          </cell>
        </row>
        <row r="7200">
          <cell r="A7200" t="str">
            <v>United KingdomMemo: Renewables2019</v>
          </cell>
          <cell r="B7200" t="str">
            <v>TJ</v>
          </cell>
          <cell r="C7200" t="str">
            <v>United Kingdom</v>
          </cell>
          <cell r="D7200" t="str">
            <v>MRENEW</v>
          </cell>
          <cell r="E7200" t="str">
            <v>Memo: Renewables</v>
          </cell>
          <cell r="F7200" t="str">
            <v>TES</v>
          </cell>
          <cell r="G7200" t="str">
            <v>Total energy supply</v>
          </cell>
          <cell r="H7200">
            <v>2019</v>
          </cell>
          <cell r="I7200">
            <v>2019</v>
          </cell>
          <cell r="J7200">
            <v>873479.96</v>
          </cell>
        </row>
        <row r="7201">
          <cell r="A7201" t="str">
            <v>United KingdomMemo: Renewables2020</v>
          </cell>
          <cell r="B7201" t="str">
            <v>TJ</v>
          </cell>
          <cell r="C7201" t="str">
            <v>United Kingdom</v>
          </cell>
          <cell r="D7201" t="str">
            <v>MRENEW</v>
          </cell>
          <cell r="E7201" t="str">
            <v>Memo: Renewables</v>
          </cell>
          <cell r="F7201" t="str">
            <v>TES</v>
          </cell>
          <cell r="G7201" t="str">
            <v>Total energy supply</v>
          </cell>
          <cell r="H7201">
            <v>2020</v>
          </cell>
          <cell r="I7201">
            <v>2020</v>
          </cell>
          <cell r="J7201">
            <v>911295.51</v>
          </cell>
        </row>
        <row r="7202">
          <cell r="A7202" t="str">
            <v>United StatesPrimary solid biofuels2005</v>
          </cell>
          <cell r="B7202" t="str">
            <v>TJ</v>
          </cell>
          <cell r="C7202" t="str">
            <v>United States</v>
          </cell>
          <cell r="D7202" t="str">
            <v>PRIMSBIO</v>
          </cell>
          <cell r="E7202" t="str">
            <v>Primary solid biofuels</v>
          </cell>
          <cell r="F7202" t="str">
            <v>TES</v>
          </cell>
          <cell r="G7202" t="str">
            <v>Total energy supply</v>
          </cell>
          <cell r="H7202">
            <v>2005</v>
          </cell>
          <cell r="I7202">
            <v>2005</v>
          </cell>
          <cell r="J7202">
            <v>2262239</v>
          </cell>
        </row>
        <row r="7203">
          <cell r="A7203" t="str">
            <v>United StatesPrimary solid biofuels2006</v>
          </cell>
          <cell r="B7203" t="str">
            <v>TJ</v>
          </cell>
          <cell r="C7203" t="str">
            <v>United States</v>
          </cell>
          <cell r="D7203" t="str">
            <v>PRIMSBIO</v>
          </cell>
          <cell r="E7203" t="str">
            <v>Primary solid biofuels</v>
          </cell>
          <cell r="F7203" t="str">
            <v>TES</v>
          </cell>
          <cell r="G7203" t="str">
            <v>Total energy supply</v>
          </cell>
          <cell r="H7203">
            <v>2006</v>
          </cell>
          <cell r="I7203">
            <v>2006</v>
          </cell>
          <cell r="J7203">
            <v>2197995</v>
          </cell>
        </row>
        <row r="7204">
          <cell r="A7204" t="str">
            <v>United StatesPrimary solid biofuels2007</v>
          </cell>
          <cell r="B7204" t="str">
            <v>TJ</v>
          </cell>
          <cell r="C7204" t="str">
            <v>United States</v>
          </cell>
          <cell r="D7204" t="str">
            <v>PRIMSBIO</v>
          </cell>
          <cell r="E7204" t="str">
            <v>Primary solid biofuels</v>
          </cell>
          <cell r="F7204" t="str">
            <v>TES</v>
          </cell>
          <cell r="G7204" t="str">
            <v>Total energy supply</v>
          </cell>
          <cell r="H7204">
            <v>2007</v>
          </cell>
          <cell r="I7204">
            <v>2007</v>
          </cell>
          <cell r="J7204">
            <v>2157987</v>
          </cell>
        </row>
        <row r="7205">
          <cell r="A7205" t="str">
            <v>United StatesPrimary solid biofuels2008</v>
          </cell>
          <cell r="B7205" t="str">
            <v>TJ</v>
          </cell>
          <cell r="C7205" t="str">
            <v>United States</v>
          </cell>
          <cell r="D7205" t="str">
            <v>PRIMSBIO</v>
          </cell>
          <cell r="E7205" t="str">
            <v>Primary solid biofuels</v>
          </cell>
          <cell r="F7205" t="str">
            <v>TES</v>
          </cell>
          <cell r="G7205" t="str">
            <v>Total energy supply</v>
          </cell>
          <cell r="H7205">
            <v>2008</v>
          </cell>
          <cell r="I7205">
            <v>2008</v>
          </cell>
          <cell r="J7205">
            <v>2112246</v>
          </cell>
        </row>
        <row r="7206">
          <cell r="A7206" t="str">
            <v>United StatesPrimary solid biofuels2009</v>
          </cell>
          <cell r="B7206" t="str">
            <v>TJ</v>
          </cell>
          <cell r="C7206" t="str">
            <v>United States</v>
          </cell>
          <cell r="D7206" t="str">
            <v>PRIMSBIO</v>
          </cell>
          <cell r="E7206" t="str">
            <v>Primary solid biofuels</v>
          </cell>
          <cell r="F7206" t="str">
            <v>TES</v>
          </cell>
          <cell r="G7206" t="str">
            <v>Total energy supply</v>
          </cell>
          <cell r="H7206">
            <v>2009</v>
          </cell>
          <cell r="I7206">
            <v>2009</v>
          </cell>
          <cell r="J7206">
            <v>1948306</v>
          </cell>
        </row>
        <row r="7207">
          <cell r="A7207" t="str">
            <v>United StatesPrimary solid biofuels2010</v>
          </cell>
          <cell r="B7207" t="str">
            <v>TJ</v>
          </cell>
          <cell r="C7207" t="str">
            <v>United States</v>
          </cell>
          <cell r="D7207" t="str">
            <v>PRIMSBIO</v>
          </cell>
          <cell r="E7207" t="str">
            <v>Primary solid biofuels</v>
          </cell>
          <cell r="F7207" t="str">
            <v>TES</v>
          </cell>
          <cell r="G7207" t="str">
            <v>Total energy supply</v>
          </cell>
          <cell r="H7207">
            <v>2010</v>
          </cell>
          <cell r="I7207">
            <v>2010</v>
          </cell>
          <cell r="J7207">
            <v>2202485</v>
          </cell>
        </row>
        <row r="7208">
          <cell r="A7208" t="str">
            <v>United StatesPrimary solid biofuels2011</v>
          </cell>
          <cell r="B7208" t="str">
            <v>TJ</v>
          </cell>
          <cell r="C7208" t="str">
            <v>United States</v>
          </cell>
          <cell r="D7208" t="str">
            <v>PRIMSBIO</v>
          </cell>
          <cell r="E7208" t="str">
            <v>Primary solid biofuels</v>
          </cell>
          <cell r="F7208" t="str">
            <v>TES</v>
          </cell>
          <cell r="G7208" t="str">
            <v>Total energy supply</v>
          </cell>
          <cell r="H7208">
            <v>2011</v>
          </cell>
          <cell r="I7208">
            <v>2011</v>
          </cell>
          <cell r="J7208">
            <v>2183084</v>
          </cell>
        </row>
        <row r="7209">
          <cell r="A7209" t="str">
            <v>United StatesPrimary solid biofuels2012</v>
          </cell>
          <cell r="B7209" t="str">
            <v>TJ</v>
          </cell>
          <cell r="C7209" t="str">
            <v>United States</v>
          </cell>
          <cell r="D7209" t="str">
            <v>PRIMSBIO</v>
          </cell>
          <cell r="E7209" t="str">
            <v>Primary solid biofuels</v>
          </cell>
          <cell r="F7209" t="str">
            <v>TES</v>
          </cell>
          <cell r="G7209" t="str">
            <v>Total energy supply</v>
          </cell>
          <cell r="H7209">
            <v>2012</v>
          </cell>
          <cell r="I7209">
            <v>2012</v>
          </cell>
          <cell r="J7209">
            <v>2127135</v>
          </cell>
        </row>
        <row r="7210">
          <cell r="A7210" t="str">
            <v>United StatesPrimary solid biofuels2013</v>
          </cell>
          <cell r="B7210" t="str">
            <v>TJ</v>
          </cell>
          <cell r="C7210" t="str">
            <v>United States</v>
          </cell>
          <cell r="D7210" t="str">
            <v>PRIMSBIO</v>
          </cell>
          <cell r="E7210" t="str">
            <v>Primary solid biofuels</v>
          </cell>
          <cell r="F7210" t="str">
            <v>TES</v>
          </cell>
          <cell r="G7210" t="str">
            <v>Total energy supply</v>
          </cell>
          <cell r="H7210">
            <v>2013</v>
          </cell>
          <cell r="I7210">
            <v>2013</v>
          </cell>
          <cell r="J7210">
            <v>2286469</v>
          </cell>
        </row>
        <row r="7211">
          <cell r="A7211" t="str">
            <v>United StatesPrimary solid biofuels2014</v>
          </cell>
          <cell r="B7211" t="str">
            <v>TJ</v>
          </cell>
          <cell r="C7211" t="str">
            <v>United States</v>
          </cell>
          <cell r="D7211" t="str">
            <v>PRIMSBIO</v>
          </cell>
          <cell r="E7211" t="str">
            <v>Primary solid biofuels</v>
          </cell>
          <cell r="F7211" t="str">
            <v>TES</v>
          </cell>
          <cell r="G7211" t="str">
            <v>Total energy supply</v>
          </cell>
          <cell r="H7211">
            <v>2014</v>
          </cell>
          <cell r="I7211">
            <v>2014</v>
          </cell>
          <cell r="J7211">
            <v>2369657</v>
          </cell>
        </row>
        <row r="7212">
          <cell r="A7212" t="str">
            <v>United StatesPrimary solid biofuels2015</v>
          </cell>
          <cell r="B7212" t="str">
            <v>TJ</v>
          </cell>
          <cell r="C7212" t="str">
            <v>United States</v>
          </cell>
          <cell r="D7212" t="str">
            <v>PRIMSBIO</v>
          </cell>
          <cell r="E7212" t="str">
            <v>Primary solid biofuels</v>
          </cell>
          <cell r="F7212" t="str">
            <v>TES</v>
          </cell>
          <cell r="G7212" t="str">
            <v>Total energy supply</v>
          </cell>
          <cell r="H7212">
            <v>2015</v>
          </cell>
          <cell r="I7212">
            <v>2015</v>
          </cell>
          <cell r="J7212">
            <v>2192710</v>
          </cell>
        </row>
        <row r="7213">
          <cell r="A7213" t="str">
            <v>United StatesPrimary solid biofuels2016</v>
          </cell>
          <cell r="B7213" t="str">
            <v>TJ</v>
          </cell>
          <cell r="C7213" t="str">
            <v>United States</v>
          </cell>
          <cell r="D7213" t="str">
            <v>PRIMSBIO</v>
          </cell>
          <cell r="E7213" t="str">
            <v>Primary solid biofuels</v>
          </cell>
          <cell r="F7213" t="str">
            <v>TES</v>
          </cell>
          <cell r="G7213" t="str">
            <v>Total energy supply</v>
          </cell>
          <cell r="H7213">
            <v>2016</v>
          </cell>
          <cell r="I7213">
            <v>2016</v>
          </cell>
          <cell r="J7213">
            <v>2090260</v>
          </cell>
        </row>
        <row r="7214">
          <cell r="A7214" t="str">
            <v>United StatesPrimary solid biofuels2017</v>
          </cell>
          <cell r="B7214" t="str">
            <v>TJ</v>
          </cell>
          <cell r="C7214" t="str">
            <v>United States</v>
          </cell>
          <cell r="D7214" t="str">
            <v>PRIMSBIO</v>
          </cell>
          <cell r="E7214" t="str">
            <v>Primary solid biofuels</v>
          </cell>
          <cell r="F7214" t="str">
            <v>TES</v>
          </cell>
          <cell r="G7214" t="str">
            <v>Total energy supply</v>
          </cell>
          <cell r="H7214">
            <v>2017</v>
          </cell>
          <cell r="I7214">
            <v>2017</v>
          </cell>
          <cell r="J7214">
            <v>2070644.73</v>
          </cell>
        </row>
        <row r="7215">
          <cell r="A7215" t="str">
            <v>United StatesPrimary solid biofuels2018</v>
          </cell>
          <cell r="B7215" t="str">
            <v>TJ</v>
          </cell>
          <cell r="C7215" t="str">
            <v>United States</v>
          </cell>
          <cell r="D7215" t="str">
            <v>PRIMSBIO</v>
          </cell>
          <cell r="E7215" t="str">
            <v>Primary solid biofuels</v>
          </cell>
          <cell r="F7215" t="str">
            <v>TES</v>
          </cell>
          <cell r="G7215" t="str">
            <v>Total energy supply</v>
          </cell>
          <cell r="H7215">
            <v>2018</v>
          </cell>
          <cell r="I7215">
            <v>2018</v>
          </cell>
          <cell r="J7215">
            <v>2352887.9</v>
          </cell>
        </row>
        <row r="7216">
          <cell r="A7216" t="str">
            <v>United StatesPrimary solid biofuels2019</v>
          </cell>
          <cell r="B7216" t="str">
            <v>TJ</v>
          </cell>
          <cell r="C7216" t="str">
            <v>United States</v>
          </cell>
          <cell r="D7216" t="str">
            <v>PRIMSBIO</v>
          </cell>
          <cell r="E7216" t="str">
            <v>Primary solid biofuels</v>
          </cell>
          <cell r="F7216" t="str">
            <v>TES</v>
          </cell>
          <cell r="G7216" t="str">
            <v>Total energy supply</v>
          </cell>
          <cell r="H7216">
            <v>2019</v>
          </cell>
          <cell r="I7216">
            <v>2019</v>
          </cell>
          <cell r="J7216">
            <v>2400413.36</v>
          </cell>
        </row>
        <row r="7217">
          <cell r="A7217" t="str">
            <v>United StatesPrimary solid biofuels2020</v>
          </cell>
          <cell r="B7217" t="str">
            <v>TJ</v>
          </cell>
          <cell r="C7217" t="str">
            <v>United States</v>
          </cell>
          <cell r="D7217" t="str">
            <v>PRIMSBIO</v>
          </cell>
          <cell r="E7217" t="str">
            <v>Primary solid biofuels</v>
          </cell>
          <cell r="F7217" t="str">
            <v>TES</v>
          </cell>
          <cell r="G7217" t="str">
            <v>Total energy supply</v>
          </cell>
          <cell r="H7217">
            <v>2020</v>
          </cell>
          <cell r="I7217">
            <v>2020</v>
          </cell>
          <cell r="J7217">
            <v>2229974.6</v>
          </cell>
        </row>
        <row r="7218">
          <cell r="A7218" t="str">
            <v>United StatesTotal2005</v>
          </cell>
          <cell r="B7218" t="str">
            <v>TJ</v>
          </cell>
          <cell r="C7218" t="str">
            <v>United States</v>
          </cell>
          <cell r="D7218" t="str">
            <v>TOTAL</v>
          </cell>
          <cell r="E7218" t="str">
            <v>Total</v>
          </cell>
          <cell r="F7218" t="str">
            <v>TES</v>
          </cell>
          <cell r="G7218" t="str">
            <v>Total energy supply</v>
          </cell>
          <cell r="H7218">
            <v>2005</v>
          </cell>
          <cell r="I7218">
            <v>2005</v>
          </cell>
          <cell r="J7218">
            <v>97043838.189999998</v>
          </cell>
        </row>
        <row r="7219">
          <cell r="A7219" t="str">
            <v>United StatesTotal2006</v>
          </cell>
          <cell r="B7219" t="str">
            <v>TJ</v>
          </cell>
          <cell r="C7219" t="str">
            <v>United States</v>
          </cell>
          <cell r="D7219" t="str">
            <v>TOTAL</v>
          </cell>
          <cell r="E7219" t="str">
            <v>Total</v>
          </cell>
          <cell r="F7219" t="str">
            <v>TES</v>
          </cell>
          <cell r="G7219" t="str">
            <v>Total energy supply</v>
          </cell>
          <cell r="H7219">
            <v>2006</v>
          </cell>
          <cell r="I7219">
            <v>2006</v>
          </cell>
          <cell r="J7219">
            <v>96122914.079999998</v>
          </cell>
        </row>
        <row r="7220">
          <cell r="A7220" t="str">
            <v>United StatesTotal2007</v>
          </cell>
          <cell r="B7220" t="str">
            <v>TJ</v>
          </cell>
          <cell r="C7220" t="str">
            <v>United States</v>
          </cell>
          <cell r="D7220" t="str">
            <v>TOTAL</v>
          </cell>
          <cell r="E7220" t="str">
            <v>Total</v>
          </cell>
          <cell r="F7220" t="str">
            <v>TES</v>
          </cell>
          <cell r="G7220" t="str">
            <v>Total energy supply</v>
          </cell>
          <cell r="H7220">
            <v>2007</v>
          </cell>
          <cell r="I7220">
            <v>2007</v>
          </cell>
          <cell r="J7220">
            <v>97818449.75</v>
          </cell>
        </row>
        <row r="7221">
          <cell r="A7221" t="str">
            <v>United StatesTotal2008</v>
          </cell>
          <cell r="B7221" t="str">
            <v>TJ</v>
          </cell>
          <cell r="C7221" t="str">
            <v>United States</v>
          </cell>
          <cell r="D7221" t="str">
            <v>TOTAL</v>
          </cell>
          <cell r="E7221" t="str">
            <v>Total</v>
          </cell>
          <cell r="F7221" t="str">
            <v>TES</v>
          </cell>
          <cell r="G7221" t="str">
            <v>Total energy supply</v>
          </cell>
          <cell r="H7221">
            <v>2008</v>
          </cell>
          <cell r="I7221">
            <v>2008</v>
          </cell>
          <cell r="J7221">
            <v>95295439.469999999</v>
          </cell>
        </row>
        <row r="7222">
          <cell r="A7222" t="str">
            <v>United StatesTotal2009</v>
          </cell>
          <cell r="B7222" t="str">
            <v>TJ</v>
          </cell>
          <cell r="C7222" t="str">
            <v>United States</v>
          </cell>
          <cell r="D7222" t="str">
            <v>TOTAL</v>
          </cell>
          <cell r="E7222" t="str">
            <v>Total</v>
          </cell>
          <cell r="F7222" t="str">
            <v>TES</v>
          </cell>
          <cell r="G7222" t="str">
            <v>Total energy supply</v>
          </cell>
          <cell r="H7222">
            <v>2009</v>
          </cell>
          <cell r="I7222">
            <v>2009</v>
          </cell>
          <cell r="J7222">
            <v>90592704.650000006</v>
          </cell>
        </row>
        <row r="7223">
          <cell r="A7223" t="str">
            <v>United StatesTotal2010</v>
          </cell>
          <cell r="B7223" t="str">
            <v>TJ</v>
          </cell>
          <cell r="C7223" t="str">
            <v>United States</v>
          </cell>
          <cell r="D7223" t="str">
            <v>TOTAL</v>
          </cell>
          <cell r="E7223" t="str">
            <v>Total</v>
          </cell>
          <cell r="F7223" t="str">
            <v>TES</v>
          </cell>
          <cell r="G7223" t="str">
            <v>Total energy supply</v>
          </cell>
          <cell r="H7223">
            <v>2010</v>
          </cell>
          <cell r="I7223">
            <v>2010</v>
          </cell>
          <cell r="J7223">
            <v>92770097.799999997</v>
          </cell>
        </row>
        <row r="7224">
          <cell r="A7224" t="str">
            <v>United StatesTotal2011</v>
          </cell>
          <cell r="B7224" t="str">
            <v>TJ</v>
          </cell>
          <cell r="C7224" t="str">
            <v>United States</v>
          </cell>
          <cell r="D7224" t="str">
            <v>TOTAL</v>
          </cell>
          <cell r="E7224" t="str">
            <v>Total</v>
          </cell>
          <cell r="F7224" t="str">
            <v>TES</v>
          </cell>
          <cell r="G7224" t="str">
            <v>Total energy supply</v>
          </cell>
          <cell r="H7224">
            <v>2011</v>
          </cell>
          <cell r="I7224">
            <v>2011</v>
          </cell>
          <cell r="J7224">
            <v>91511726.959999993</v>
          </cell>
        </row>
        <row r="7225">
          <cell r="A7225" t="str">
            <v>United StatesTotal2012</v>
          </cell>
          <cell r="B7225" t="str">
            <v>TJ</v>
          </cell>
          <cell r="C7225" t="str">
            <v>United States</v>
          </cell>
          <cell r="D7225" t="str">
            <v>TOTAL</v>
          </cell>
          <cell r="E7225" t="str">
            <v>Total</v>
          </cell>
          <cell r="F7225" t="str">
            <v>TES</v>
          </cell>
          <cell r="G7225" t="str">
            <v>Total energy supply</v>
          </cell>
          <cell r="H7225">
            <v>2012</v>
          </cell>
          <cell r="I7225">
            <v>2012</v>
          </cell>
          <cell r="J7225">
            <v>89876673.260000005</v>
          </cell>
        </row>
        <row r="7226">
          <cell r="A7226" t="str">
            <v>United StatesTotal2013</v>
          </cell>
          <cell r="B7226" t="str">
            <v>TJ</v>
          </cell>
          <cell r="C7226" t="str">
            <v>United States</v>
          </cell>
          <cell r="D7226" t="str">
            <v>TOTAL</v>
          </cell>
          <cell r="E7226" t="str">
            <v>Total</v>
          </cell>
          <cell r="F7226" t="str">
            <v>TES</v>
          </cell>
          <cell r="G7226" t="str">
            <v>Total energy supply</v>
          </cell>
          <cell r="H7226">
            <v>2013</v>
          </cell>
          <cell r="I7226">
            <v>2013</v>
          </cell>
          <cell r="J7226">
            <v>91461367.430000007</v>
          </cell>
        </row>
        <row r="7227">
          <cell r="A7227" t="str">
            <v>United StatesTotal2014</v>
          </cell>
          <cell r="B7227" t="str">
            <v>TJ</v>
          </cell>
          <cell r="C7227" t="str">
            <v>United States</v>
          </cell>
          <cell r="D7227" t="str">
            <v>TOTAL</v>
          </cell>
          <cell r="E7227" t="str">
            <v>Total</v>
          </cell>
          <cell r="F7227" t="str">
            <v>TES</v>
          </cell>
          <cell r="G7227" t="str">
            <v>Total energy supply</v>
          </cell>
          <cell r="H7227">
            <v>2014</v>
          </cell>
          <cell r="I7227">
            <v>2014</v>
          </cell>
          <cell r="J7227">
            <v>92557447.140000001</v>
          </cell>
        </row>
        <row r="7228">
          <cell r="A7228" t="str">
            <v>United StatesTotal2015</v>
          </cell>
          <cell r="B7228" t="str">
            <v>TJ</v>
          </cell>
          <cell r="C7228" t="str">
            <v>United States</v>
          </cell>
          <cell r="D7228" t="str">
            <v>TOTAL</v>
          </cell>
          <cell r="E7228" t="str">
            <v>Total</v>
          </cell>
          <cell r="F7228" t="str">
            <v>TES</v>
          </cell>
          <cell r="G7228" t="str">
            <v>Total energy supply</v>
          </cell>
          <cell r="H7228">
            <v>2015</v>
          </cell>
          <cell r="I7228">
            <v>2015</v>
          </cell>
          <cell r="J7228">
            <v>91542917.069999993</v>
          </cell>
        </row>
        <row r="7229">
          <cell r="A7229" t="str">
            <v>United StatesTotal2016</v>
          </cell>
          <cell r="B7229" t="str">
            <v>TJ</v>
          </cell>
          <cell r="C7229" t="str">
            <v>United States</v>
          </cell>
          <cell r="D7229" t="str">
            <v>TOTAL</v>
          </cell>
          <cell r="E7229" t="str">
            <v>Total</v>
          </cell>
          <cell r="F7229" t="str">
            <v>TES</v>
          </cell>
          <cell r="G7229" t="str">
            <v>Total energy supply</v>
          </cell>
          <cell r="H7229">
            <v>2016</v>
          </cell>
          <cell r="I7229">
            <v>2016</v>
          </cell>
          <cell r="J7229">
            <v>90562515.629999995</v>
          </cell>
        </row>
        <row r="7230">
          <cell r="A7230" t="str">
            <v>United StatesTotal2017</v>
          </cell>
          <cell r="B7230" t="str">
            <v>TJ</v>
          </cell>
          <cell r="C7230" t="str">
            <v>United States</v>
          </cell>
          <cell r="D7230" t="str">
            <v>TOTAL</v>
          </cell>
          <cell r="E7230" t="str">
            <v>Total</v>
          </cell>
          <cell r="F7230" t="str">
            <v>TES</v>
          </cell>
          <cell r="G7230" t="str">
            <v>Total energy supply</v>
          </cell>
          <cell r="H7230">
            <v>2017</v>
          </cell>
          <cell r="I7230">
            <v>2017</v>
          </cell>
          <cell r="J7230">
            <v>90235182.269999996</v>
          </cell>
        </row>
        <row r="7231">
          <cell r="A7231" t="str">
            <v>United StatesTotal2018</v>
          </cell>
          <cell r="B7231" t="str">
            <v>TJ</v>
          </cell>
          <cell r="C7231" t="str">
            <v>United States</v>
          </cell>
          <cell r="D7231" t="str">
            <v>TOTAL</v>
          </cell>
          <cell r="E7231" t="str">
            <v>Total</v>
          </cell>
          <cell r="F7231" t="str">
            <v>TES</v>
          </cell>
          <cell r="G7231" t="str">
            <v>Total energy supply</v>
          </cell>
          <cell r="H7231">
            <v>2018</v>
          </cell>
          <cell r="I7231">
            <v>2018</v>
          </cell>
          <cell r="J7231">
            <v>92789249.439999998</v>
          </cell>
        </row>
        <row r="7232">
          <cell r="A7232" t="str">
            <v>United StatesTotal2019</v>
          </cell>
          <cell r="B7232" t="str">
            <v>TJ</v>
          </cell>
          <cell r="C7232" t="str">
            <v>United States</v>
          </cell>
          <cell r="D7232" t="str">
            <v>TOTAL</v>
          </cell>
          <cell r="E7232" t="str">
            <v>Total</v>
          </cell>
          <cell r="F7232" t="str">
            <v>TES</v>
          </cell>
          <cell r="G7232" t="str">
            <v>Total energy supply</v>
          </cell>
          <cell r="H7232">
            <v>2019</v>
          </cell>
          <cell r="I7232">
            <v>2019</v>
          </cell>
          <cell r="J7232">
            <v>92643527.019999996</v>
          </cell>
        </row>
        <row r="7233">
          <cell r="A7233" t="str">
            <v>United StatesTotal2020</v>
          </cell>
          <cell r="B7233" t="str">
            <v>TJ</v>
          </cell>
          <cell r="C7233" t="str">
            <v>United States</v>
          </cell>
          <cell r="D7233" t="str">
            <v>TOTAL</v>
          </cell>
          <cell r="E7233" t="str">
            <v>Total</v>
          </cell>
          <cell r="F7233" t="str">
            <v>TES</v>
          </cell>
          <cell r="G7233" t="str">
            <v>Total energy supply</v>
          </cell>
          <cell r="H7233">
            <v>2020</v>
          </cell>
          <cell r="I7233">
            <v>2020</v>
          </cell>
          <cell r="J7233">
            <v>85167124.280000001</v>
          </cell>
        </row>
        <row r="7234">
          <cell r="A7234" t="str">
            <v>United StatesMemo: Renewables2005</v>
          </cell>
          <cell r="B7234" t="str">
            <v>TJ</v>
          </cell>
          <cell r="C7234" t="str">
            <v>United States</v>
          </cell>
          <cell r="D7234" t="str">
            <v>MRENEW</v>
          </cell>
          <cell r="E7234" t="str">
            <v>Memo: Renewables</v>
          </cell>
          <cell r="F7234" t="str">
            <v>TES</v>
          </cell>
          <cell r="G7234" t="str">
            <v>Total energy supply</v>
          </cell>
          <cell r="H7234">
            <v>2005</v>
          </cell>
          <cell r="I7234">
            <v>2005</v>
          </cell>
          <cell r="J7234">
            <v>4404368.9000000004</v>
          </cell>
        </row>
        <row r="7235">
          <cell r="A7235" t="str">
            <v>United StatesMemo: Renewables2006</v>
          </cell>
          <cell r="B7235" t="str">
            <v>TJ</v>
          </cell>
          <cell r="C7235" t="str">
            <v>United States</v>
          </cell>
          <cell r="D7235" t="str">
            <v>MRENEW</v>
          </cell>
          <cell r="E7235" t="str">
            <v>Memo: Renewables</v>
          </cell>
          <cell r="F7235" t="str">
            <v>TES</v>
          </cell>
          <cell r="G7235" t="str">
            <v>Total energy supply</v>
          </cell>
          <cell r="H7235">
            <v>2006</v>
          </cell>
          <cell r="I7235">
            <v>2006</v>
          </cell>
          <cell r="J7235">
            <v>4589772.8099999996</v>
          </cell>
        </row>
        <row r="7236">
          <cell r="A7236" t="str">
            <v>United StatesMemo: Renewables2007</v>
          </cell>
          <cell r="B7236" t="str">
            <v>TJ</v>
          </cell>
          <cell r="C7236" t="str">
            <v>United States</v>
          </cell>
          <cell r="D7236" t="str">
            <v>MRENEW</v>
          </cell>
          <cell r="E7236" t="str">
            <v>Memo: Renewables</v>
          </cell>
          <cell r="F7236" t="str">
            <v>TES</v>
          </cell>
          <cell r="G7236" t="str">
            <v>Total energy supply</v>
          </cell>
          <cell r="H7236">
            <v>2007</v>
          </cell>
          <cell r="I7236">
            <v>2007</v>
          </cell>
          <cell r="J7236">
            <v>4567553.63</v>
          </cell>
        </row>
        <row r="7237">
          <cell r="A7237" t="str">
            <v>United StatesMemo: Renewables2008</v>
          </cell>
          <cell r="B7237" t="str">
            <v>TJ</v>
          </cell>
          <cell r="C7237" t="str">
            <v>United States</v>
          </cell>
          <cell r="D7237" t="str">
            <v>MRENEW</v>
          </cell>
          <cell r="E7237" t="str">
            <v>Memo: Renewables</v>
          </cell>
          <cell r="F7237" t="str">
            <v>TES</v>
          </cell>
          <cell r="G7237" t="str">
            <v>Total energy supply</v>
          </cell>
          <cell r="H7237">
            <v>2008</v>
          </cell>
          <cell r="I7237">
            <v>2008</v>
          </cell>
          <cell r="J7237">
            <v>4835142.75</v>
          </cell>
        </row>
        <row r="7238">
          <cell r="A7238" t="str">
            <v>United StatesMemo: Renewables2009</v>
          </cell>
          <cell r="B7238" t="str">
            <v>TJ</v>
          </cell>
          <cell r="C7238" t="str">
            <v>United States</v>
          </cell>
          <cell r="D7238" t="str">
            <v>MRENEW</v>
          </cell>
          <cell r="E7238" t="str">
            <v>Memo: Renewables</v>
          </cell>
          <cell r="F7238" t="str">
            <v>TES</v>
          </cell>
          <cell r="G7238" t="str">
            <v>Total energy supply</v>
          </cell>
          <cell r="H7238">
            <v>2009</v>
          </cell>
          <cell r="I7238">
            <v>2009</v>
          </cell>
          <cell r="J7238">
            <v>4929388.93</v>
          </cell>
        </row>
        <row r="7239">
          <cell r="A7239" t="str">
            <v>United StatesMemo: Renewables2010</v>
          </cell>
          <cell r="B7239" t="str">
            <v>TJ</v>
          </cell>
          <cell r="C7239" t="str">
            <v>United States</v>
          </cell>
          <cell r="D7239" t="str">
            <v>MRENEW</v>
          </cell>
          <cell r="E7239" t="str">
            <v>Memo: Renewables</v>
          </cell>
          <cell r="F7239" t="str">
            <v>TES</v>
          </cell>
          <cell r="G7239" t="str">
            <v>Total energy supply</v>
          </cell>
          <cell r="H7239">
            <v>2010</v>
          </cell>
          <cell r="I7239">
            <v>2010</v>
          </cell>
          <cell r="J7239">
            <v>5270114.9400000004</v>
          </cell>
        </row>
        <row r="7240">
          <cell r="A7240" t="str">
            <v>United StatesMemo: Renewables2011</v>
          </cell>
          <cell r="B7240" t="str">
            <v>TJ</v>
          </cell>
          <cell r="C7240" t="str">
            <v>United States</v>
          </cell>
          <cell r="D7240" t="str">
            <v>MRENEW</v>
          </cell>
          <cell r="E7240" t="str">
            <v>Memo: Renewables</v>
          </cell>
          <cell r="F7240" t="str">
            <v>TES</v>
          </cell>
          <cell r="G7240" t="str">
            <v>Total energy supply</v>
          </cell>
          <cell r="H7240">
            <v>2011</v>
          </cell>
          <cell r="I7240">
            <v>2011</v>
          </cell>
          <cell r="J7240">
            <v>5661605.0199999996</v>
          </cell>
        </row>
        <row r="7241">
          <cell r="A7241" t="str">
            <v>United StatesMemo: Renewables2012</v>
          </cell>
          <cell r="B7241" t="str">
            <v>TJ</v>
          </cell>
          <cell r="C7241" t="str">
            <v>United States</v>
          </cell>
          <cell r="D7241" t="str">
            <v>MRENEW</v>
          </cell>
          <cell r="E7241" t="str">
            <v>Memo: Renewables</v>
          </cell>
          <cell r="F7241" t="str">
            <v>TES</v>
          </cell>
          <cell r="G7241" t="str">
            <v>Total energy supply</v>
          </cell>
          <cell r="H7241">
            <v>2012</v>
          </cell>
          <cell r="I7241">
            <v>2012</v>
          </cell>
          <cell r="J7241">
            <v>5783257.9900000002</v>
          </cell>
        </row>
        <row r="7242">
          <cell r="A7242" t="str">
            <v>United StatesMemo: Renewables2013</v>
          </cell>
          <cell r="B7242" t="str">
            <v>TJ</v>
          </cell>
          <cell r="C7242" t="str">
            <v>United States</v>
          </cell>
          <cell r="D7242" t="str">
            <v>MRENEW</v>
          </cell>
          <cell r="E7242" t="str">
            <v>Memo: Renewables</v>
          </cell>
          <cell r="F7242" t="str">
            <v>TES</v>
          </cell>
          <cell r="G7242" t="str">
            <v>Total energy supply</v>
          </cell>
          <cell r="H7242">
            <v>2013</v>
          </cell>
          <cell r="I7242">
            <v>2013</v>
          </cell>
          <cell r="J7242">
            <v>6202216.4100000001</v>
          </cell>
        </row>
        <row r="7243">
          <cell r="A7243" t="str">
            <v>United StatesMemo: Renewables2014</v>
          </cell>
          <cell r="B7243" t="str">
            <v>TJ</v>
          </cell>
          <cell r="C7243" t="str">
            <v>United States</v>
          </cell>
          <cell r="D7243" t="str">
            <v>MRENEW</v>
          </cell>
          <cell r="E7243" t="str">
            <v>Memo: Renewables</v>
          </cell>
          <cell r="F7243" t="str">
            <v>TES</v>
          </cell>
          <cell r="G7243" t="str">
            <v>Total energy supply</v>
          </cell>
          <cell r="H7243">
            <v>2014</v>
          </cell>
          <cell r="I7243">
            <v>2014</v>
          </cell>
          <cell r="J7243">
            <v>6386195.5</v>
          </cell>
        </row>
        <row r="7244">
          <cell r="A7244" t="str">
            <v>United StatesMemo: Renewables2015</v>
          </cell>
          <cell r="B7244" t="str">
            <v>TJ</v>
          </cell>
          <cell r="C7244" t="str">
            <v>United States</v>
          </cell>
          <cell r="D7244" t="str">
            <v>MRENEW</v>
          </cell>
          <cell r="E7244" t="str">
            <v>Memo: Renewables</v>
          </cell>
          <cell r="F7244" t="str">
            <v>TES</v>
          </cell>
          <cell r="G7244" t="str">
            <v>Total energy supply</v>
          </cell>
          <cell r="H7244">
            <v>2015</v>
          </cell>
          <cell r="I7244">
            <v>2015</v>
          </cell>
          <cell r="J7244">
            <v>6265815.4199999999</v>
          </cell>
        </row>
        <row r="7245">
          <cell r="A7245" t="str">
            <v>United StatesMemo: Renewables2016</v>
          </cell>
          <cell r="B7245" t="str">
            <v>TJ</v>
          </cell>
          <cell r="C7245" t="str">
            <v>United States</v>
          </cell>
          <cell r="D7245" t="str">
            <v>MRENEW</v>
          </cell>
          <cell r="E7245" t="str">
            <v>Memo: Renewables</v>
          </cell>
          <cell r="F7245" t="str">
            <v>TES</v>
          </cell>
          <cell r="G7245" t="str">
            <v>Total energy supply</v>
          </cell>
          <cell r="H7245">
            <v>2016</v>
          </cell>
          <cell r="I7245">
            <v>2016</v>
          </cell>
          <cell r="J7245">
            <v>6493197.1699999999</v>
          </cell>
        </row>
        <row r="7246">
          <cell r="A7246" t="str">
            <v>United StatesMemo: Renewables2017</v>
          </cell>
          <cell r="B7246" t="str">
            <v>TJ</v>
          </cell>
          <cell r="C7246" t="str">
            <v>United States</v>
          </cell>
          <cell r="D7246" t="str">
            <v>MRENEW</v>
          </cell>
          <cell r="E7246" t="str">
            <v>Memo: Renewables</v>
          </cell>
          <cell r="F7246" t="str">
            <v>TES</v>
          </cell>
          <cell r="G7246" t="str">
            <v>Total energy supply</v>
          </cell>
          <cell r="H7246">
            <v>2017</v>
          </cell>
          <cell r="I7246">
            <v>2017</v>
          </cell>
          <cell r="J7246">
            <v>6801457.3399999999</v>
          </cell>
        </row>
        <row r="7247">
          <cell r="A7247" t="str">
            <v>United StatesMemo: Renewables2018</v>
          </cell>
          <cell r="B7247" t="str">
            <v>TJ</v>
          </cell>
          <cell r="C7247" t="str">
            <v>United States</v>
          </cell>
          <cell r="D7247" t="str">
            <v>MRENEW</v>
          </cell>
          <cell r="E7247" t="str">
            <v>Memo: Renewables</v>
          </cell>
          <cell r="F7247" t="str">
            <v>TES</v>
          </cell>
          <cell r="G7247" t="str">
            <v>Total energy supply</v>
          </cell>
          <cell r="H7247">
            <v>2018</v>
          </cell>
          <cell r="I7247">
            <v>2018</v>
          </cell>
          <cell r="J7247">
            <v>7217418.8499999996</v>
          </cell>
        </row>
        <row r="7248">
          <cell r="A7248" t="str">
            <v>United StatesMemo: Renewables2019</v>
          </cell>
          <cell r="B7248" t="str">
            <v>TJ</v>
          </cell>
          <cell r="C7248" t="str">
            <v>United States</v>
          </cell>
          <cell r="D7248" t="str">
            <v>MRENEW</v>
          </cell>
          <cell r="E7248" t="str">
            <v>Memo: Renewables</v>
          </cell>
          <cell r="F7248" t="str">
            <v>TES</v>
          </cell>
          <cell r="G7248" t="str">
            <v>Total energy supply</v>
          </cell>
          <cell r="H7248">
            <v>2019</v>
          </cell>
          <cell r="I7248">
            <v>2019</v>
          </cell>
          <cell r="J7248">
            <v>7322075.4000000004</v>
          </cell>
        </row>
        <row r="7249">
          <cell r="A7249" t="str">
            <v>United StatesMemo: Renewables2020</v>
          </cell>
          <cell r="B7249" t="str">
            <v>TJ</v>
          </cell>
          <cell r="C7249" t="str">
            <v>United States</v>
          </cell>
          <cell r="D7249" t="str">
            <v>MRENEW</v>
          </cell>
          <cell r="E7249" t="str">
            <v>Memo: Renewables</v>
          </cell>
          <cell r="F7249" t="str">
            <v>TES</v>
          </cell>
          <cell r="G7249" t="str">
            <v>Total energy supply</v>
          </cell>
          <cell r="H7249">
            <v>2020</v>
          </cell>
          <cell r="I7249">
            <v>2020</v>
          </cell>
          <cell r="J7249">
            <v>7235520.8499999996</v>
          </cell>
        </row>
        <row r="7250">
          <cell r="A7250" t="str">
            <v>UruguayPrimary solid biofuels2005</v>
          </cell>
          <cell r="B7250" t="str">
            <v>TJ</v>
          </cell>
          <cell r="C7250" t="str">
            <v>Uruguay</v>
          </cell>
          <cell r="D7250" t="str">
            <v>PRIMSBIO</v>
          </cell>
          <cell r="E7250" t="str">
            <v>Primary solid biofuels</v>
          </cell>
          <cell r="F7250" t="str">
            <v>TES</v>
          </cell>
          <cell r="G7250" t="str">
            <v>Total energy supply</v>
          </cell>
          <cell r="H7250">
            <v>2005</v>
          </cell>
          <cell r="I7250">
            <v>2005</v>
          </cell>
          <cell r="J7250">
            <v>20444</v>
          </cell>
        </row>
        <row r="7251">
          <cell r="A7251" t="str">
            <v>UruguayPrimary solid biofuels2006</v>
          </cell>
          <cell r="B7251" t="str">
            <v>TJ</v>
          </cell>
          <cell r="C7251" t="str">
            <v>Uruguay</v>
          </cell>
          <cell r="D7251" t="str">
            <v>PRIMSBIO</v>
          </cell>
          <cell r="E7251" t="str">
            <v>Primary solid biofuels</v>
          </cell>
          <cell r="F7251" t="str">
            <v>TES</v>
          </cell>
          <cell r="G7251" t="str">
            <v>Total energy supply</v>
          </cell>
          <cell r="H7251">
            <v>2006</v>
          </cell>
          <cell r="I7251">
            <v>2006</v>
          </cell>
          <cell r="J7251">
            <v>22663</v>
          </cell>
        </row>
        <row r="7252">
          <cell r="A7252" t="str">
            <v>UruguayPrimary solid biofuels2007</v>
          </cell>
          <cell r="B7252" t="str">
            <v>TJ</v>
          </cell>
          <cell r="C7252" t="str">
            <v>Uruguay</v>
          </cell>
          <cell r="D7252" t="str">
            <v>PRIMSBIO</v>
          </cell>
          <cell r="E7252" t="str">
            <v>Primary solid biofuels</v>
          </cell>
          <cell r="F7252" t="str">
            <v>TES</v>
          </cell>
          <cell r="G7252" t="str">
            <v>Total energy supply</v>
          </cell>
          <cell r="H7252">
            <v>2007</v>
          </cell>
          <cell r="I7252">
            <v>2007</v>
          </cell>
          <cell r="J7252">
            <v>25263</v>
          </cell>
        </row>
        <row r="7253">
          <cell r="A7253" t="str">
            <v>UruguayPrimary solid biofuels2008</v>
          </cell>
          <cell r="B7253" t="str">
            <v>TJ</v>
          </cell>
          <cell r="C7253" t="str">
            <v>Uruguay</v>
          </cell>
          <cell r="D7253" t="str">
            <v>PRIMSBIO</v>
          </cell>
          <cell r="E7253" t="str">
            <v>Primary solid biofuels</v>
          </cell>
          <cell r="F7253" t="str">
            <v>TES</v>
          </cell>
          <cell r="G7253" t="str">
            <v>Total energy supply</v>
          </cell>
          <cell r="H7253">
            <v>2008</v>
          </cell>
          <cell r="I7253">
            <v>2008</v>
          </cell>
          <cell r="J7253">
            <v>43371</v>
          </cell>
        </row>
        <row r="7254">
          <cell r="A7254" t="str">
            <v>UruguayPrimary solid biofuels2009</v>
          </cell>
          <cell r="B7254" t="str">
            <v>TJ</v>
          </cell>
          <cell r="C7254" t="str">
            <v>Uruguay</v>
          </cell>
          <cell r="D7254" t="str">
            <v>PRIMSBIO</v>
          </cell>
          <cell r="E7254" t="str">
            <v>Primary solid biofuels</v>
          </cell>
          <cell r="F7254" t="str">
            <v>TES</v>
          </cell>
          <cell r="G7254" t="str">
            <v>Total energy supply</v>
          </cell>
          <cell r="H7254">
            <v>2009</v>
          </cell>
          <cell r="I7254">
            <v>2009</v>
          </cell>
          <cell r="J7254">
            <v>43986</v>
          </cell>
        </row>
        <row r="7255">
          <cell r="A7255" t="str">
            <v>UruguayPrimary solid biofuels2010</v>
          </cell>
          <cell r="B7255" t="str">
            <v>TJ</v>
          </cell>
          <cell r="C7255" t="str">
            <v>Uruguay</v>
          </cell>
          <cell r="D7255" t="str">
            <v>PRIMSBIO</v>
          </cell>
          <cell r="E7255" t="str">
            <v>Primary solid biofuels</v>
          </cell>
          <cell r="F7255" t="str">
            <v>TES</v>
          </cell>
          <cell r="G7255" t="str">
            <v>Total energy supply</v>
          </cell>
          <cell r="H7255">
            <v>2010</v>
          </cell>
          <cell r="I7255">
            <v>2010</v>
          </cell>
          <cell r="J7255">
            <v>54746</v>
          </cell>
        </row>
        <row r="7256">
          <cell r="A7256" t="str">
            <v>UruguayPrimary solid biofuels2011</v>
          </cell>
          <cell r="B7256" t="str">
            <v>TJ</v>
          </cell>
          <cell r="C7256" t="str">
            <v>Uruguay</v>
          </cell>
          <cell r="D7256" t="str">
            <v>PRIMSBIO</v>
          </cell>
          <cell r="E7256" t="str">
            <v>Primary solid biofuels</v>
          </cell>
          <cell r="F7256" t="str">
            <v>TES</v>
          </cell>
          <cell r="G7256" t="str">
            <v>Total energy supply</v>
          </cell>
          <cell r="H7256">
            <v>2011</v>
          </cell>
          <cell r="I7256">
            <v>2011</v>
          </cell>
          <cell r="J7256">
            <v>54960</v>
          </cell>
        </row>
        <row r="7257">
          <cell r="A7257" t="str">
            <v>UruguayPrimary solid biofuels2012</v>
          </cell>
          <cell r="B7257" t="str">
            <v>TJ</v>
          </cell>
          <cell r="C7257" t="str">
            <v>Uruguay</v>
          </cell>
          <cell r="D7257" t="str">
            <v>PRIMSBIO</v>
          </cell>
          <cell r="E7257" t="str">
            <v>Primary solid biofuels</v>
          </cell>
          <cell r="F7257" t="str">
            <v>TES</v>
          </cell>
          <cell r="G7257" t="str">
            <v>Total energy supply</v>
          </cell>
          <cell r="H7257">
            <v>2012</v>
          </cell>
          <cell r="I7257">
            <v>2012</v>
          </cell>
          <cell r="J7257">
            <v>57187</v>
          </cell>
        </row>
        <row r="7258">
          <cell r="A7258" t="str">
            <v>UruguayPrimary solid biofuels2013</v>
          </cell>
          <cell r="B7258" t="str">
            <v>TJ</v>
          </cell>
          <cell r="C7258" t="str">
            <v>Uruguay</v>
          </cell>
          <cell r="D7258" t="str">
            <v>PRIMSBIO</v>
          </cell>
          <cell r="E7258" t="str">
            <v>Primary solid biofuels</v>
          </cell>
          <cell r="F7258" t="str">
            <v>TES</v>
          </cell>
          <cell r="G7258" t="str">
            <v>Total energy supply</v>
          </cell>
          <cell r="H7258">
            <v>2013</v>
          </cell>
          <cell r="I7258">
            <v>2013</v>
          </cell>
          <cell r="J7258">
            <v>59490</v>
          </cell>
        </row>
        <row r="7259">
          <cell r="A7259" t="str">
            <v>UruguayPrimary solid biofuels2014</v>
          </cell>
          <cell r="B7259" t="str">
            <v>TJ</v>
          </cell>
          <cell r="C7259" t="str">
            <v>Uruguay</v>
          </cell>
          <cell r="D7259" t="str">
            <v>PRIMSBIO</v>
          </cell>
          <cell r="E7259" t="str">
            <v>Primary solid biofuels</v>
          </cell>
          <cell r="F7259" t="str">
            <v>TES</v>
          </cell>
          <cell r="G7259" t="str">
            <v>Total energy supply</v>
          </cell>
          <cell r="H7259">
            <v>2014</v>
          </cell>
          <cell r="I7259">
            <v>2014</v>
          </cell>
          <cell r="J7259">
            <v>69735</v>
          </cell>
        </row>
        <row r="7260">
          <cell r="A7260" t="str">
            <v>UruguayPrimary solid biofuels2015</v>
          </cell>
          <cell r="B7260" t="str">
            <v>TJ</v>
          </cell>
          <cell r="C7260" t="str">
            <v>Uruguay</v>
          </cell>
          <cell r="D7260" t="str">
            <v>PRIMSBIO</v>
          </cell>
          <cell r="E7260" t="str">
            <v>Primary solid biofuels</v>
          </cell>
          <cell r="F7260" t="str">
            <v>TES</v>
          </cell>
          <cell r="G7260" t="str">
            <v>Total energy supply</v>
          </cell>
          <cell r="H7260">
            <v>2015</v>
          </cell>
          <cell r="I7260">
            <v>2015</v>
          </cell>
          <cell r="J7260">
            <v>82217</v>
          </cell>
        </row>
        <row r="7261">
          <cell r="A7261" t="str">
            <v>UruguayPrimary solid biofuels2016</v>
          </cell>
          <cell r="B7261" t="str">
            <v>TJ</v>
          </cell>
          <cell r="C7261" t="str">
            <v>Uruguay</v>
          </cell>
          <cell r="D7261" t="str">
            <v>PRIMSBIO</v>
          </cell>
          <cell r="E7261" t="str">
            <v>Primary solid biofuels</v>
          </cell>
          <cell r="F7261" t="str">
            <v>TES</v>
          </cell>
          <cell r="G7261" t="str">
            <v>Total energy supply</v>
          </cell>
          <cell r="H7261">
            <v>2016</v>
          </cell>
          <cell r="I7261">
            <v>2016</v>
          </cell>
          <cell r="J7261">
            <v>85399</v>
          </cell>
        </row>
        <row r="7262">
          <cell r="A7262" t="str">
            <v>UruguayPrimary solid biofuels2017</v>
          </cell>
          <cell r="B7262" t="str">
            <v>TJ</v>
          </cell>
          <cell r="C7262" t="str">
            <v>Uruguay</v>
          </cell>
          <cell r="D7262" t="str">
            <v>PRIMSBIO</v>
          </cell>
          <cell r="E7262" t="str">
            <v>Primary solid biofuels</v>
          </cell>
          <cell r="F7262" t="str">
            <v>TES</v>
          </cell>
          <cell r="G7262" t="str">
            <v>Total energy supply</v>
          </cell>
          <cell r="H7262">
            <v>2017</v>
          </cell>
          <cell r="I7262">
            <v>2017</v>
          </cell>
          <cell r="J7262">
            <v>88083.63</v>
          </cell>
        </row>
        <row r="7263">
          <cell r="A7263" t="str">
            <v>UruguayPrimary solid biofuels2018</v>
          </cell>
          <cell r="B7263" t="str">
            <v>TJ</v>
          </cell>
          <cell r="C7263" t="str">
            <v>Uruguay</v>
          </cell>
          <cell r="D7263" t="str">
            <v>PRIMSBIO</v>
          </cell>
          <cell r="E7263" t="str">
            <v>Primary solid biofuels</v>
          </cell>
          <cell r="F7263" t="str">
            <v>TES</v>
          </cell>
          <cell r="G7263" t="str">
            <v>Total energy supply</v>
          </cell>
          <cell r="H7263">
            <v>2018</v>
          </cell>
          <cell r="I7263">
            <v>2018</v>
          </cell>
          <cell r="J7263">
            <v>87780.02</v>
          </cell>
        </row>
        <row r="7264">
          <cell r="A7264" t="str">
            <v>UruguayPrimary solid biofuels2019</v>
          </cell>
          <cell r="B7264" t="str">
            <v>TJ</v>
          </cell>
          <cell r="C7264" t="str">
            <v>Uruguay</v>
          </cell>
          <cell r="D7264" t="str">
            <v>PRIMSBIO</v>
          </cell>
          <cell r="E7264" t="str">
            <v>Primary solid biofuels</v>
          </cell>
          <cell r="F7264" t="str">
            <v>TES</v>
          </cell>
          <cell r="G7264" t="str">
            <v>Total energy supply</v>
          </cell>
          <cell r="H7264">
            <v>2019</v>
          </cell>
          <cell r="I7264">
            <v>2019</v>
          </cell>
          <cell r="J7264">
            <v>87580.05</v>
          </cell>
        </row>
        <row r="7265">
          <cell r="A7265" t="str">
            <v>UruguayPrimary solid biofuels2020</v>
          </cell>
          <cell r="B7265" t="str">
            <v>TJ</v>
          </cell>
          <cell r="C7265" t="str">
            <v>Uruguay</v>
          </cell>
          <cell r="D7265" t="str">
            <v>PRIMSBIO</v>
          </cell>
          <cell r="E7265" t="str">
            <v>Primary solid biofuels</v>
          </cell>
          <cell r="F7265" t="str">
            <v>TES</v>
          </cell>
          <cell r="G7265" t="str">
            <v>Total energy supply</v>
          </cell>
          <cell r="H7265">
            <v>2020</v>
          </cell>
          <cell r="I7265">
            <v>2020</v>
          </cell>
          <cell r="J7265">
            <v>91662.26</v>
          </cell>
        </row>
        <row r="7266">
          <cell r="A7266" t="str">
            <v>UruguayTotal2005</v>
          </cell>
          <cell r="B7266" t="str">
            <v>TJ</v>
          </cell>
          <cell r="C7266" t="str">
            <v>Uruguay</v>
          </cell>
          <cell r="D7266" t="str">
            <v>TOTAL</v>
          </cell>
          <cell r="E7266" t="str">
            <v>Total</v>
          </cell>
          <cell r="F7266" t="str">
            <v>TES</v>
          </cell>
          <cell r="G7266" t="str">
            <v>Total energy supply</v>
          </cell>
          <cell r="H7266">
            <v>2005</v>
          </cell>
          <cell r="I7266">
            <v>2005</v>
          </cell>
          <cell r="J7266">
            <v>126109.49</v>
          </cell>
        </row>
        <row r="7267">
          <cell r="A7267" t="str">
            <v>UruguayTotal2006</v>
          </cell>
          <cell r="B7267" t="str">
            <v>TJ</v>
          </cell>
          <cell r="C7267" t="str">
            <v>Uruguay</v>
          </cell>
          <cell r="D7267" t="str">
            <v>TOTAL</v>
          </cell>
          <cell r="E7267" t="str">
            <v>Total</v>
          </cell>
          <cell r="F7267" t="str">
            <v>TES</v>
          </cell>
          <cell r="G7267" t="str">
            <v>Total energy supply</v>
          </cell>
          <cell r="H7267">
            <v>2006</v>
          </cell>
          <cell r="I7267">
            <v>2006</v>
          </cell>
          <cell r="J7267">
            <v>136415.66</v>
          </cell>
        </row>
        <row r="7268">
          <cell r="A7268" t="str">
            <v>UruguayTotal2007</v>
          </cell>
          <cell r="B7268" t="str">
            <v>TJ</v>
          </cell>
          <cell r="C7268" t="str">
            <v>Uruguay</v>
          </cell>
          <cell r="D7268" t="str">
            <v>TOTAL</v>
          </cell>
          <cell r="E7268" t="str">
            <v>Total</v>
          </cell>
          <cell r="F7268" t="str">
            <v>TES</v>
          </cell>
          <cell r="G7268" t="str">
            <v>Total energy supply</v>
          </cell>
          <cell r="H7268">
            <v>2007</v>
          </cell>
          <cell r="I7268">
            <v>2007</v>
          </cell>
          <cell r="J7268">
            <v>136017.06</v>
          </cell>
        </row>
        <row r="7269">
          <cell r="A7269" t="str">
            <v>UruguayTotal2008</v>
          </cell>
          <cell r="B7269" t="str">
            <v>TJ</v>
          </cell>
          <cell r="C7269" t="str">
            <v>Uruguay</v>
          </cell>
          <cell r="D7269" t="str">
            <v>TOTAL</v>
          </cell>
          <cell r="E7269" t="str">
            <v>Total</v>
          </cell>
          <cell r="F7269" t="str">
            <v>TES</v>
          </cell>
          <cell r="G7269" t="str">
            <v>Total energy supply</v>
          </cell>
          <cell r="H7269">
            <v>2008</v>
          </cell>
          <cell r="I7269">
            <v>2008</v>
          </cell>
          <cell r="J7269">
            <v>176161.08</v>
          </cell>
        </row>
        <row r="7270">
          <cell r="A7270" t="str">
            <v>UruguayTotal2009</v>
          </cell>
          <cell r="B7270" t="str">
            <v>TJ</v>
          </cell>
          <cell r="C7270" t="str">
            <v>Uruguay</v>
          </cell>
          <cell r="D7270" t="str">
            <v>TOTAL</v>
          </cell>
          <cell r="E7270" t="str">
            <v>Total</v>
          </cell>
          <cell r="F7270" t="str">
            <v>TES</v>
          </cell>
          <cell r="G7270" t="str">
            <v>Total energy supply</v>
          </cell>
          <cell r="H7270">
            <v>2009</v>
          </cell>
          <cell r="I7270">
            <v>2009</v>
          </cell>
          <cell r="J7270">
            <v>173890.3</v>
          </cell>
        </row>
        <row r="7271">
          <cell r="A7271" t="str">
            <v>UruguayTotal2010</v>
          </cell>
          <cell r="B7271" t="str">
            <v>TJ</v>
          </cell>
          <cell r="C7271" t="str">
            <v>Uruguay</v>
          </cell>
          <cell r="D7271" t="str">
            <v>TOTAL</v>
          </cell>
          <cell r="E7271" t="str">
            <v>Total</v>
          </cell>
          <cell r="F7271" t="str">
            <v>TES</v>
          </cell>
          <cell r="G7271" t="str">
            <v>Total energy supply</v>
          </cell>
          <cell r="H7271">
            <v>2010</v>
          </cell>
          <cell r="I7271">
            <v>2010</v>
          </cell>
          <cell r="J7271">
            <v>170480.75</v>
          </cell>
        </row>
        <row r="7272">
          <cell r="A7272" t="str">
            <v>UruguayTotal2011</v>
          </cell>
          <cell r="B7272" t="str">
            <v>TJ</v>
          </cell>
          <cell r="C7272" t="str">
            <v>Uruguay</v>
          </cell>
          <cell r="D7272" t="str">
            <v>TOTAL</v>
          </cell>
          <cell r="E7272" t="str">
            <v>Total</v>
          </cell>
          <cell r="F7272" t="str">
            <v>TES</v>
          </cell>
          <cell r="G7272" t="str">
            <v>Total energy supply</v>
          </cell>
          <cell r="H7272">
            <v>2011</v>
          </cell>
          <cell r="I7272">
            <v>2011</v>
          </cell>
          <cell r="J7272">
            <v>184943.73</v>
          </cell>
        </row>
        <row r="7273">
          <cell r="A7273" t="str">
            <v>UruguayTotal2012</v>
          </cell>
          <cell r="B7273" t="str">
            <v>TJ</v>
          </cell>
          <cell r="C7273" t="str">
            <v>Uruguay</v>
          </cell>
          <cell r="D7273" t="str">
            <v>TOTAL</v>
          </cell>
          <cell r="E7273" t="str">
            <v>Total</v>
          </cell>
          <cell r="F7273" t="str">
            <v>TES</v>
          </cell>
          <cell r="G7273" t="str">
            <v>Total energy supply</v>
          </cell>
          <cell r="H7273">
            <v>2012</v>
          </cell>
          <cell r="I7273">
            <v>2012</v>
          </cell>
          <cell r="J7273">
            <v>196555.3</v>
          </cell>
        </row>
        <row r="7274">
          <cell r="A7274" t="str">
            <v>UruguayTotal2013</v>
          </cell>
          <cell r="B7274" t="str">
            <v>TJ</v>
          </cell>
          <cell r="C7274" t="str">
            <v>Uruguay</v>
          </cell>
          <cell r="D7274" t="str">
            <v>TOTAL</v>
          </cell>
          <cell r="E7274" t="str">
            <v>Total</v>
          </cell>
          <cell r="F7274" t="str">
            <v>TES</v>
          </cell>
          <cell r="G7274" t="str">
            <v>Total energy supply</v>
          </cell>
          <cell r="H7274">
            <v>2013</v>
          </cell>
          <cell r="I7274">
            <v>2013</v>
          </cell>
          <cell r="J7274">
            <v>193117.84</v>
          </cell>
        </row>
        <row r="7275">
          <cell r="A7275" t="str">
            <v>UruguayTotal2014</v>
          </cell>
          <cell r="B7275" t="str">
            <v>TJ</v>
          </cell>
          <cell r="C7275" t="str">
            <v>Uruguay</v>
          </cell>
          <cell r="D7275" t="str">
            <v>TOTAL</v>
          </cell>
          <cell r="E7275" t="str">
            <v>Total</v>
          </cell>
          <cell r="F7275" t="str">
            <v>TES</v>
          </cell>
          <cell r="G7275" t="str">
            <v>Total energy supply</v>
          </cell>
          <cell r="H7275">
            <v>2014</v>
          </cell>
          <cell r="I7275">
            <v>2014</v>
          </cell>
          <cell r="J7275">
            <v>196389.41</v>
          </cell>
        </row>
        <row r="7276">
          <cell r="A7276" t="str">
            <v>UruguayTotal2015</v>
          </cell>
          <cell r="B7276" t="str">
            <v>TJ</v>
          </cell>
          <cell r="C7276" t="str">
            <v>Uruguay</v>
          </cell>
          <cell r="D7276" t="str">
            <v>TOTAL</v>
          </cell>
          <cell r="E7276" t="str">
            <v>Total</v>
          </cell>
          <cell r="F7276" t="str">
            <v>TES</v>
          </cell>
          <cell r="G7276" t="str">
            <v>Total energy supply</v>
          </cell>
          <cell r="H7276">
            <v>2015</v>
          </cell>
          <cell r="I7276">
            <v>2015</v>
          </cell>
          <cell r="J7276">
            <v>210256.11</v>
          </cell>
        </row>
        <row r="7277">
          <cell r="A7277" t="str">
            <v>UruguayTotal2016</v>
          </cell>
          <cell r="B7277" t="str">
            <v>TJ</v>
          </cell>
          <cell r="C7277" t="str">
            <v>Uruguay</v>
          </cell>
          <cell r="D7277" t="str">
            <v>TOTAL</v>
          </cell>
          <cell r="E7277" t="str">
            <v>Total</v>
          </cell>
          <cell r="F7277" t="str">
            <v>TES</v>
          </cell>
          <cell r="G7277" t="str">
            <v>Total energy supply</v>
          </cell>
          <cell r="H7277">
            <v>2016</v>
          </cell>
          <cell r="I7277">
            <v>2016</v>
          </cell>
          <cell r="J7277">
            <v>219439.01</v>
          </cell>
        </row>
        <row r="7278">
          <cell r="A7278" t="str">
            <v>UruguayTotal2017</v>
          </cell>
          <cell r="B7278" t="str">
            <v>TJ</v>
          </cell>
          <cell r="C7278" t="str">
            <v>Uruguay</v>
          </cell>
          <cell r="D7278" t="str">
            <v>TOTAL</v>
          </cell>
          <cell r="E7278" t="str">
            <v>Total</v>
          </cell>
          <cell r="F7278" t="str">
            <v>TES</v>
          </cell>
          <cell r="G7278" t="str">
            <v>Total energy supply</v>
          </cell>
          <cell r="H7278">
            <v>2017</v>
          </cell>
          <cell r="I7278">
            <v>2017</v>
          </cell>
          <cell r="J7278">
            <v>214622.83</v>
          </cell>
        </row>
        <row r="7279">
          <cell r="A7279" t="str">
            <v>UruguayTotal2018</v>
          </cell>
          <cell r="B7279" t="str">
            <v>TJ</v>
          </cell>
          <cell r="C7279" t="str">
            <v>Uruguay</v>
          </cell>
          <cell r="D7279" t="str">
            <v>TOTAL</v>
          </cell>
          <cell r="E7279" t="str">
            <v>Total</v>
          </cell>
          <cell r="F7279" t="str">
            <v>TES</v>
          </cell>
          <cell r="G7279" t="str">
            <v>Total energy supply</v>
          </cell>
          <cell r="H7279">
            <v>2018</v>
          </cell>
          <cell r="I7279">
            <v>2018</v>
          </cell>
          <cell r="J7279">
            <v>221681.55</v>
          </cell>
        </row>
        <row r="7280">
          <cell r="A7280" t="str">
            <v>UruguayTotal2019</v>
          </cell>
          <cell r="B7280" t="str">
            <v>TJ</v>
          </cell>
          <cell r="C7280" t="str">
            <v>Uruguay</v>
          </cell>
          <cell r="D7280" t="str">
            <v>TOTAL</v>
          </cell>
          <cell r="E7280" t="str">
            <v>Total</v>
          </cell>
          <cell r="F7280" t="str">
            <v>TES</v>
          </cell>
          <cell r="G7280" t="str">
            <v>Total energy supply</v>
          </cell>
          <cell r="H7280">
            <v>2019</v>
          </cell>
          <cell r="I7280">
            <v>2019</v>
          </cell>
          <cell r="J7280">
            <v>220688.3</v>
          </cell>
        </row>
        <row r="7281">
          <cell r="A7281" t="str">
            <v>UruguayTotal2020</v>
          </cell>
          <cell r="B7281" t="str">
            <v>TJ</v>
          </cell>
          <cell r="C7281" t="str">
            <v>Uruguay</v>
          </cell>
          <cell r="D7281" t="str">
            <v>TOTAL</v>
          </cell>
          <cell r="E7281" t="str">
            <v>Total</v>
          </cell>
          <cell r="F7281" t="str">
            <v>TES</v>
          </cell>
          <cell r="G7281" t="str">
            <v>Total energy supply</v>
          </cell>
          <cell r="H7281">
            <v>2020</v>
          </cell>
          <cell r="I7281">
            <v>2020</v>
          </cell>
          <cell r="J7281">
            <v>223346.61</v>
          </cell>
        </row>
        <row r="7282">
          <cell r="A7282" t="str">
            <v>UruguayMemo: Renewables2005</v>
          </cell>
          <cell r="B7282" t="str">
            <v>TJ</v>
          </cell>
          <cell r="C7282" t="str">
            <v>Uruguay</v>
          </cell>
          <cell r="D7282" t="str">
            <v>MRENEW</v>
          </cell>
          <cell r="E7282" t="str">
            <v>Memo: Renewables</v>
          </cell>
          <cell r="F7282" t="str">
            <v>TES</v>
          </cell>
          <cell r="G7282" t="str">
            <v>Total energy supply</v>
          </cell>
          <cell r="H7282">
            <v>2005</v>
          </cell>
          <cell r="I7282">
            <v>2005</v>
          </cell>
          <cell r="J7282">
            <v>44537.81</v>
          </cell>
        </row>
        <row r="7283">
          <cell r="A7283" t="str">
            <v>UruguayMemo: Renewables2006</v>
          </cell>
          <cell r="B7283" t="str">
            <v>TJ</v>
          </cell>
          <cell r="C7283" t="str">
            <v>Uruguay</v>
          </cell>
          <cell r="D7283" t="str">
            <v>MRENEW</v>
          </cell>
          <cell r="E7283" t="str">
            <v>Memo: Renewables</v>
          </cell>
          <cell r="F7283" t="str">
            <v>TES</v>
          </cell>
          <cell r="G7283" t="str">
            <v>Total energy supply</v>
          </cell>
          <cell r="H7283">
            <v>2006</v>
          </cell>
          <cell r="I7283">
            <v>2006</v>
          </cell>
          <cell r="J7283">
            <v>35456.400000000001</v>
          </cell>
        </row>
        <row r="7284">
          <cell r="A7284" t="str">
            <v>UruguayMemo: Renewables2007</v>
          </cell>
          <cell r="B7284" t="str">
            <v>TJ</v>
          </cell>
          <cell r="C7284" t="str">
            <v>Uruguay</v>
          </cell>
          <cell r="D7284" t="str">
            <v>MRENEW</v>
          </cell>
          <cell r="E7284" t="str">
            <v>Memo: Renewables</v>
          </cell>
          <cell r="F7284" t="str">
            <v>TES</v>
          </cell>
          <cell r="G7284" t="str">
            <v>Total energy supply</v>
          </cell>
          <cell r="H7284">
            <v>2007</v>
          </cell>
          <cell r="I7284">
            <v>2007</v>
          </cell>
          <cell r="J7284">
            <v>54138.6</v>
          </cell>
        </row>
        <row r="7285">
          <cell r="A7285" t="str">
            <v>UruguayMemo: Renewables2008</v>
          </cell>
          <cell r="B7285" t="str">
            <v>TJ</v>
          </cell>
          <cell r="C7285" t="str">
            <v>Uruguay</v>
          </cell>
          <cell r="D7285" t="str">
            <v>MRENEW</v>
          </cell>
          <cell r="E7285" t="str">
            <v>Memo: Renewables</v>
          </cell>
          <cell r="F7285" t="str">
            <v>TES</v>
          </cell>
          <cell r="G7285" t="str">
            <v>Total energy supply</v>
          </cell>
          <cell r="H7285">
            <v>2008</v>
          </cell>
          <cell r="I7285">
            <v>2008</v>
          </cell>
          <cell r="J7285">
            <v>59616.800000000003</v>
          </cell>
        </row>
        <row r="7286">
          <cell r="A7286" t="str">
            <v>UruguayMemo: Renewables2009</v>
          </cell>
          <cell r="B7286" t="str">
            <v>TJ</v>
          </cell>
          <cell r="C7286" t="str">
            <v>Uruguay</v>
          </cell>
          <cell r="D7286" t="str">
            <v>MRENEW</v>
          </cell>
          <cell r="E7286" t="str">
            <v>Memo: Renewables</v>
          </cell>
          <cell r="F7286" t="str">
            <v>TES</v>
          </cell>
          <cell r="G7286" t="str">
            <v>Total energy supply</v>
          </cell>
          <cell r="H7286">
            <v>2009</v>
          </cell>
          <cell r="I7286">
            <v>2009</v>
          </cell>
          <cell r="J7286">
            <v>62416</v>
          </cell>
        </row>
        <row r="7287">
          <cell r="A7287" t="str">
            <v>UruguayMemo: Renewables2010</v>
          </cell>
          <cell r="B7287" t="str">
            <v>TJ</v>
          </cell>
          <cell r="C7287" t="str">
            <v>Uruguay</v>
          </cell>
          <cell r="D7287" t="str">
            <v>MRENEW</v>
          </cell>
          <cell r="E7287" t="str">
            <v>Memo: Renewables</v>
          </cell>
          <cell r="F7287" t="str">
            <v>TES</v>
          </cell>
          <cell r="G7287" t="str">
            <v>Total energy supply</v>
          </cell>
          <cell r="H7287">
            <v>2010</v>
          </cell>
          <cell r="I7287">
            <v>2010</v>
          </cell>
          <cell r="J7287">
            <v>85991.71</v>
          </cell>
        </row>
        <row r="7288">
          <cell r="A7288" t="str">
            <v>UruguayMemo: Renewables2011</v>
          </cell>
          <cell r="B7288" t="str">
            <v>TJ</v>
          </cell>
          <cell r="C7288" t="str">
            <v>Uruguay</v>
          </cell>
          <cell r="D7288" t="str">
            <v>MRENEW</v>
          </cell>
          <cell r="E7288" t="str">
            <v>Memo: Renewables</v>
          </cell>
          <cell r="F7288" t="str">
            <v>TES</v>
          </cell>
          <cell r="G7288" t="str">
            <v>Total energy supply</v>
          </cell>
          <cell r="H7288">
            <v>2011</v>
          </cell>
          <cell r="I7288">
            <v>2011</v>
          </cell>
          <cell r="J7288">
            <v>79673.350000000006</v>
          </cell>
        </row>
        <row r="7289">
          <cell r="A7289" t="str">
            <v>UruguayMemo: Renewables2012</v>
          </cell>
          <cell r="B7289" t="str">
            <v>TJ</v>
          </cell>
          <cell r="C7289" t="str">
            <v>Uruguay</v>
          </cell>
          <cell r="D7289" t="str">
            <v>MRENEW</v>
          </cell>
          <cell r="E7289" t="str">
            <v>Memo: Renewables</v>
          </cell>
          <cell r="F7289" t="str">
            <v>TES</v>
          </cell>
          <cell r="G7289" t="str">
            <v>Total energy supply</v>
          </cell>
          <cell r="H7289">
            <v>2012</v>
          </cell>
          <cell r="I7289">
            <v>2012</v>
          </cell>
          <cell r="J7289">
            <v>78420.47</v>
          </cell>
        </row>
        <row r="7290">
          <cell r="A7290" t="str">
            <v>UruguayMemo: Renewables2013</v>
          </cell>
          <cell r="B7290" t="str">
            <v>TJ</v>
          </cell>
          <cell r="C7290" t="str">
            <v>Uruguay</v>
          </cell>
          <cell r="D7290" t="str">
            <v>MRENEW</v>
          </cell>
          <cell r="E7290" t="str">
            <v>Memo: Renewables</v>
          </cell>
          <cell r="F7290" t="str">
            <v>TES</v>
          </cell>
          <cell r="G7290" t="str">
            <v>Total energy supply</v>
          </cell>
          <cell r="H7290">
            <v>2013</v>
          </cell>
          <cell r="I7290">
            <v>2013</v>
          </cell>
          <cell r="J7290">
            <v>91502.75</v>
          </cell>
        </row>
        <row r="7291">
          <cell r="A7291" t="str">
            <v>UruguayMemo: Renewables2014</v>
          </cell>
          <cell r="B7291" t="str">
            <v>TJ</v>
          </cell>
          <cell r="C7291" t="str">
            <v>Uruguay</v>
          </cell>
          <cell r="D7291" t="str">
            <v>MRENEW</v>
          </cell>
          <cell r="E7291" t="str">
            <v>Memo: Renewables</v>
          </cell>
          <cell r="F7291" t="str">
            <v>TES</v>
          </cell>
          <cell r="G7291" t="str">
            <v>Total energy supply</v>
          </cell>
          <cell r="H7291">
            <v>2014</v>
          </cell>
          <cell r="I7291">
            <v>2014</v>
          </cell>
          <cell r="J7291">
            <v>109436.17</v>
          </cell>
        </row>
        <row r="7292">
          <cell r="A7292" t="str">
            <v>UruguayMemo: Renewables2015</v>
          </cell>
          <cell r="B7292" t="str">
            <v>TJ</v>
          </cell>
          <cell r="C7292" t="str">
            <v>Uruguay</v>
          </cell>
          <cell r="D7292" t="str">
            <v>MRENEW</v>
          </cell>
          <cell r="E7292" t="str">
            <v>Memo: Renewables</v>
          </cell>
          <cell r="F7292" t="str">
            <v>TES</v>
          </cell>
          <cell r="G7292" t="str">
            <v>Total energy supply</v>
          </cell>
          <cell r="H7292">
            <v>2015</v>
          </cell>
          <cell r="I7292">
            <v>2015</v>
          </cell>
          <cell r="J7292">
            <v>122976.35</v>
          </cell>
        </row>
        <row r="7293">
          <cell r="A7293" t="str">
            <v>UruguayMemo: Renewables2016</v>
          </cell>
          <cell r="B7293" t="str">
            <v>TJ</v>
          </cell>
          <cell r="C7293" t="str">
            <v>Uruguay</v>
          </cell>
          <cell r="D7293" t="str">
            <v>MRENEW</v>
          </cell>
          <cell r="E7293" t="str">
            <v>Memo: Renewables</v>
          </cell>
          <cell r="F7293" t="str">
            <v>TES</v>
          </cell>
          <cell r="G7293" t="str">
            <v>Total energy supply</v>
          </cell>
          <cell r="H7293">
            <v>2016</v>
          </cell>
          <cell r="I7293">
            <v>2016</v>
          </cell>
          <cell r="J7293">
            <v>128992.51</v>
          </cell>
        </row>
        <row r="7294">
          <cell r="A7294" t="str">
            <v>UruguayMemo: Renewables2017</v>
          </cell>
          <cell r="B7294" t="str">
            <v>TJ</v>
          </cell>
          <cell r="C7294" t="str">
            <v>Uruguay</v>
          </cell>
          <cell r="D7294" t="str">
            <v>MRENEW</v>
          </cell>
          <cell r="E7294" t="str">
            <v>Memo: Renewables</v>
          </cell>
          <cell r="F7294" t="str">
            <v>TES</v>
          </cell>
          <cell r="G7294" t="str">
            <v>Total energy supply</v>
          </cell>
          <cell r="H7294">
            <v>2017</v>
          </cell>
          <cell r="I7294">
            <v>2017</v>
          </cell>
          <cell r="J7294">
            <v>134051.97</v>
          </cell>
        </row>
        <row r="7295">
          <cell r="A7295" t="str">
            <v>UruguayMemo: Renewables2018</v>
          </cell>
          <cell r="B7295" t="str">
            <v>TJ</v>
          </cell>
          <cell r="C7295" t="str">
            <v>Uruguay</v>
          </cell>
          <cell r="D7295" t="str">
            <v>MRENEW</v>
          </cell>
          <cell r="E7295" t="str">
            <v>Memo: Renewables</v>
          </cell>
          <cell r="F7295" t="str">
            <v>TES</v>
          </cell>
          <cell r="G7295" t="str">
            <v>Total energy supply</v>
          </cell>
          <cell r="H7295">
            <v>2018</v>
          </cell>
          <cell r="I7295">
            <v>2018</v>
          </cell>
          <cell r="J7295">
            <v>134072.82</v>
          </cell>
        </row>
        <row r="7296">
          <cell r="A7296" t="str">
            <v>UruguayMemo: Renewables2019</v>
          </cell>
          <cell r="B7296" t="str">
            <v>TJ</v>
          </cell>
          <cell r="C7296" t="str">
            <v>Uruguay</v>
          </cell>
          <cell r="D7296" t="str">
            <v>MRENEW</v>
          </cell>
          <cell r="E7296" t="str">
            <v>Memo: Renewables</v>
          </cell>
          <cell r="F7296" t="str">
            <v>TES</v>
          </cell>
          <cell r="G7296" t="str">
            <v>Total energy supply</v>
          </cell>
          <cell r="H7296">
            <v>2019</v>
          </cell>
          <cell r="I7296">
            <v>2019</v>
          </cell>
          <cell r="J7296">
            <v>139807.66</v>
          </cell>
        </row>
        <row r="7297">
          <cell r="A7297" t="str">
            <v>UruguayMemo: Renewables2020</v>
          </cell>
          <cell r="B7297" t="str">
            <v>TJ</v>
          </cell>
          <cell r="C7297" t="str">
            <v>Uruguay</v>
          </cell>
          <cell r="D7297" t="str">
            <v>MRENEW</v>
          </cell>
          <cell r="E7297" t="str">
            <v>Memo: Renewables</v>
          </cell>
          <cell r="F7297" t="str">
            <v>TES</v>
          </cell>
          <cell r="G7297" t="str">
            <v>Total energy supply</v>
          </cell>
          <cell r="H7297">
            <v>2020</v>
          </cell>
          <cell r="I7297">
            <v>2020</v>
          </cell>
          <cell r="J7297">
            <v>130984.74</v>
          </cell>
        </row>
        <row r="7298">
          <cell r="A7298" t="str">
            <v>UzbekistanPrimary solid biofuels2005</v>
          </cell>
          <cell r="B7298" t="str">
            <v>TJ</v>
          </cell>
          <cell r="C7298" t="str">
            <v>Uzbekistan</v>
          </cell>
          <cell r="D7298" t="str">
            <v>PRIMSBIO</v>
          </cell>
          <cell r="E7298" t="str">
            <v>Primary solid biofuels</v>
          </cell>
          <cell r="F7298" t="str">
            <v>TES</v>
          </cell>
          <cell r="G7298" t="str">
            <v>Total energy supply</v>
          </cell>
          <cell r="H7298">
            <v>2005</v>
          </cell>
          <cell r="I7298">
            <v>2005</v>
          </cell>
          <cell r="J7298">
            <v>151</v>
          </cell>
        </row>
        <row r="7299">
          <cell r="A7299" t="str">
            <v>UzbekistanPrimary solid biofuels2006</v>
          </cell>
          <cell r="B7299" t="str">
            <v>TJ</v>
          </cell>
          <cell r="C7299" t="str">
            <v>Uzbekistan</v>
          </cell>
          <cell r="D7299" t="str">
            <v>PRIMSBIO</v>
          </cell>
          <cell r="E7299" t="str">
            <v>Primary solid biofuels</v>
          </cell>
          <cell r="F7299" t="str">
            <v>TES</v>
          </cell>
          <cell r="G7299" t="str">
            <v>Total energy supply</v>
          </cell>
          <cell r="H7299">
            <v>2006</v>
          </cell>
          <cell r="I7299">
            <v>2006</v>
          </cell>
          <cell r="J7299">
            <v>158</v>
          </cell>
        </row>
        <row r="7300">
          <cell r="A7300" t="str">
            <v>UzbekistanPrimary solid biofuels2007</v>
          </cell>
          <cell r="B7300" t="str">
            <v>TJ</v>
          </cell>
          <cell r="C7300" t="str">
            <v>Uzbekistan</v>
          </cell>
          <cell r="D7300" t="str">
            <v>PRIMSBIO</v>
          </cell>
          <cell r="E7300" t="str">
            <v>Primary solid biofuels</v>
          </cell>
          <cell r="F7300" t="str">
            <v>TES</v>
          </cell>
          <cell r="G7300" t="str">
            <v>Total energy supply</v>
          </cell>
          <cell r="H7300">
            <v>2007</v>
          </cell>
          <cell r="I7300">
            <v>2007</v>
          </cell>
          <cell r="J7300">
            <v>166</v>
          </cell>
        </row>
        <row r="7301">
          <cell r="A7301" t="str">
            <v>UzbekistanPrimary solid biofuels2008</v>
          </cell>
          <cell r="B7301" t="str">
            <v>TJ</v>
          </cell>
          <cell r="C7301" t="str">
            <v>Uzbekistan</v>
          </cell>
          <cell r="D7301" t="str">
            <v>PRIMSBIO</v>
          </cell>
          <cell r="E7301" t="str">
            <v>Primary solid biofuels</v>
          </cell>
          <cell r="F7301" t="str">
            <v>TES</v>
          </cell>
          <cell r="G7301" t="str">
            <v>Total energy supply</v>
          </cell>
          <cell r="H7301">
            <v>2008</v>
          </cell>
          <cell r="I7301">
            <v>2008</v>
          </cell>
          <cell r="J7301">
            <v>158</v>
          </cell>
        </row>
        <row r="7302">
          <cell r="A7302" t="str">
            <v>UzbekistanPrimary solid biofuels2009</v>
          </cell>
          <cell r="B7302" t="str">
            <v>TJ</v>
          </cell>
          <cell r="C7302" t="str">
            <v>Uzbekistan</v>
          </cell>
          <cell r="D7302" t="str">
            <v>PRIMSBIO</v>
          </cell>
          <cell r="E7302" t="str">
            <v>Primary solid biofuels</v>
          </cell>
          <cell r="F7302" t="str">
            <v>TES</v>
          </cell>
          <cell r="G7302" t="str">
            <v>Total energy supply</v>
          </cell>
          <cell r="H7302">
            <v>2009</v>
          </cell>
          <cell r="I7302">
            <v>2009</v>
          </cell>
          <cell r="J7302">
            <v>158</v>
          </cell>
        </row>
        <row r="7303">
          <cell r="A7303" t="str">
            <v>UzbekistanPrimary solid biofuels2010</v>
          </cell>
          <cell r="B7303" t="str">
            <v>TJ</v>
          </cell>
          <cell r="C7303" t="str">
            <v>Uzbekistan</v>
          </cell>
          <cell r="D7303" t="str">
            <v>PRIMSBIO</v>
          </cell>
          <cell r="E7303" t="str">
            <v>Primary solid biofuels</v>
          </cell>
          <cell r="F7303" t="str">
            <v>TES</v>
          </cell>
          <cell r="G7303" t="str">
            <v>Total energy supply</v>
          </cell>
          <cell r="H7303">
            <v>2010</v>
          </cell>
          <cell r="I7303">
            <v>2010</v>
          </cell>
          <cell r="J7303">
            <v>158</v>
          </cell>
        </row>
        <row r="7304">
          <cell r="A7304" t="str">
            <v>UzbekistanPrimary solid biofuels2011</v>
          </cell>
          <cell r="B7304" t="str">
            <v>TJ</v>
          </cell>
          <cell r="C7304" t="str">
            <v>Uzbekistan</v>
          </cell>
          <cell r="D7304" t="str">
            <v>PRIMSBIO</v>
          </cell>
          <cell r="E7304" t="str">
            <v>Primary solid biofuels</v>
          </cell>
          <cell r="F7304" t="str">
            <v>TES</v>
          </cell>
          <cell r="G7304" t="str">
            <v>Total energy supply</v>
          </cell>
          <cell r="H7304">
            <v>2011</v>
          </cell>
          <cell r="I7304">
            <v>2011</v>
          </cell>
          <cell r="J7304">
            <v>166</v>
          </cell>
        </row>
        <row r="7305">
          <cell r="A7305" t="str">
            <v>UzbekistanPrimary solid biofuels2012</v>
          </cell>
          <cell r="B7305" t="str">
            <v>TJ</v>
          </cell>
          <cell r="C7305" t="str">
            <v>Uzbekistan</v>
          </cell>
          <cell r="D7305" t="str">
            <v>PRIMSBIO</v>
          </cell>
          <cell r="E7305" t="str">
            <v>Primary solid biofuels</v>
          </cell>
          <cell r="F7305" t="str">
            <v>TES</v>
          </cell>
          <cell r="G7305" t="str">
            <v>Total energy supply</v>
          </cell>
          <cell r="H7305">
            <v>2012</v>
          </cell>
          <cell r="I7305">
            <v>2012</v>
          </cell>
          <cell r="J7305">
            <v>187</v>
          </cell>
        </row>
        <row r="7306">
          <cell r="A7306" t="str">
            <v>UzbekistanPrimary solid biofuels2013</v>
          </cell>
          <cell r="B7306" t="str">
            <v>TJ</v>
          </cell>
          <cell r="C7306" t="str">
            <v>Uzbekistan</v>
          </cell>
          <cell r="D7306" t="str">
            <v>PRIMSBIO</v>
          </cell>
          <cell r="E7306" t="str">
            <v>Primary solid biofuels</v>
          </cell>
          <cell r="F7306" t="str">
            <v>TES</v>
          </cell>
          <cell r="G7306" t="str">
            <v>Total energy supply</v>
          </cell>
          <cell r="H7306">
            <v>2013</v>
          </cell>
          <cell r="I7306">
            <v>2013</v>
          </cell>
          <cell r="J7306">
            <v>187</v>
          </cell>
        </row>
        <row r="7307">
          <cell r="A7307" t="str">
            <v>UzbekistanPrimary solid biofuels2014</v>
          </cell>
          <cell r="B7307" t="str">
            <v>TJ</v>
          </cell>
          <cell r="C7307" t="str">
            <v>Uzbekistan</v>
          </cell>
          <cell r="D7307" t="str">
            <v>PRIMSBIO</v>
          </cell>
          <cell r="E7307" t="str">
            <v>Primary solid biofuels</v>
          </cell>
          <cell r="F7307" t="str">
            <v>TES</v>
          </cell>
          <cell r="G7307" t="str">
            <v>Total energy supply</v>
          </cell>
          <cell r="H7307">
            <v>2014</v>
          </cell>
          <cell r="I7307">
            <v>2014</v>
          </cell>
          <cell r="J7307">
            <v>187</v>
          </cell>
        </row>
        <row r="7308">
          <cell r="A7308" t="str">
            <v>UzbekistanPrimary solid biofuels2015</v>
          </cell>
          <cell r="B7308" t="str">
            <v>TJ</v>
          </cell>
          <cell r="C7308" t="str">
            <v>Uzbekistan</v>
          </cell>
          <cell r="D7308" t="str">
            <v>PRIMSBIO</v>
          </cell>
          <cell r="E7308" t="str">
            <v>Primary solid biofuels</v>
          </cell>
          <cell r="F7308" t="str">
            <v>TES</v>
          </cell>
          <cell r="G7308" t="str">
            <v>Total energy supply</v>
          </cell>
          <cell r="H7308">
            <v>2015</v>
          </cell>
          <cell r="I7308">
            <v>2015</v>
          </cell>
          <cell r="J7308">
            <v>173</v>
          </cell>
        </row>
        <row r="7309">
          <cell r="A7309" t="str">
            <v>UzbekistanPrimary solid biofuels2016</v>
          </cell>
          <cell r="B7309" t="str">
            <v>TJ</v>
          </cell>
          <cell r="C7309" t="str">
            <v>Uzbekistan</v>
          </cell>
          <cell r="D7309" t="str">
            <v>PRIMSBIO</v>
          </cell>
          <cell r="E7309" t="str">
            <v>Primary solid biofuels</v>
          </cell>
          <cell r="F7309" t="str">
            <v>TES</v>
          </cell>
          <cell r="G7309" t="str">
            <v>Total energy supply</v>
          </cell>
          <cell r="H7309">
            <v>2016</v>
          </cell>
          <cell r="I7309">
            <v>2016</v>
          </cell>
          <cell r="J7309">
            <v>173</v>
          </cell>
        </row>
        <row r="7310">
          <cell r="A7310" t="str">
            <v>UzbekistanPrimary solid biofuels2017</v>
          </cell>
          <cell r="B7310" t="str">
            <v>TJ</v>
          </cell>
          <cell r="C7310" t="str">
            <v>Uzbekistan</v>
          </cell>
          <cell r="D7310" t="str">
            <v>PRIMSBIO</v>
          </cell>
          <cell r="E7310" t="str">
            <v>Primary solid biofuels</v>
          </cell>
          <cell r="F7310" t="str">
            <v>TES</v>
          </cell>
          <cell r="G7310" t="str">
            <v>Total energy supply</v>
          </cell>
          <cell r="H7310">
            <v>2017</v>
          </cell>
          <cell r="I7310">
            <v>2017</v>
          </cell>
          <cell r="J7310">
            <v>172.8</v>
          </cell>
        </row>
        <row r="7311">
          <cell r="A7311" t="str">
            <v>UzbekistanPrimary solid biofuels2018</v>
          </cell>
          <cell r="B7311" t="str">
            <v>TJ</v>
          </cell>
          <cell r="C7311" t="str">
            <v>Uzbekistan</v>
          </cell>
          <cell r="D7311" t="str">
            <v>PRIMSBIO</v>
          </cell>
          <cell r="E7311" t="str">
            <v>Primary solid biofuels</v>
          </cell>
          <cell r="F7311" t="str">
            <v>TES</v>
          </cell>
          <cell r="G7311" t="str">
            <v>Total energy supply</v>
          </cell>
          <cell r="H7311">
            <v>2018</v>
          </cell>
          <cell r="I7311">
            <v>2018</v>
          </cell>
          <cell r="J7311">
            <v>172.8</v>
          </cell>
        </row>
        <row r="7312">
          <cell r="A7312" t="str">
            <v>UzbekistanPrimary solid biofuels2019</v>
          </cell>
          <cell r="B7312" t="str">
            <v>TJ</v>
          </cell>
          <cell r="C7312" t="str">
            <v>Uzbekistan</v>
          </cell>
          <cell r="D7312" t="str">
            <v>PRIMSBIO</v>
          </cell>
          <cell r="E7312" t="str">
            <v>Primary solid biofuels</v>
          </cell>
          <cell r="F7312" t="str">
            <v>TES</v>
          </cell>
          <cell r="G7312" t="str">
            <v>Total energy supply</v>
          </cell>
          <cell r="H7312">
            <v>2019</v>
          </cell>
          <cell r="I7312">
            <v>2019</v>
          </cell>
          <cell r="J7312">
            <v>172.8</v>
          </cell>
        </row>
        <row r="7313">
          <cell r="A7313" t="str">
            <v>UzbekistanPrimary solid biofuels2020</v>
          </cell>
          <cell r="B7313" t="str">
            <v>TJ</v>
          </cell>
          <cell r="C7313" t="str">
            <v>Uzbekistan</v>
          </cell>
          <cell r="D7313" t="str">
            <v>PRIMSBIO</v>
          </cell>
          <cell r="E7313" t="str">
            <v>Primary solid biofuels</v>
          </cell>
          <cell r="F7313" t="str">
            <v>TES</v>
          </cell>
          <cell r="G7313" t="str">
            <v>Total energy supply</v>
          </cell>
          <cell r="H7313">
            <v>2020</v>
          </cell>
          <cell r="I7313">
            <v>2020</v>
          </cell>
          <cell r="K7313" t="str">
            <v>L</v>
          </cell>
          <cell r="L7313" t="str">
            <v>Missing value; data exist but were not collected</v>
          </cell>
        </row>
        <row r="7314">
          <cell r="A7314" t="str">
            <v>UzbekistanTotal2005</v>
          </cell>
          <cell r="B7314" t="str">
            <v>TJ</v>
          </cell>
          <cell r="C7314" t="str">
            <v>Uzbekistan</v>
          </cell>
          <cell r="D7314" t="str">
            <v>TOTAL</v>
          </cell>
          <cell r="E7314" t="str">
            <v>Total</v>
          </cell>
          <cell r="F7314" t="str">
            <v>TES</v>
          </cell>
          <cell r="G7314" t="str">
            <v>Total energy supply</v>
          </cell>
          <cell r="H7314">
            <v>2005</v>
          </cell>
          <cell r="I7314">
            <v>2005</v>
          </cell>
          <cell r="J7314">
            <v>1834139.71</v>
          </cell>
        </row>
        <row r="7315">
          <cell r="A7315" t="str">
            <v>UzbekistanTotal2006</v>
          </cell>
          <cell r="B7315" t="str">
            <v>TJ</v>
          </cell>
          <cell r="C7315" t="str">
            <v>Uzbekistan</v>
          </cell>
          <cell r="D7315" t="str">
            <v>TOTAL</v>
          </cell>
          <cell r="E7315" t="str">
            <v>Total</v>
          </cell>
          <cell r="F7315" t="str">
            <v>TES</v>
          </cell>
          <cell r="G7315" t="str">
            <v>Total energy supply</v>
          </cell>
          <cell r="H7315">
            <v>2006</v>
          </cell>
          <cell r="I7315">
            <v>2006</v>
          </cell>
          <cell r="J7315">
            <v>1893627.25</v>
          </cell>
        </row>
        <row r="7316">
          <cell r="A7316" t="str">
            <v>UzbekistanTotal2007</v>
          </cell>
          <cell r="B7316" t="str">
            <v>TJ</v>
          </cell>
          <cell r="C7316" t="str">
            <v>Uzbekistan</v>
          </cell>
          <cell r="D7316" t="str">
            <v>TOTAL</v>
          </cell>
          <cell r="E7316" t="str">
            <v>Total</v>
          </cell>
          <cell r="F7316" t="str">
            <v>TES</v>
          </cell>
          <cell r="G7316" t="str">
            <v>Total energy supply</v>
          </cell>
          <cell r="H7316">
            <v>2007</v>
          </cell>
          <cell r="I7316">
            <v>2007</v>
          </cell>
          <cell r="J7316">
            <v>1849015.25</v>
          </cell>
        </row>
        <row r="7317">
          <cell r="A7317" t="str">
            <v>UzbekistanTotal2008</v>
          </cell>
          <cell r="B7317" t="str">
            <v>TJ</v>
          </cell>
          <cell r="C7317" t="str">
            <v>Uzbekistan</v>
          </cell>
          <cell r="D7317" t="str">
            <v>TOTAL</v>
          </cell>
          <cell r="E7317" t="str">
            <v>Total</v>
          </cell>
          <cell r="F7317" t="str">
            <v>TES</v>
          </cell>
          <cell r="G7317" t="str">
            <v>Total energy supply</v>
          </cell>
          <cell r="H7317">
            <v>2008</v>
          </cell>
          <cell r="I7317">
            <v>2008</v>
          </cell>
          <cell r="J7317">
            <v>1902893.6</v>
          </cell>
        </row>
        <row r="7318">
          <cell r="A7318" t="str">
            <v>UzbekistanTotal2009</v>
          </cell>
          <cell r="B7318" t="str">
            <v>TJ</v>
          </cell>
          <cell r="C7318" t="str">
            <v>Uzbekistan</v>
          </cell>
          <cell r="D7318" t="str">
            <v>TOTAL</v>
          </cell>
          <cell r="E7318" t="str">
            <v>Total</v>
          </cell>
          <cell r="F7318" t="str">
            <v>TES</v>
          </cell>
          <cell r="G7318" t="str">
            <v>Total energy supply</v>
          </cell>
          <cell r="H7318">
            <v>2009</v>
          </cell>
          <cell r="I7318">
            <v>2009</v>
          </cell>
          <cell r="J7318">
            <v>1737616.42</v>
          </cell>
        </row>
        <row r="7319">
          <cell r="A7319" t="str">
            <v>UzbekistanTotal2010</v>
          </cell>
          <cell r="B7319" t="str">
            <v>TJ</v>
          </cell>
          <cell r="C7319" t="str">
            <v>Uzbekistan</v>
          </cell>
          <cell r="D7319" t="str">
            <v>TOTAL</v>
          </cell>
          <cell r="E7319" t="str">
            <v>Total</v>
          </cell>
          <cell r="F7319" t="str">
            <v>TES</v>
          </cell>
          <cell r="G7319" t="str">
            <v>Total energy supply</v>
          </cell>
          <cell r="H7319">
            <v>2010</v>
          </cell>
          <cell r="I7319">
            <v>2010</v>
          </cell>
          <cell r="J7319">
            <v>1889624.38</v>
          </cell>
        </row>
        <row r="7320">
          <cell r="A7320" t="str">
            <v>UzbekistanTotal2011</v>
          </cell>
          <cell r="B7320" t="str">
            <v>TJ</v>
          </cell>
          <cell r="C7320" t="str">
            <v>Uzbekistan</v>
          </cell>
          <cell r="D7320" t="str">
            <v>TOTAL</v>
          </cell>
          <cell r="E7320" t="str">
            <v>Total</v>
          </cell>
          <cell r="F7320" t="str">
            <v>TES</v>
          </cell>
          <cell r="G7320" t="str">
            <v>Total energy supply</v>
          </cell>
          <cell r="H7320">
            <v>2011</v>
          </cell>
          <cell r="I7320">
            <v>2011</v>
          </cell>
          <cell r="J7320">
            <v>1946278.64</v>
          </cell>
        </row>
        <row r="7321">
          <cell r="A7321" t="str">
            <v>UzbekistanTotal2012</v>
          </cell>
          <cell r="B7321" t="str">
            <v>TJ</v>
          </cell>
          <cell r="C7321" t="str">
            <v>Uzbekistan</v>
          </cell>
          <cell r="D7321" t="str">
            <v>TOTAL</v>
          </cell>
          <cell r="E7321" t="str">
            <v>Total</v>
          </cell>
          <cell r="F7321" t="str">
            <v>TES</v>
          </cell>
          <cell r="G7321" t="str">
            <v>Total energy supply</v>
          </cell>
          <cell r="H7321">
            <v>2012</v>
          </cell>
          <cell r="I7321">
            <v>2012</v>
          </cell>
          <cell r="J7321">
            <v>1698131.62</v>
          </cell>
        </row>
        <row r="7322">
          <cell r="A7322" t="str">
            <v>UzbekistanTotal2013</v>
          </cell>
          <cell r="B7322" t="str">
            <v>TJ</v>
          </cell>
          <cell r="C7322" t="str">
            <v>Uzbekistan</v>
          </cell>
          <cell r="D7322" t="str">
            <v>TOTAL</v>
          </cell>
          <cell r="E7322" t="str">
            <v>Total</v>
          </cell>
          <cell r="F7322" t="str">
            <v>TES</v>
          </cell>
          <cell r="G7322" t="str">
            <v>Total energy supply</v>
          </cell>
          <cell r="H7322">
            <v>2013</v>
          </cell>
          <cell r="I7322">
            <v>2013</v>
          </cell>
          <cell r="J7322">
            <v>1678324.02</v>
          </cell>
        </row>
        <row r="7323">
          <cell r="A7323" t="str">
            <v>UzbekistanTotal2014</v>
          </cell>
          <cell r="B7323" t="str">
            <v>TJ</v>
          </cell>
          <cell r="C7323" t="str">
            <v>Uzbekistan</v>
          </cell>
          <cell r="D7323" t="str">
            <v>TOTAL</v>
          </cell>
          <cell r="E7323" t="str">
            <v>Total</v>
          </cell>
          <cell r="F7323" t="str">
            <v>TES</v>
          </cell>
          <cell r="G7323" t="str">
            <v>Total energy supply</v>
          </cell>
          <cell r="H7323">
            <v>2014</v>
          </cell>
          <cell r="I7323">
            <v>2014</v>
          </cell>
          <cell r="J7323">
            <v>1565710.06</v>
          </cell>
        </row>
        <row r="7324">
          <cell r="A7324" t="str">
            <v>UzbekistanTotal2015</v>
          </cell>
          <cell r="B7324" t="str">
            <v>TJ</v>
          </cell>
          <cell r="C7324" t="str">
            <v>Uzbekistan</v>
          </cell>
          <cell r="D7324" t="str">
            <v>TOTAL</v>
          </cell>
          <cell r="E7324" t="str">
            <v>Total</v>
          </cell>
          <cell r="F7324" t="str">
            <v>TES</v>
          </cell>
          <cell r="G7324" t="str">
            <v>Total energy supply</v>
          </cell>
          <cell r="H7324">
            <v>2015</v>
          </cell>
          <cell r="I7324">
            <v>2015</v>
          </cell>
          <cell r="J7324">
            <v>1497188.16</v>
          </cell>
        </row>
        <row r="7325">
          <cell r="A7325" t="str">
            <v>UzbekistanTotal2016</v>
          </cell>
          <cell r="B7325" t="str">
            <v>TJ</v>
          </cell>
          <cell r="C7325" t="str">
            <v>Uzbekistan</v>
          </cell>
          <cell r="D7325" t="str">
            <v>TOTAL</v>
          </cell>
          <cell r="E7325" t="str">
            <v>Total</v>
          </cell>
          <cell r="F7325" t="str">
            <v>TES</v>
          </cell>
          <cell r="G7325" t="str">
            <v>Total energy supply</v>
          </cell>
          <cell r="H7325">
            <v>2016</v>
          </cell>
          <cell r="I7325">
            <v>2016</v>
          </cell>
          <cell r="J7325">
            <v>1581392.52</v>
          </cell>
        </row>
        <row r="7326">
          <cell r="A7326" t="str">
            <v>UzbekistanTotal2017</v>
          </cell>
          <cell r="B7326" t="str">
            <v>TJ</v>
          </cell>
          <cell r="C7326" t="str">
            <v>Uzbekistan</v>
          </cell>
          <cell r="D7326" t="str">
            <v>TOTAL</v>
          </cell>
          <cell r="E7326" t="str">
            <v>Total</v>
          </cell>
          <cell r="F7326" t="str">
            <v>TES</v>
          </cell>
          <cell r="G7326" t="str">
            <v>Total energy supply</v>
          </cell>
          <cell r="H7326">
            <v>2017</v>
          </cell>
          <cell r="I7326">
            <v>2017</v>
          </cell>
          <cell r="J7326">
            <v>1662813.19</v>
          </cell>
        </row>
        <row r="7327">
          <cell r="A7327" t="str">
            <v>UzbekistanTotal2018</v>
          </cell>
          <cell r="B7327" t="str">
            <v>TJ</v>
          </cell>
          <cell r="C7327" t="str">
            <v>Uzbekistan</v>
          </cell>
          <cell r="D7327" t="str">
            <v>TOTAL</v>
          </cell>
          <cell r="E7327" t="str">
            <v>Total</v>
          </cell>
          <cell r="F7327" t="str">
            <v>TES</v>
          </cell>
          <cell r="G7327" t="str">
            <v>Total energy supply</v>
          </cell>
          <cell r="H7327">
            <v>2018</v>
          </cell>
          <cell r="I7327">
            <v>2018</v>
          </cell>
          <cell r="J7327">
            <v>2014314.54</v>
          </cell>
        </row>
        <row r="7328">
          <cell r="A7328" t="str">
            <v>UzbekistanTotal2019</v>
          </cell>
          <cell r="B7328" t="str">
            <v>TJ</v>
          </cell>
          <cell r="C7328" t="str">
            <v>Uzbekistan</v>
          </cell>
          <cell r="D7328" t="str">
            <v>TOTAL</v>
          </cell>
          <cell r="E7328" t="str">
            <v>Total</v>
          </cell>
          <cell r="F7328" t="str">
            <v>TES</v>
          </cell>
          <cell r="G7328" t="str">
            <v>Total energy supply</v>
          </cell>
          <cell r="H7328">
            <v>2019</v>
          </cell>
          <cell r="I7328">
            <v>2019</v>
          </cell>
          <cell r="J7328">
            <v>1970726.47</v>
          </cell>
        </row>
        <row r="7329">
          <cell r="A7329" t="str">
            <v>UzbekistanTotal2020</v>
          </cell>
          <cell r="B7329" t="str">
            <v>TJ</v>
          </cell>
          <cell r="C7329" t="str">
            <v>Uzbekistan</v>
          </cell>
          <cell r="D7329" t="str">
            <v>TOTAL</v>
          </cell>
          <cell r="E7329" t="str">
            <v>Total</v>
          </cell>
          <cell r="F7329" t="str">
            <v>TES</v>
          </cell>
          <cell r="G7329" t="str">
            <v>Total energy supply</v>
          </cell>
          <cell r="H7329">
            <v>2020</v>
          </cell>
          <cell r="I7329">
            <v>2020</v>
          </cell>
          <cell r="K7329" t="str">
            <v>L</v>
          </cell>
          <cell r="L7329" t="str">
            <v>Missing value; data exist but were not collected</v>
          </cell>
        </row>
        <row r="7330">
          <cell r="A7330" t="str">
            <v>UzbekistanMemo: Renewables2005</v>
          </cell>
          <cell r="B7330" t="str">
            <v>TJ</v>
          </cell>
          <cell r="C7330" t="str">
            <v>Uzbekistan</v>
          </cell>
          <cell r="D7330" t="str">
            <v>MRENEW</v>
          </cell>
          <cell r="E7330" t="str">
            <v>Memo: Renewables</v>
          </cell>
          <cell r="F7330" t="str">
            <v>TES</v>
          </cell>
          <cell r="G7330" t="str">
            <v>Total energy supply</v>
          </cell>
          <cell r="H7330">
            <v>2005</v>
          </cell>
          <cell r="I7330">
            <v>2005</v>
          </cell>
          <cell r="J7330">
            <v>32288.2</v>
          </cell>
        </row>
        <row r="7331">
          <cell r="A7331" t="str">
            <v>UzbekistanMemo: Renewables2006</v>
          </cell>
          <cell r="B7331" t="str">
            <v>TJ</v>
          </cell>
          <cell r="C7331" t="str">
            <v>Uzbekistan</v>
          </cell>
          <cell r="D7331" t="str">
            <v>MRENEW</v>
          </cell>
          <cell r="E7331" t="str">
            <v>Memo: Renewables</v>
          </cell>
          <cell r="F7331" t="str">
            <v>TES</v>
          </cell>
          <cell r="G7331" t="str">
            <v>Total energy supply</v>
          </cell>
          <cell r="H7331">
            <v>2006</v>
          </cell>
          <cell r="I7331">
            <v>2006</v>
          </cell>
          <cell r="J7331">
            <v>17078</v>
          </cell>
        </row>
        <row r="7332">
          <cell r="A7332" t="str">
            <v>UzbekistanMemo: Renewables2007</v>
          </cell>
          <cell r="B7332" t="str">
            <v>TJ</v>
          </cell>
          <cell r="C7332" t="str">
            <v>Uzbekistan</v>
          </cell>
          <cell r="D7332" t="str">
            <v>MRENEW</v>
          </cell>
          <cell r="E7332" t="str">
            <v>Memo: Renewables</v>
          </cell>
          <cell r="F7332" t="str">
            <v>TES</v>
          </cell>
          <cell r="G7332" t="str">
            <v>Total energy supply</v>
          </cell>
          <cell r="H7332">
            <v>2007</v>
          </cell>
          <cell r="I7332">
            <v>2007</v>
          </cell>
          <cell r="J7332">
            <v>16963.599999999999</v>
          </cell>
        </row>
        <row r="7333">
          <cell r="A7333" t="str">
            <v>UzbekistanMemo: Renewables2008</v>
          </cell>
          <cell r="B7333" t="str">
            <v>TJ</v>
          </cell>
          <cell r="C7333" t="str">
            <v>Uzbekistan</v>
          </cell>
          <cell r="D7333" t="str">
            <v>MRENEW</v>
          </cell>
          <cell r="E7333" t="str">
            <v>Memo: Renewables</v>
          </cell>
          <cell r="F7333" t="str">
            <v>TES</v>
          </cell>
          <cell r="G7333" t="str">
            <v>Total energy supply</v>
          </cell>
          <cell r="H7333">
            <v>2008</v>
          </cell>
          <cell r="I7333">
            <v>2008</v>
          </cell>
          <cell r="J7333">
            <v>16314.8</v>
          </cell>
        </row>
        <row r="7334">
          <cell r="A7334" t="str">
            <v>UzbekistanMemo: Renewables2009</v>
          </cell>
          <cell r="B7334" t="str">
            <v>TJ</v>
          </cell>
          <cell r="C7334" t="str">
            <v>Uzbekistan</v>
          </cell>
          <cell r="D7334" t="str">
            <v>MRENEW</v>
          </cell>
          <cell r="E7334" t="str">
            <v>Memo: Renewables</v>
          </cell>
          <cell r="F7334" t="str">
            <v>TES</v>
          </cell>
          <cell r="G7334" t="str">
            <v>Total energy supply</v>
          </cell>
          <cell r="H7334">
            <v>2009</v>
          </cell>
          <cell r="I7334">
            <v>2009</v>
          </cell>
          <cell r="J7334">
            <v>23496.799999999999</v>
          </cell>
        </row>
        <row r="7335">
          <cell r="A7335" t="str">
            <v>UzbekistanMemo: Renewables2010</v>
          </cell>
          <cell r="B7335" t="str">
            <v>TJ</v>
          </cell>
          <cell r="C7335" t="str">
            <v>Uzbekistan</v>
          </cell>
          <cell r="D7335" t="str">
            <v>MRENEW</v>
          </cell>
          <cell r="E7335" t="str">
            <v>Memo: Renewables</v>
          </cell>
          <cell r="F7335" t="str">
            <v>TES</v>
          </cell>
          <cell r="G7335" t="str">
            <v>Total energy supply</v>
          </cell>
          <cell r="H7335">
            <v>2010</v>
          </cell>
          <cell r="I7335">
            <v>2010</v>
          </cell>
          <cell r="J7335">
            <v>29649.200000000001</v>
          </cell>
        </row>
        <row r="7336">
          <cell r="A7336" t="str">
            <v>UzbekistanMemo: Renewables2011</v>
          </cell>
          <cell r="B7336" t="str">
            <v>TJ</v>
          </cell>
          <cell r="C7336" t="str">
            <v>Uzbekistan</v>
          </cell>
          <cell r="D7336" t="str">
            <v>MRENEW</v>
          </cell>
          <cell r="E7336" t="str">
            <v>Memo: Renewables</v>
          </cell>
          <cell r="F7336" t="str">
            <v>TES</v>
          </cell>
          <cell r="G7336" t="str">
            <v>Total energy supply</v>
          </cell>
          <cell r="H7336">
            <v>2011</v>
          </cell>
          <cell r="I7336">
            <v>2011</v>
          </cell>
          <cell r="J7336">
            <v>20696.8</v>
          </cell>
        </row>
        <row r="7337">
          <cell r="A7337" t="str">
            <v>UzbekistanMemo: Renewables2012</v>
          </cell>
          <cell r="B7337" t="str">
            <v>TJ</v>
          </cell>
          <cell r="C7337" t="str">
            <v>Uzbekistan</v>
          </cell>
          <cell r="D7337" t="str">
            <v>MRENEW</v>
          </cell>
          <cell r="E7337" t="str">
            <v>Memo: Renewables</v>
          </cell>
          <cell r="F7337" t="str">
            <v>TES</v>
          </cell>
          <cell r="G7337" t="str">
            <v>Total energy supply</v>
          </cell>
          <cell r="H7337">
            <v>2012</v>
          </cell>
          <cell r="I7337">
            <v>2012</v>
          </cell>
          <cell r="J7337">
            <v>24137.8</v>
          </cell>
        </row>
        <row r="7338">
          <cell r="A7338" t="str">
            <v>UzbekistanMemo: Renewables2013</v>
          </cell>
          <cell r="B7338" t="str">
            <v>TJ</v>
          </cell>
          <cell r="C7338" t="str">
            <v>Uzbekistan</v>
          </cell>
          <cell r="D7338" t="str">
            <v>MRENEW</v>
          </cell>
          <cell r="E7338" t="str">
            <v>Memo: Renewables</v>
          </cell>
          <cell r="F7338" t="str">
            <v>TES</v>
          </cell>
          <cell r="G7338" t="str">
            <v>Total energy supply</v>
          </cell>
          <cell r="H7338">
            <v>2013</v>
          </cell>
          <cell r="I7338">
            <v>2013</v>
          </cell>
          <cell r="J7338">
            <v>20721.400000000001</v>
          </cell>
        </row>
        <row r="7339">
          <cell r="A7339" t="str">
            <v>UzbekistanMemo: Renewables2014</v>
          </cell>
          <cell r="B7339" t="str">
            <v>TJ</v>
          </cell>
          <cell r="C7339" t="str">
            <v>Uzbekistan</v>
          </cell>
          <cell r="D7339" t="str">
            <v>MRENEW</v>
          </cell>
          <cell r="E7339" t="str">
            <v>Memo: Renewables</v>
          </cell>
          <cell r="F7339" t="str">
            <v>TES</v>
          </cell>
          <cell r="G7339" t="str">
            <v>Total energy supply</v>
          </cell>
          <cell r="H7339">
            <v>2014</v>
          </cell>
          <cell r="I7339">
            <v>2014</v>
          </cell>
          <cell r="J7339">
            <v>22057</v>
          </cell>
        </row>
        <row r="7340">
          <cell r="A7340" t="str">
            <v>UzbekistanMemo: Renewables2015</v>
          </cell>
          <cell r="B7340" t="str">
            <v>TJ</v>
          </cell>
          <cell r="C7340" t="str">
            <v>Uzbekistan</v>
          </cell>
          <cell r="D7340" t="str">
            <v>MRENEW</v>
          </cell>
          <cell r="E7340" t="str">
            <v>Memo: Renewables</v>
          </cell>
          <cell r="F7340" t="str">
            <v>TES</v>
          </cell>
          <cell r="G7340" t="str">
            <v>Total energy supply</v>
          </cell>
          <cell r="H7340">
            <v>2015</v>
          </cell>
          <cell r="I7340">
            <v>2015</v>
          </cell>
          <cell r="J7340">
            <v>24743</v>
          </cell>
        </row>
        <row r="7341">
          <cell r="A7341" t="str">
            <v>UzbekistanMemo: Renewables2016</v>
          </cell>
          <cell r="B7341" t="str">
            <v>TJ</v>
          </cell>
          <cell r="C7341" t="str">
            <v>Uzbekistan</v>
          </cell>
          <cell r="D7341" t="str">
            <v>MRENEW</v>
          </cell>
          <cell r="E7341" t="str">
            <v>Memo: Renewables</v>
          </cell>
          <cell r="F7341" t="str">
            <v>TES</v>
          </cell>
          <cell r="G7341" t="str">
            <v>Total energy supply</v>
          </cell>
          <cell r="H7341">
            <v>2016</v>
          </cell>
          <cell r="I7341">
            <v>2016</v>
          </cell>
          <cell r="J7341">
            <v>24869</v>
          </cell>
        </row>
        <row r="7342">
          <cell r="A7342" t="str">
            <v>UzbekistanMemo: Renewables2017</v>
          </cell>
          <cell r="B7342" t="str">
            <v>TJ</v>
          </cell>
          <cell r="C7342" t="str">
            <v>Uzbekistan</v>
          </cell>
          <cell r="D7342" t="str">
            <v>MRENEW</v>
          </cell>
          <cell r="E7342" t="str">
            <v>Memo: Renewables</v>
          </cell>
          <cell r="F7342" t="str">
            <v>TES</v>
          </cell>
          <cell r="G7342" t="str">
            <v>Total energy supply</v>
          </cell>
          <cell r="H7342">
            <v>2017</v>
          </cell>
          <cell r="I7342">
            <v>2017</v>
          </cell>
          <cell r="J7342">
            <v>28719.19</v>
          </cell>
        </row>
        <row r="7343">
          <cell r="A7343" t="str">
            <v>UzbekistanMemo: Renewables2018</v>
          </cell>
          <cell r="B7343" t="str">
            <v>TJ</v>
          </cell>
          <cell r="C7343" t="str">
            <v>Uzbekistan</v>
          </cell>
          <cell r="D7343" t="str">
            <v>MRENEW</v>
          </cell>
          <cell r="E7343" t="str">
            <v>Memo: Renewables</v>
          </cell>
          <cell r="F7343" t="str">
            <v>TES</v>
          </cell>
          <cell r="G7343" t="str">
            <v>Total energy supply</v>
          </cell>
          <cell r="H7343">
            <v>2018</v>
          </cell>
          <cell r="I7343">
            <v>2018</v>
          </cell>
          <cell r="J7343">
            <v>21403.15</v>
          </cell>
        </row>
        <row r="7344">
          <cell r="A7344" t="str">
            <v>UzbekistanMemo: Renewables2019</v>
          </cell>
          <cell r="B7344" t="str">
            <v>TJ</v>
          </cell>
          <cell r="C7344" t="str">
            <v>Uzbekistan</v>
          </cell>
          <cell r="D7344" t="str">
            <v>MRENEW</v>
          </cell>
          <cell r="E7344" t="str">
            <v>Memo: Renewables</v>
          </cell>
          <cell r="F7344" t="str">
            <v>TES</v>
          </cell>
          <cell r="G7344" t="str">
            <v>Total energy supply</v>
          </cell>
          <cell r="H7344">
            <v>2019</v>
          </cell>
          <cell r="I7344">
            <v>2019</v>
          </cell>
          <cell r="J7344">
            <v>23435.98</v>
          </cell>
        </row>
        <row r="7345">
          <cell r="A7345" t="str">
            <v>UzbekistanMemo: Renewables2020</v>
          </cell>
          <cell r="B7345" t="str">
            <v>TJ</v>
          </cell>
          <cell r="C7345" t="str">
            <v>Uzbekistan</v>
          </cell>
          <cell r="D7345" t="str">
            <v>MRENEW</v>
          </cell>
          <cell r="E7345" t="str">
            <v>Memo: Renewables</v>
          </cell>
          <cell r="F7345" t="str">
            <v>TES</v>
          </cell>
          <cell r="G7345" t="str">
            <v>Total energy supply</v>
          </cell>
          <cell r="H7345">
            <v>2020</v>
          </cell>
          <cell r="I7345">
            <v>2020</v>
          </cell>
          <cell r="K7345" t="str">
            <v>L</v>
          </cell>
          <cell r="L7345" t="str">
            <v>Missing value; data exist but were not collected</v>
          </cell>
        </row>
        <row r="7346">
          <cell r="A7346" t="str">
            <v>Bolivarian Republic of VenezuelaPrimary solid biofuels2005</v>
          </cell>
          <cell r="B7346" t="str">
            <v>TJ</v>
          </cell>
          <cell r="C7346" t="str">
            <v>Bolivarian Republic of Venezuela</v>
          </cell>
          <cell r="D7346" t="str">
            <v>PRIMSBIO</v>
          </cell>
          <cell r="E7346" t="str">
            <v>Primary solid biofuels</v>
          </cell>
          <cell r="F7346" t="str">
            <v>TES</v>
          </cell>
          <cell r="G7346" t="str">
            <v>Total energy supply</v>
          </cell>
          <cell r="H7346">
            <v>2005</v>
          </cell>
          <cell r="I7346">
            <v>2005</v>
          </cell>
          <cell r="J7346">
            <v>31785</v>
          </cell>
        </row>
        <row r="7347">
          <cell r="A7347" t="str">
            <v>Bolivarian Republic of VenezuelaPrimary solid biofuels2006</v>
          </cell>
          <cell r="B7347" t="str">
            <v>TJ</v>
          </cell>
          <cell r="C7347" t="str">
            <v>Bolivarian Republic of Venezuela</v>
          </cell>
          <cell r="D7347" t="str">
            <v>PRIMSBIO</v>
          </cell>
          <cell r="E7347" t="str">
            <v>Primary solid biofuels</v>
          </cell>
          <cell r="F7347" t="str">
            <v>TES</v>
          </cell>
          <cell r="G7347" t="str">
            <v>Total energy supply</v>
          </cell>
          <cell r="H7347">
            <v>2006</v>
          </cell>
          <cell r="I7347">
            <v>2006</v>
          </cell>
          <cell r="J7347">
            <v>33640</v>
          </cell>
        </row>
        <row r="7348">
          <cell r="A7348" t="str">
            <v>Bolivarian Republic of VenezuelaPrimary solid biofuels2007</v>
          </cell>
          <cell r="B7348" t="str">
            <v>TJ</v>
          </cell>
          <cell r="C7348" t="str">
            <v>Bolivarian Republic of Venezuela</v>
          </cell>
          <cell r="D7348" t="str">
            <v>PRIMSBIO</v>
          </cell>
          <cell r="E7348" t="str">
            <v>Primary solid biofuels</v>
          </cell>
          <cell r="F7348" t="str">
            <v>TES</v>
          </cell>
          <cell r="G7348" t="str">
            <v>Total energy supply</v>
          </cell>
          <cell r="H7348">
            <v>2007</v>
          </cell>
          <cell r="I7348">
            <v>2007</v>
          </cell>
          <cell r="J7348">
            <v>35441</v>
          </cell>
        </row>
        <row r="7349">
          <cell r="A7349" t="str">
            <v>Bolivarian Republic of VenezuelaPrimary solid biofuels2008</v>
          </cell>
          <cell r="B7349" t="str">
            <v>TJ</v>
          </cell>
          <cell r="C7349" t="str">
            <v>Bolivarian Republic of Venezuela</v>
          </cell>
          <cell r="D7349" t="str">
            <v>PRIMSBIO</v>
          </cell>
          <cell r="E7349" t="str">
            <v>Primary solid biofuels</v>
          </cell>
          <cell r="F7349" t="str">
            <v>TES</v>
          </cell>
          <cell r="G7349" t="str">
            <v>Total energy supply</v>
          </cell>
          <cell r="H7349">
            <v>2008</v>
          </cell>
          <cell r="I7349">
            <v>2008</v>
          </cell>
          <cell r="J7349">
            <v>36696</v>
          </cell>
        </row>
        <row r="7350">
          <cell r="A7350" t="str">
            <v>Bolivarian Republic of VenezuelaPrimary solid biofuels2009</v>
          </cell>
          <cell r="B7350" t="str">
            <v>TJ</v>
          </cell>
          <cell r="C7350" t="str">
            <v>Bolivarian Republic of Venezuela</v>
          </cell>
          <cell r="D7350" t="str">
            <v>PRIMSBIO</v>
          </cell>
          <cell r="E7350" t="str">
            <v>Primary solid biofuels</v>
          </cell>
          <cell r="F7350" t="str">
            <v>TES</v>
          </cell>
          <cell r="G7350" t="str">
            <v>Total energy supply</v>
          </cell>
          <cell r="H7350">
            <v>2009</v>
          </cell>
          <cell r="I7350">
            <v>2009</v>
          </cell>
          <cell r="J7350">
            <v>35289</v>
          </cell>
        </row>
        <row r="7351">
          <cell r="A7351" t="str">
            <v>Bolivarian Republic of VenezuelaPrimary solid biofuels2010</v>
          </cell>
          <cell r="B7351" t="str">
            <v>TJ</v>
          </cell>
          <cell r="C7351" t="str">
            <v>Bolivarian Republic of Venezuela</v>
          </cell>
          <cell r="D7351" t="str">
            <v>PRIMSBIO</v>
          </cell>
          <cell r="E7351" t="str">
            <v>Primary solid biofuels</v>
          </cell>
          <cell r="F7351" t="str">
            <v>TES</v>
          </cell>
          <cell r="G7351" t="str">
            <v>Total energy supply</v>
          </cell>
          <cell r="H7351">
            <v>2010</v>
          </cell>
          <cell r="I7351">
            <v>2010</v>
          </cell>
          <cell r="J7351">
            <v>34277</v>
          </cell>
        </row>
        <row r="7352">
          <cell r="A7352" t="str">
            <v>Bolivarian Republic of VenezuelaPrimary solid biofuels2011</v>
          </cell>
          <cell r="B7352" t="str">
            <v>TJ</v>
          </cell>
          <cell r="C7352" t="str">
            <v>Bolivarian Republic of Venezuela</v>
          </cell>
          <cell r="D7352" t="str">
            <v>PRIMSBIO</v>
          </cell>
          <cell r="E7352" t="str">
            <v>Primary solid biofuels</v>
          </cell>
          <cell r="F7352" t="str">
            <v>TES</v>
          </cell>
          <cell r="G7352" t="str">
            <v>Total energy supply</v>
          </cell>
          <cell r="H7352">
            <v>2011</v>
          </cell>
          <cell r="I7352">
            <v>2011</v>
          </cell>
          <cell r="J7352">
            <v>34412</v>
          </cell>
        </row>
        <row r="7353">
          <cell r="A7353" t="str">
            <v>Bolivarian Republic of VenezuelaPrimary solid biofuels2012</v>
          </cell>
          <cell r="B7353" t="str">
            <v>TJ</v>
          </cell>
          <cell r="C7353" t="str">
            <v>Bolivarian Republic of Venezuela</v>
          </cell>
          <cell r="D7353" t="str">
            <v>PRIMSBIO</v>
          </cell>
          <cell r="E7353" t="str">
            <v>Primary solid biofuels</v>
          </cell>
          <cell r="F7353" t="str">
            <v>TES</v>
          </cell>
          <cell r="G7353" t="str">
            <v>Total energy supply</v>
          </cell>
          <cell r="H7353">
            <v>2012</v>
          </cell>
          <cell r="I7353">
            <v>2012</v>
          </cell>
          <cell r="J7353">
            <v>34907</v>
          </cell>
        </row>
        <row r="7354">
          <cell r="A7354" t="str">
            <v>Bolivarian Republic of VenezuelaPrimary solid biofuels2013</v>
          </cell>
          <cell r="B7354" t="str">
            <v>TJ</v>
          </cell>
          <cell r="C7354" t="str">
            <v>Bolivarian Republic of Venezuela</v>
          </cell>
          <cell r="D7354" t="str">
            <v>PRIMSBIO</v>
          </cell>
          <cell r="E7354" t="str">
            <v>Primary solid biofuels</v>
          </cell>
          <cell r="F7354" t="str">
            <v>TES</v>
          </cell>
          <cell r="G7354" t="str">
            <v>Total energy supply</v>
          </cell>
          <cell r="H7354">
            <v>2013</v>
          </cell>
          <cell r="I7354">
            <v>2013</v>
          </cell>
          <cell r="J7354">
            <v>34587</v>
          </cell>
        </row>
        <row r="7355">
          <cell r="A7355" t="str">
            <v>Bolivarian Republic of VenezuelaPrimary solid biofuels2014</v>
          </cell>
          <cell r="B7355" t="str">
            <v>TJ</v>
          </cell>
          <cell r="C7355" t="str">
            <v>Bolivarian Republic of Venezuela</v>
          </cell>
          <cell r="D7355" t="str">
            <v>PRIMSBIO</v>
          </cell>
          <cell r="E7355" t="str">
            <v>Primary solid biofuels</v>
          </cell>
          <cell r="F7355" t="str">
            <v>TES</v>
          </cell>
          <cell r="G7355" t="str">
            <v>Total energy supply</v>
          </cell>
          <cell r="H7355">
            <v>2014</v>
          </cell>
          <cell r="I7355">
            <v>2014</v>
          </cell>
          <cell r="J7355">
            <v>33135</v>
          </cell>
        </row>
        <row r="7356">
          <cell r="A7356" t="str">
            <v>Bolivarian Republic of VenezuelaPrimary solid biofuels2015</v>
          </cell>
          <cell r="B7356" t="str">
            <v>TJ</v>
          </cell>
          <cell r="C7356" t="str">
            <v>Bolivarian Republic of Venezuela</v>
          </cell>
          <cell r="D7356" t="str">
            <v>PRIMSBIO</v>
          </cell>
          <cell r="E7356" t="str">
            <v>Primary solid biofuels</v>
          </cell>
          <cell r="F7356" t="str">
            <v>TES</v>
          </cell>
          <cell r="G7356" t="str">
            <v>Total energy supply</v>
          </cell>
          <cell r="H7356">
            <v>2015</v>
          </cell>
          <cell r="I7356">
            <v>2015</v>
          </cell>
          <cell r="J7356">
            <v>31872</v>
          </cell>
        </row>
        <row r="7357">
          <cell r="A7357" t="str">
            <v>Bolivarian Republic of VenezuelaPrimary solid biofuels2016</v>
          </cell>
          <cell r="B7357" t="str">
            <v>TJ</v>
          </cell>
          <cell r="C7357" t="str">
            <v>Bolivarian Republic of Venezuela</v>
          </cell>
          <cell r="D7357" t="str">
            <v>PRIMSBIO</v>
          </cell>
          <cell r="E7357" t="str">
            <v>Primary solid biofuels</v>
          </cell>
          <cell r="F7357" t="str">
            <v>TES</v>
          </cell>
          <cell r="G7357" t="str">
            <v>Total energy supply</v>
          </cell>
          <cell r="H7357">
            <v>2016</v>
          </cell>
          <cell r="I7357">
            <v>2016</v>
          </cell>
          <cell r="J7357">
            <v>27346</v>
          </cell>
        </row>
        <row r="7358">
          <cell r="A7358" t="str">
            <v>Bolivarian Republic of VenezuelaPrimary solid biofuels2017</v>
          </cell>
          <cell r="B7358" t="str">
            <v>TJ</v>
          </cell>
          <cell r="C7358" t="str">
            <v>Bolivarian Republic of Venezuela</v>
          </cell>
          <cell r="D7358" t="str">
            <v>PRIMSBIO</v>
          </cell>
          <cell r="E7358" t="str">
            <v>Primary solid biofuels</v>
          </cell>
          <cell r="F7358" t="str">
            <v>TES</v>
          </cell>
          <cell r="G7358" t="str">
            <v>Total energy supply</v>
          </cell>
          <cell r="H7358">
            <v>2017</v>
          </cell>
          <cell r="I7358">
            <v>2017</v>
          </cell>
          <cell r="J7358">
            <v>24359.06</v>
          </cell>
        </row>
        <row r="7359">
          <cell r="A7359" t="str">
            <v>Bolivarian Republic of VenezuelaPrimary solid biofuels2018</v>
          </cell>
          <cell r="B7359" t="str">
            <v>TJ</v>
          </cell>
          <cell r="C7359" t="str">
            <v>Bolivarian Republic of Venezuela</v>
          </cell>
          <cell r="D7359" t="str">
            <v>PRIMSBIO</v>
          </cell>
          <cell r="E7359" t="str">
            <v>Primary solid biofuels</v>
          </cell>
          <cell r="F7359" t="str">
            <v>TES</v>
          </cell>
          <cell r="G7359" t="str">
            <v>Total energy supply</v>
          </cell>
          <cell r="H7359">
            <v>2018</v>
          </cell>
          <cell r="I7359">
            <v>2018</v>
          </cell>
          <cell r="J7359">
            <v>21246.18</v>
          </cell>
        </row>
        <row r="7360">
          <cell r="A7360" t="str">
            <v>Bolivarian Republic of VenezuelaPrimary solid biofuels2019</v>
          </cell>
          <cell r="B7360" t="str">
            <v>TJ</v>
          </cell>
          <cell r="C7360" t="str">
            <v>Bolivarian Republic of Venezuela</v>
          </cell>
          <cell r="D7360" t="str">
            <v>PRIMSBIO</v>
          </cell>
          <cell r="E7360" t="str">
            <v>Primary solid biofuels</v>
          </cell>
          <cell r="F7360" t="str">
            <v>TES</v>
          </cell>
          <cell r="G7360" t="str">
            <v>Total energy supply</v>
          </cell>
          <cell r="H7360">
            <v>2019</v>
          </cell>
          <cell r="I7360">
            <v>2019</v>
          </cell>
          <cell r="J7360">
            <v>14051.72</v>
          </cell>
        </row>
        <row r="7361">
          <cell r="A7361" t="str">
            <v>Bolivarian Republic of VenezuelaPrimary solid biofuels2020</v>
          </cell>
          <cell r="B7361" t="str">
            <v>TJ</v>
          </cell>
          <cell r="C7361" t="str">
            <v>Bolivarian Republic of Venezuela</v>
          </cell>
          <cell r="D7361" t="str">
            <v>PRIMSBIO</v>
          </cell>
          <cell r="E7361" t="str">
            <v>Primary solid biofuels</v>
          </cell>
          <cell r="F7361" t="str">
            <v>TES</v>
          </cell>
          <cell r="G7361" t="str">
            <v>Total energy supply</v>
          </cell>
          <cell r="H7361">
            <v>2020</v>
          </cell>
          <cell r="I7361">
            <v>2020</v>
          </cell>
          <cell r="K7361" t="str">
            <v>L</v>
          </cell>
          <cell r="L7361" t="str">
            <v>Missing value; data exist but were not collected</v>
          </cell>
        </row>
        <row r="7362">
          <cell r="A7362" t="str">
            <v>Bolivarian Republic of VenezuelaTotal2005</v>
          </cell>
          <cell r="B7362" t="str">
            <v>TJ</v>
          </cell>
          <cell r="C7362" t="str">
            <v>Bolivarian Republic of Venezuela</v>
          </cell>
          <cell r="D7362" t="str">
            <v>TOTAL</v>
          </cell>
          <cell r="E7362" t="str">
            <v>Total</v>
          </cell>
          <cell r="F7362" t="str">
            <v>TES</v>
          </cell>
          <cell r="G7362" t="str">
            <v>Total energy supply</v>
          </cell>
          <cell r="H7362">
            <v>2005</v>
          </cell>
          <cell r="I7362">
            <v>2005</v>
          </cell>
          <cell r="J7362">
            <v>2659683.23</v>
          </cell>
        </row>
        <row r="7363">
          <cell r="A7363" t="str">
            <v>Bolivarian Republic of VenezuelaTotal2006</v>
          </cell>
          <cell r="B7363" t="str">
            <v>TJ</v>
          </cell>
          <cell r="C7363" t="str">
            <v>Bolivarian Republic of Venezuela</v>
          </cell>
          <cell r="D7363" t="str">
            <v>TOTAL</v>
          </cell>
          <cell r="E7363" t="str">
            <v>Total</v>
          </cell>
          <cell r="F7363" t="str">
            <v>TES</v>
          </cell>
          <cell r="G7363" t="str">
            <v>Total energy supply</v>
          </cell>
          <cell r="H7363">
            <v>2006</v>
          </cell>
          <cell r="I7363">
            <v>2006</v>
          </cell>
          <cell r="J7363">
            <v>2707414.97</v>
          </cell>
        </row>
        <row r="7364">
          <cell r="A7364" t="str">
            <v>Bolivarian Republic of VenezuelaTotal2007</v>
          </cell>
          <cell r="B7364" t="str">
            <v>TJ</v>
          </cell>
          <cell r="C7364" t="str">
            <v>Bolivarian Republic of Venezuela</v>
          </cell>
          <cell r="D7364" t="str">
            <v>TOTAL</v>
          </cell>
          <cell r="E7364" t="str">
            <v>Total</v>
          </cell>
          <cell r="F7364" t="str">
            <v>TES</v>
          </cell>
          <cell r="G7364" t="str">
            <v>Total energy supply</v>
          </cell>
          <cell r="H7364">
            <v>2007</v>
          </cell>
          <cell r="I7364">
            <v>2007</v>
          </cell>
          <cell r="J7364">
            <v>2768560.72</v>
          </cell>
        </row>
        <row r="7365">
          <cell r="A7365" t="str">
            <v>Bolivarian Republic of VenezuelaTotal2008</v>
          </cell>
          <cell r="B7365" t="str">
            <v>TJ</v>
          </cell>
          <cell r="C7365" t="str">
            <v>Bolivarian Republic of Venezuela</v>
          </cell>
          <cell r="D7365" t="str">
            <v>TOTAL</v>
          </cell>
          <cell r="E7365" t="str">
            <v>Total</v>
          </cell>
          <cell r="F7365" t="str">
            <v>TES</v>
          </cell>
          <cell r="G7365" t="str">
            <v>Total energy supply</v>
          </cell>
          <cell r="H7365">
            <v>2008</v>
          </cell>
          <cell r="I7365">
            <v>2008</v>
          </cell>
          <cell r="J7365">
            <v>2745100.31</v>
          </cell>
        </row>
        <row r="7366">
          <cell r="A7366" t="str">
            <v>Bolivarian Republic of VenezuelaTotal2009</v>
          </cell>
          <cell r="B7366" t="str">
            <v>TJ</v>
          </cell>
          <cell r="C7366" t="str">
            <v>Bolivarian Republic of Venezuela</v>
          </cell>
          <cell r="D7366" t="str">
            <v>TOTAL</v>
          </cell>
          <cell r="E7366" t="str">
            <v>Total</v>
          </cell>
          <cell r="F7366" t="str">
            <v>TES</v>
          </cell>
          <cell r="G7366" t="str">
            <v>Total energy supply</v>
          </cell>
          <cell r="H7366">
            <v>2009</v>
          </cell>
          <cell r="I7366">
            <v>2009</v>
          </cell>
          <cell r="J7366">
            <v>2646162.91</v>
          </cell>
        </row>
        <row r="7367">
          <cell r="A7367" t="str">
            <v>Bolivarian Republic of VenezuelaTotal2010</v>
          </cell>
          <cell r="B7367" t="str">
            <v>TJ</v>
          </cell>
          <cell r="C7367" t="str">
            <v>Bolivarian Republic of Venezuela</v>
          </cell>
          <cell r="D7367" t="str">
            <v>TOTAL</v>
          </cell>
          <cell r="E7367" t="str">
            <v>Total</v>
          </cell>
          <cell r="F7367" t="str">
            <v>TES</v>
          </cell>
          <cell r="G7367" t="str">
            <v>Total energy supply</v>
          </cell>
          <cell r="H7367">
            <v>2010</v>
          </cell>
          <cell r="I7367">
            <v>2010</v>
          </cell>
          <cell r="J7367">
            <v>3154481.16</v>
          </cell>
        </row>
        <row r="7368">
          <cell r="A7368" t="str">
            <v>Bolivarian Republic of VenezuelaTotal2011</v>
          </cell>
          <cell r="B7368" t="str">
            <v>TJ</v>
          </cell>
          <cell r="C7368" t="str">
            <v>Bolivarian Republic of Venezuela</v>
          </cell>
          <cell r="D7368" t="str">
            <v>TOTAL</v>
          </cell>
          <cell r="E7368" t="str">
            <v>Total</v>
          </cell>
          <cell r="F7368" t="str">
            <v>TES</v>
          </cell>
          <cell r="G7368" t="str">
            <v>Total energy supply</v>
          </cell>
          <cell r="H7368">
            <v>2011</v>
          </cell>
          <cell r="I7368">
            <v>2011</v>
          </cell>
          <cell r="J7368">
            <v>2815959.61</v>
          </cell>
        </row>
        <row r="7369">
          <cell r="A7369" t="str">
            <v>Bolivarian Republic of VenezuelaTotal2012</v>
          </cell>
          <cell r="B7369" t="str">
            <v>TJ</v>
          </cell>
          <cell r="C7369" t="str">
            <v>Bolivarian Republic of Venezuela</v>
          </cell>
          <cell r="D7369" t="str">
            <v>TOTAL</v>
          </cell>
          <cell r="E7369" t="str">
            <v>Total</v>
          </cell>
          <cell r="F7369" t="str">
            <v>TES</v>
          </cell>
          <cell r="G7369" t="str">
            <v>Total energy supply</v>
          </cell>
          <cell r="H7369">
            <v>2012</v>
          </cell>
          <cell r="I7369">
            <v>2012</v>
          </cell>
          <cell r="J7369">
            <v>2878669.21</v>
          </cell>
        </row>
        <row r="7370">
          <cell r="A7370" t="str">
            <v>Bolivarian Republic of VenezuelaTotal2013</v>
          </cell>
          <cell r="B7370" t="str">
            <v>TJ</v>
          </cell>
          <cell r="C7370" t="str">
            <v>Bolivarian Republic of Venezuela</v>
          </cell>
          <cell r="D7370" t="str">
            <v>TOTAL</v>
          </cell>
          <cell r="E7370" t="str">
            <v>Total</v>
          </cell>
          <cell r="F7370" t="str">
            <v>TES</v>
          </cell>
          <cell r="G7370" t="str">
            <v>Total energy supply</v>
          </cell>
          <cell r="H7370">
            <v>2013</v>
          </cell>
          <cell r="I7370">
            <v>2013</v>
          </cell>
          <cell r="J7370">
            <v>3187563.78</v>
          </cell>
        </row>
        <row r="7371">
          <cell r="A7371" t="str">
            <v>Bolivarian Republic of VenezuelaTotal2014</v>
          </cell>
          <cell r="B7371" t="str">
            <v>TJ</v>
          </cell>
          <cell r="C7371" t="str">
            <v>Bolivarian Republic of Venezuela</v>
          </cell>
          <cell r="D7371" t="str">
            <v>TOTAL</v>
          </cell>
          <cell r="E7371" t="str">
            <v>Total</v>
          </cell>
          <cell r="F7371" t="str">
            <v>TES</v>
          </cell>
          <cell r="G7371" t="str">
            <v>Total energy supply</v>
          </cell>
          <cell r="H7371">
            <v>2014</v>
          </cell>
          <cell r="I7371">
            <v>2014</v>
          </cell>
          <cell r="J7371">
            <v>2764865.67</v>
          </cell>
        </row>
        <row r="7372">
          <cell r="A7372" t="str">
            <v>Bolivarian Republic of VenezuelaTotal2015</v>
          </cell>
          <cell r="B7372" t="str">
            <v>TJ</v>
          </cell>
          <cell r="C7372" t="str">
            <v>Bolivarian Republic of Venezuela</v>
          </cell>
          <cell r="D7372" t="str">
            <v>TOTAL</v>
          </cell>
          <cell r="E7372" t="str">
            <v>Total</v>
          </cell>
          <cell r="F7372" t="str">
            <v>TES</v>
          </cell>
          <cell r="G7372" t="str">
            <v>Total energy supply</v>
          </cell>
          <cell r="H7372">
            <v>2015</v>
          </cell>
          <cell r="I7372">
            <v>2015</v>
          </cell>
          <cell r="J7372">
            <v>2692050.16</v>
          </cell>
        </row>
        <row r="7373">
          <cell r="A7373" t="str">
            <v>Bolivarian Republic of VenezuelaTotal2016</v>
          </cell>
          <cell r="B7373" t="str">
            <v>TJ</v>
          </cell>
          <cell r="C7373" t="str">
            <v>Bolivarian Republic of Venezuela</v>
          </cell>
          <cell r="D7373" t="str">
            <v>TOTAL</v>
          </cell>
          <cell r="E7373" t="str">
            <v>Total</v>
          </cell>
          <cell r="F7373" t="str">
            <v>TES</v>
          </cell>
          <cell r="G7373" t="str">
            <v>Total energy supply</v>
          </cell>
          <cell r="H7373">
            <v>2016</v>
          </cell>
          <cell r="I7373">
            <v>2016</v>
          </cell>
          <cell r="J7373">
            <v>2462201.6</v>
          </cell>
        </row>
        <row r="7374">
          <cell r="A7374" t="str">
            <v>Bolivarian Republic of VenezuelaTotal2017</v>
          </cell>
          <cell r="B7374" t="str">
            <v>TJ</v>
          </cell>
          <cell r="C7374" t="str">
            <v>Bolivarian Republic of Venezuela</v>
          </cell>
          <cell r="D7374" t="str">
            <v>TOTAL</v>
          </cell>
          <cell r="E7374" t="str">
            <v>Total</v>
          </cell>
          <cell r="F7374" t="str">
            <v>TES</v>
          </cell>
          <cell r="G7374" t="str">
            <v>Total energy supply</v>
          </cell>
          <cell r="H7374">
            <v>2017</v>
          </cell>
          <cell r="I7374">
            <v>2017</v>
          </cell>
          <cell r="J7374">
            <v>2337499.4900000002</v>
          </cell>
        </row>
        <row r="7375">
          <cell r="A7375" t="str">
            <v>Bolivarian Republic of VenezuelaTotal2018</v>
          </cell>
          <cell r="B7375" t="str">
            <v>TJ</v>
          </cell>
          <cell r="C7375" t="str">
            <v>Bolivarian Republic of Venezuela</v>
          </cell>
          <cell r="D7375" t="str">
            <v>TOTAL</v>
          </cell>
          <cell r="E7375" t="str">
            <v>Total</v>
          </cell>
          <cell r="F7375" t="str">
            <v>TES</v>
          </cell>
          <cell r="G7375" t="str">
            <v>Total energy supply</v>
          </cell>
          <cell r="H7375">
            <v>2018</v>
          </cell>
          <cell r="I7375">
            <v>2018</v>
          </cell>
          <cell r="J7375">
            <v>1703431.7</v>
          </cell>
        </row>
        <row r="7376">
          <cell r="A7376" t="str">
            <v>Bolivarian Republic of VenezuelaTotal2019</v>
          </cell>
          <cell r="B7376" t="str">
            <v>TJ</v>
          </cell>
          <cell r="C7376" t="str">
            <v>Bolivarian Republic of Venezuela</v>
          </cell>
          <cell r="D7376" t="str">
            <v>TOTAL</v>
          </cell>
          <cell r="E7376" t="str">
            <v>Total</v>
          </cell>
          <cell r="F7376" t="str">
            <v>TES</v>
          </cell>
          <cell r="G7376" t="str">
            <v>Total energy supply</v>
          </cell>
          <cell r="H7376">
            <v>2019</v>
          </cell>
          <cell r="I7376">
            <v>2019</v>
          </cell>
          <cell r="J7376">
            <v>1386297.82</v>
          </cell>
        </row>
        <row r="7377">
          <cell r="A7377" t="str">
            <v>Bolivarian Republic of VenezuelaTotal2020</v>
          </cell>
          <cell r="B7377" t="str">
            <v>TJ</v>
          </cell>
          <cell r="C7377" t="str">
            <v>Bolivarian Republic of Venezuela</v>
          </cell>
          <cell r="D7377" t="str">
            <v>TOTAL</v>
          </cell>
          <cell r="E7377" t="str">
            <v>Total</v>
          </cell>
          <cell r="F7377" t="str">
            <v>TES</v>
          </cell>
          <cell r="G7377" t="str">
            <v>Total energy supply</v>
          </cell>
          <cell r="H7377">
            <v>2020</v>
          </cell>
          <cell r="I7377">
            <v>2020</v>
          </cell>
          <cell r="K7377" t="str">
            <v>L</v>
          </cell>
          <cell r="L7377" t="str">
            <v>Missing value; data exist but were not collected</v>
          </cell>
        </row>
        <row r="7378">
          <cell r="A7378" t="str">
            <v>Bolivarian Republic of VenezuelaMemo: Renewables2005</v>
          </cell>
          <cell r="B7378" t="str">
            <v>TJ</v>
          </cell>
          <cell r="C7378" t="str">
            <v>Bolivarian Republic of Venezuela</v>
          </cell>
          <cell r="D7378" t="str">
            <v>MRENEW</v>
          </cell>
          <cell r="E7378" t="str">
            <v>Memo: Renewables</v>
          </cell>
          <cell r="F7378" t="str">
            <v>TES</v>
          </cell>
          <cell r="G7378" t="str">
            <v>Total energy supply</v>
          </cell>
          <cell r="H7378">
            <v>2005</v>
          </cell>
          <cell r="I7378">
            <v>2005</v>
          </cell>
          <cell r="J7378">
            <v>309809.40000000002</v>
          </cell>
        </row>
        <row r="7379">
          <cell r="A7379" t="str">
            <v>Bolivarian Republic of VenezuelaMemo: Renewables2006</v>
          </cell>
          <cell r="B7379" t="str">
            <v>TJ</v>
          </cell>
          <cell r="C7379" t="str">
            <v>Bolivarian Republic of Venezuela</v>
          </cell>
          <cell r="D7379" t="str">
            <v>MRENEW</v>
          </cell>
          <cell r="E7379" t="str">
            <v>Memo: Renewables</v>
          </cell>
          <cell r="F7379" t="str">
            <v>TES</v>
          </cell>
          <cell r="G7379" t="str">
            <v>Total energy supply</v>
          </cell>
          <cell r="H7379">
            <v>2006</v>
          </cell>
          <cell r="I7379">
            <v>2006</v>
          </cell>
          <cell r="J7379">
            <v>327400</v>
          </cell>
        </row>
        <row r="7380">
          <cell r="A7380" t="str">
            <v>Bolivarian Republic of VenezuelaMemo: Renewables2007</v>
          </cell>
          <cell r="B7380" t="str">
            <v>TJ</v>
          </cell>
          <cell r="C7380" t="str">
            <v>Bolivarian Republic of Venezuela</v>
          </cell>
          <cell r="D7380" t="str">
            <v>MRENEW</v>
          </cell>
          <cell r="E7380" t="str">
            <v>Memo: Renewables</v>
          </cell>
          <cell r="F7380" t="str">
            <v>TES</v>
          </cell>
          <cell r="G7380" t="str">
            <v>Total energy supply</v>
          </cell>
          <cell r="H7380">
            <v>2007</v>
          </cell>
          <cell r="I7380">
            <v>2007</v>
          </cell>
          <cell r="J7380">
            <v>334453.40000000002</v>
          </cell>
        </row>
        <row r="7381">
          <cell r="A7381" t="str">
            <v>Bolivarian Republic of VenezuelaMemo: Renewables2008</v>
          </cell>
          <cell r="B7381" t="str">
            <v>TJ</v>
          </cell>
          <cell r="C7381" t="str">
            <v>Bolivarian Republic of Venezuela</v>
          </cell>
          <cell r="D7381" t="str">
            <v>MRENEW</v>
          </cell>
          <cell r="E7381" t="str">
            <v>Memo: Renewables</v>
          </cell>
          <cell r="F7381" t="str">
            <v>TES</v>
          </cell>
          <cell r="G7381" t="str">
            <v>Total energy supply</v>
          </cell>
          <cell r="H7381">
            <v>2008</v>
          </cell>
          <cell r="I7381">
            <v>2008</v>
          </cell>
          <cell r="J7381">
            <v>349323.6</v>
          </cell>
        </row>
        <row r="7382">
          <cell r="A7382" t="str">
            <v>Bolivarian Republic of VenezuelaMemo: Renewables2009</v>
          </cell>
          <cell r="B7382" t="str">
            <v>TJ</v>
          </cell>
          <cell r="C7382" t="str">
            <v>Bolivarian Republic of Venezuela</v>
          </cell>
          <cell r="D7382" t="str">
            <v>MRENEW</v>
          </cell>
          <cell r="E7382" t="str">
            <v>Memo: Renewables</v>
          </cell>
          <cell r="F7382" t="str">
            <v>TES</v>
          </cell>
          <cell r="G7382" t="str">
            <v>Total energy supply</v>
          </cell>
          <cell r="H7382">
            <v>2009</v>
          </cell>
          <cell r="I7382">
            <v>2009</v>
          </cell>
          <cell r="J7382">
            <v>344752.2</v>
          </cell>
        </row>
        <row r="7383">
          <cell r="A7383" t="str">
            <v>Bolivarian Republic of VenezuelaMemo: Renewables2010</v>
          </cell>
          <cell r="B7383" t="str">
            <v>TJ</v>
          </cell>
          <cell r="C7383" t="str">
            <v>Bolivarian Republic of Venezuela</v>
          </cell>
          <cell r="D7383" t="str">
            <v>MRENEW</v>
          </cell>
          <cell r="E7383" t="str">
            <v>Memo: Renewables</v>
          </cell>
          <cell r="F7383" t="str">
            <v>TES</v>
          </cell>
          <cell r="G7383" t="str">
            <v>Total energy supply</v>
          </cell>
          <cell r="H7383">
            <v>2010</v>
          </cell>
          <cell r="I7383">
            <v>2010</v>
          </cell>
          <cell r="J7383">
            <v>310692.2</v>
          </cell>
        </row>
        <row r="7384">
          <cell r="A7384" t="str">
            <v>Bolivarian Republic of VenezuelaMemo: Renewables2011</v>
          </cell>
          <cell r="B7384" t="str">
            <v>TJ</v>
          </cell>
          <cell r="C7384" t="str">
            <v>Bolivarian Republic of Venezuela</v>
          </cell>
          <cell r="D7384" t="str">
            <v>MRENEW</v>
          </cell>
          <cell r="E7384" t="str">
            <v>Memo: Renewables</v>
          </cell>
          <cell r="F7384" t="str">
            <v>TES</v>
          </cell>
          <cell r="G7384" t="str">
            <v>Total energy supply</v>
          </cell>
          <cell r="H7384">
            <v>2011</v>
          </cell>
          <cell r="I7384">
            <v>2011</v>
          </cell>
          <cell r="J7384">
            <v>335631.2</v>
          </cell>
        </row>
        <row r="7385">
          <cell r="A7385" t="str">
            <v>Bolivarian Republic of VenezuelaMemo: Renewables2012</v>
          </cell>
          <cell r="B7385" t="str">
            <v>TJ</v>
          </cell>
          <cell r="C7385" t="str">
            <v>Bolivarian Republic of Venezuela</v>
          </cell>
          <cell r="D7385" t="str">
            <v>MRENEW</v>
          </cell>
          <cell r="E7385" t="str">
            <v>Memo: Renewables</v>
          </cell>
          <cell r="F7385" t="str">
            <v>TES</v>
          </cell>
          <cell r="G7385" t="str">
            <v>Total energy supply</v>
          </cell>
          <cell r="H7385">
            <v>2012</v>
          </cell>
          <cell r="I7385">
            <v>2012</v>
          </cell>
          <cell r="J7385">
            <v>330341</v>
          </cell>
        </row>
        <row r="7386">
          <cell r="A7386" t="str">
            <v>Bolivarian Republic of VenezuelaMemo: Renewables2013</v>
          </cell>
          <cell r="B7386" t="str">
            <v>TJ</v>
          </cell>
          <cell r="C7386" t="str">
            <v>Bolivarian Republic of Venezuela</v>
          </cell>
          <cell r="D7386" t="str">
            <v>MRENEW</v>
          </cell>
          <cell r="E7386" t="str">
            <v>Memo: Renewables</v>
          </cell>
          <cell r="F7386" t="str">
            <v>TES</v>
          </cell>
          <cell r="G7386" t="str">
            <v>Total energy supply</v>
          </cell>
          <cell r="H7386">
            <v>2013</v>
          </cell>
          <cell r="I7386">
            <v>2013</v>
          </cell>
          <cell r="J7386">
            <v>335680.2</v>
          </cell>
        </row>
        <row r="7387">
          <cell r="A7387" t="str">
            <v>Bolivarian Republic of VenezuelaMemo: Renewables2014</v>
          </cell>
          <cell r="B7387" t="str">
            <v>TJ</v>
          </cell>
          <cell r="C7387" t="str">
            <v>Bolivarian Republic of Venezuela</v>
          </cell>
          <cell r="D7387" t="str">
            <v>MRENEW</v>
          </cell>
          <cell r="E7387" t="str">
            <v>Memo: Renewables</v>
          </cell>
          <cell r="F7387" t="str">
            <v>TES</v>
          </cell>
          <cell r="G7387" t="str">
            <v>Total energy supply</v>
          </cell>
          <cell r="H7387">
            <v>2014</v>
          </cell>
          <cell r="I7387">
            <v>2014</v>
          </cell>
          <cell r="J7387">
            <v>264906.59999999998</v>
          </cell>
        </row>
        <row r="7388">
          <cell r="A7388" t="str">
            <v>Bolivarian Republic of VenezuelaMemo: Renewables2015</v>
          </cell>
          <cell r="B7388" t="str">
            <v>TJ</v>
          </cell>
          <cell r="C7388" t="str">
            <v>Bolivarian Republic of Venezuela</v>
          </cell>
          <cell r="D7388" t="str">
            <v>MRENEW</v>
          </cell>
          <cell r="E7388" t="str">
            <v>Memo: Renewables</v>
          </cell>
          <cell r="F7388" t="str">
            <v>TES</v>
          </cell>
          <cell r="G7388" t="str">
            <v>Total energy supply</v>
          </cell>
          <cell r="H7388">
            <v>2015</v>
          </cell>
          <cell r="I7388">
            <v>2015</v>
          </cell>
          <cell r="J7388">
            <v>301850.40000000002</v>
          </cell>
        </row>
        <row r="7389">
          <cell r="A7389" t="str">
            <v>Bolivarian Republic of VenezuelaMemo: Renewables2016</v>
          </cell>
          <cell r="B7389" t="str">
            <v>TJ</v>
          </cell>
          <cell r="C7389" t="str">
            <v>Bolivarian Republic of Venezuela</v>
          </cell>
          <cell r="D7389" t="str">
            <v>MRENEW</v>
          </cell>
          <cell r="E7389" t="str">
            <v>Memo: Renewables</v>
          </cell>
          <cell r="F7389" t="str">
            <v>TES</v>
          </cell>
          <cell r="G7389" t="str">
            <v>Total energy supply</v>
          </cell>
          <cell r="H7389">
            <v>2016</v>
          </cell>
          <cell r="I7389">
            <v>2016</v>
          </cell>
          <cell r="J7389">
            <v>254340.4</v>
          </cell>
        </row>
        <row r="7390">
          <cell r="A7390" t="str">
            <v>Bolivarian Republic of VenezuelaMemo: Renewables2017</v>
          </cell>
          <cell r="B7390" t="str">
            <v>TJ</v>
          </cell>
          <cell r="C7390" t="str">
            <v>Bolivarian Republic of Venezuela</v>
          </cell>
          <cell r="D7390" t="str">
            <v>MRENEW</v>
          </cell>
          <cell r="E7390" t="str">
            <v>Memo: Renewables</v>
          </cell>
          <cell r="F7390" t="str">
            <v>TES</v>
          </cell>
          <cell r="G7390" t="str">
            <v>Total energy supply</v>
          </cell>
          <cell r="H7390">
            <v>2017</v>
          </cell>
          <cell r="I7390">
            <v>2017</v>
          </cell>
          <cell r="J7390">
            <v>242525.7</v>
          </cell>
        </row>
        <row r="7391">
          <cell r="A7391" t="str">
            <v>Bolivarian Republic of VenezuelaMemo: Renewables2018</v>
          </cell>
          <cell r="B7391" t="str">
            <v>TJ</v>
          </cell>
          <cell r="C7391" t="str">
            <v>Bolivarian Republic of Venezuela</v>
          </cell>
          <cell r="D7391" t="str">
            <v>MRENEW</v>
          </cell>
          <cell r="E7391" t="str">
            <v>Memo: Renewables</v>
          </cell>
          <cell r="F7391" t="str">
            <v>TES</v>
          </cell>
          <cell r="G7391" t="str">
            <v>Total energy supply</v>
          </cell>
          <cell r="H7391">
            <v>2018</v>
          </cell>
          <cell r="I7391">
            <v>2018</v>
          </cell>
          <cell r="J7391">
            <v>230927.11</v>
          </cell>
        </row>
        <row r="7392">
          <cell r="A7392" t="str">
            <v>Bolivarian Republic of VenezuelaMemo: Renewables2019</v>
          </cell>
          <cell r="B7392" t="str">
            <v>TJ</v>
          </cell>
          <cell r="C7392" t="str">
            <v>Bolivarian Republic of Venezuela</v>
          </cell>
          <cell r="D7392" t="str">
            <v>MRENEW</v>
          </cell>
          <cell r="E7392" t="str">
            <v>Memo: Renewables</v>
          </cell>
          <cell r="F7392" t="str">
            <v>TES</v>
          </cell>
          <cell r="G7392" t="str">
            <v>Total energy supply</v>
          </cell>
          <cell r="H7392">
            <v>2019</v>
          </cell>
          <cell r="I7392">
            <v>2019</v>
          </cell>
          <cell r="J7392">
            <v>193091.92</v>
          </cell>
        </row>
        <row r="7393">
          <cell r="A7393" t="str">
            <v>Bolivarian Republic of VenezuelaMemo: Renewables2020</v>
          </cell>
          <cell r="B7393" t="str">
            <v>TJ</v>
          </cell>
          <cell r="C7393" t="str">
            <v>Bolivarian Republic of Venezuela</v>
          </cell>
          <cell r="D7393" t="str">
            <v>MRENEW</v>
          </cell>
          <cell r="E7393" t="str">
            <v>Memo: Renewables</v>
          </cell>
          <cell r="F7393" t="str">
            <v>TES</v>
          </cell>
          <cell r="G7393" t="str">
            <v>Total energy supply</v>
          </cell>
          <cell r="H7393">
            <v>2020</v>
          </cell>
          <cell r="I7393">
            <v>2020</v>
          </cell>
          <cell r="K7393" t="str">
            <v>L</v>
          </cell>
          <cell r="L7393" t="str">
            <v>Missing value; data exist but were not collected</v>
          </cell>
        </row>
        <row r="7394">
          <cell r="A7394" t="str">
            <v>Viet NamPrimary solid biofuels2005</v>
          </cell>
          <cell r="B7394" t="str">
            <v>TJ</v>
          </cell>
          <cell r="C7394" t="str">
            <v>Viet Nam</v>
          </cell>
          <cell r="D7394" t="str">
            <v>PRIMSBIO</v>
          </cell>
          <cell r="E7394" t="str">
            <v>Primary solid biofuels</v>
          </cell>
          <cell r="F7394" t="str">
            <v>TES</v>
          </cell>
          <cell r="G7394" t="str">
            <v>Total energy supply</v>
          </cell>
          <cell r="H7394">
            <v>2005</v>
          </cell>
          <cell r="I7394">
            <v>2005</v>
          </cell>
          <cell r="J7394">
            <v>619375</v>
          </cell>
        </row>
        <row r="7395">
          <cell r="A7395" t="str">
            <v>Viet NamPrimary solid biofuels2006</v>
          </cell>
          <cell r="B7395" t="str">
            <v>TJ</v>
          </cell>
          <cell r="C7395" t="str">
            <v>Viet Nam</v>
          </cell>
          <cell r="D7395" t="str">
            <v>PRIMSBIO</v>
          </cell>
          <cell r="E7395" t="str">
            <v>Primary solid biofuels</v>
          </cell>
          <cell r="F7395" t="str">
            <v>TES</v>
          </cell>
          <cell r="G7395" t="str">
            <v>Total energy supply</v>
          </cell>
          <cell r="H7395">
            <v>2006</v>
          </cell>
          <cell r="I7395">
            <v>2006</v>
          </cell>
          <cell r="J7395">
            <v>618246</v>
          </cell>
        </row>
        <row r="7396">
          <cell r="A7396" t="str">
            <v>Viet NamPrimary solid biofuels2007</v>
          </cell>
          <cell r="B7396" t="str">
            <v>TJ</v>
          </cell>
          <cell r="C7396" t="str">
            <v>Viet Nam</v>
          </cell>
          <cell r="D7396" t="str">
            <v>PRIMSBIO</v>
          </cell>
          <cell r="E7396" t="str">
            <v>Primary solid biofuels</v>
          </cell>
          <cell r="F7396" t="str">
            <v>TES</v>
          </cell>
          <cell r="G7396" t="str">
            <v>Total energy supply</v>
          </cell>
          <cell r="H7396">
            <v>2007</v>
          </cell>
          <cell r="I7396">
            <v>2007</v>
          </cell>
          <cell r="J7396">
            <v>617466</v>
          </cell>
        </row>
        <row r="7397">
          <cell r="A7397" t="str">
            <v>Viet NamPrimary solid biofuels2008</v>
          </cell>
          <cell r="B7397" t="str">
            <v>TJ</v>
          </cell>
          <cell r="C7397" t="str">
            <v>Viet Nam</v>
          </cell>
          <cell r="D7397" t="str">
            <v>PRIMSBIO</v>
          </cell>
          <cell r="E7397" t="str">
            <v>Primary solid biofuels</v>
          </cell>
          <cell r="F7397" t="str">
            <v>TES</v>
          </cell>
          <cell r="G7397" t="str">
            <v>Total energy supply</v>
          </cell>
          <cell r="H7397">
            <v>2008</v>
          </cell>
          <cell r="I7397">
            <v>2008</v>
          </cell>
          <cell r="J7397">
            <v>616524</v>
          </cell>
        </row>
        <row r="7398">
          <cell r="A7398" t="str">
            <v>Viet NamPrimary solid biofuels2009</v>
          </cell>
          <cell r="B7398" t="str">
            <v>TJ</v>
          </cell>
          <cell r="C7398" t="str">
            <v>Viet Nam</v>
          </cell>
          <cell r="D7398" t="str">
            <v>PRIMSBIO</v>
          </cell>
          <cell r="E7398" t="str">
            <v>Primary solid biofuels</v>
          </cell>
          <cell r="F7398" t="str">
            <v>TES</v>
          </cell>
          <cell r="G7398" t="str">
            <v>Total energy supply</v>
          </cell>
          <cell r="H7398">
            <v>2009</v>
          </cell>
          <cell r="I7398">
            <v>2009</v>
          </cell>
          <cell r="J7398">
            <v>616373</v>
          </cell>
        </row>
        <row r="7399">
          <cell r="A7399" t="str">
            <v>Viet NamPrimary solid biofuels2010</v>
          </cell>
          <cell r="B7399" t="str">
            <v>TJ</v>
          </cell>
          <cell r="C7399" t="str">
            <v>Viet Nam</v>
          </cell>
          <cell r="D7399" t="str">
            <v>PRIMSBIO</v>
          </cell>
          <cell r="E7399" t="str">
            <v>Primary solid biofuels</v>
          </cell>
          <cell r="F7399" t="str">
            <v>TES</v>
          </cell>
          <cell r="G7399" t="str">
            <v>Total energy supply</v>
          </cell>
          <cell r="H7399">
            <v>2010</v>
          </cell>
          <cell r="I7399">
            <v>2010</v>
          </cell>
          <cell r="J7399">
            <v>615885</v>
          </cell>
        </row>
        <row r="7400">
          <cell r="A7400" t="str">
            <v>Viet NamPrimary solid biofuels2011</v>
          </cell>
          <cell r="B7400" t="str">
            <v>TJ</v>
          </cell>
          <cell r="C7400" t="str">
            <v>Viet Nam</v>
          </cell>
          <cell r="D7400" t="str">
            <v>PRIMSBIO</v>
          </cell>
          <cell r="E7400" t="str">
            <v>Primary solid biofuels</v>
          </cell>
          <cell r="F7400" t="str">
            <v>TES</v>
          </cell>
          <cell r="G7400" t="str">
            <v>Total energy supply</v>
          </cell>
          <cell r="H7400">
            <v>2011</v>
          </cell>
          <cell r="I7400">
            <v>2011</v>
          </cell>
          <cell r="J7400">
            <v>616664</v>
          </cell>
        </row>
        <row r="7401">
          <cell r="A7401" t="str">
            <v>Viet NamPrimary solid biofuels2012</v>
          </cell>
          <cell r="B7401" t="str">
            <v>TJ</v>
          </cell>
          <cell r="C7401" t="str">
            <v>Viet Nam</v>
          </cell>
          <cell r="D7401" t="str">
            <v>PRIMSBIO</v>
          </cell>
          <cell r="E7401" t="str">
            <v>Primary solid biofuels</v>
          </cell>
          <cell r="F7401" t="str">
            <v>TES</v>
          </cell>
          <cell r="G7401" t="str">
            <v>Total energy supply</v>
          </cell>
          <cell r="H7401">
            <v>2012</v>
          </cell>
          <cell r="I7401">
            <v>2012</v>
          </cell>
          <cell r="J7401">
            <v>617583</v>
          </cell>
        </row>
        <row r="7402">
          <cell r="A7402" t="str">
            <v>Viet NamPrimary solid biofuels2013</v>
          </cell>
          <cell r="B7402" t="str">
            <v>TJ</v>
          </cell>
          <cell r="C7402" t="str">
            <v>Viet Nam</v>
          </cell>
          <cell r="D7402" t="str">
            <v>PRIMSBIO</v>
          </cell>
          <cell r="E7402" t="str">
            <v>Primary solid biofuels</v>
          </cell>
          <cell r="F7402" t="str">
            <v>TES</v>
          </cell>
          <cell r="G7402" t="str">
            <v>Total energy supply</v>
          </cell>
          <cell r="H7402">
            <v>2013</v>
          </cell>
          <cell r="I7402">
            <v>2013</v>
          </cell>
          <cell r="J7402">
            <v>618527</v>
          </cell>
        </row>
        <row r="7403">
          <cell r="A7403" t="str">
            <v>Viet NamPrimary solid biofuels2014</v>
          </cell>
          <cell r="B7403" t="str">
            <v>TJ</v>
          </cell>
          <cell r="C7403" t="str">
            <v>Viet Nam</v>
          </cell>
          <cell r="D7403" t="str">
            <v>PRIMSBIO</v>
          </cell>
          <cell r="E7403" t="str">
            <v>Primary solid biofuels</v>
          </cell>
          <cell r="F7403" t="str">
            <v>TES</v>
          </cell>
          <cell r="G7403" t="str">
            <v>Total energy supply</v>
          </cell>
          <cell r="H7403">
            <v>2014</v>
          </cell>
          <cell r="I7403">
            <v>2014</v>
          </cell>
          <cell r="J7403">
            <v>619255</v>
          </cell>
        </row>
        <row r="7404">
          <cell r="A7404" t="str">
            <v>Viet NamPrimary solid biofuels2015</v>
          </cell>
          <cell r="B7404" t="str">
            <v>TJ</v>
          </cell>
          <cell r="C7404" t="str">
            <v>Viet Nam</v>
          </cell>
          <cell r="D7404" t="str">
            <v>PRIMSBIO</v>
          </cell>
          <cell r="E7404" t="str">
            <v>Primary solid biofuels</v>
          </cell>
          <cell r="F7404" t="str">
            <v>TES</v>
          </cell>
          <cell r="G7404" t="str">
            <v>Total energy supply</v>
          </cell>
          <cell r="H7404">
            <v>2015</v>
          </cell>
          <cell r="I7404">
            <v>2015</v>
          </cell>
          <cell r="J7404">
            <v>602389</v>
          </cell>
        </row>
        <row r="7405">
          <cell r="A7405" t="str">
            <v>Viet NamPrimary solid biofuels2016</v>
          </cell>
          <cell r="B7405" t="str">
            <v>TJ</v>
          </cell>
          <cell r="C7405" t="str">
            <v>Viet Nam</v>
          </cell>
          <cell r="D7405" t="str">
            <v>PRIMSBIO</v>
          </cell>
          <cell r="E7405" t="str">
            <v>Primary solid biofuels</v>
          </cell>
          <cell r="F7405" t="str">
            <v>TES</v>
          </cell>
          <cell r="G7405" t="str">
            <v>Total energy supply</v>
          </cell>
          <cell r="H7405">
            <v>2016</v>
          </cell>
          <cell r="I7405">
            <v>2016</v>
          </cell>
          <cell r="J7405">
            <v>286963</v>
          </cell>
        </row>
        <row r="7406">
          <cell r="A7406" t="str">
            <v>Viet NamPrimary solid biofuels2017</v>
          </cell>
          <cell r="B7406" t="str">
            <v>TJ</v>
          </cell>
          <cell r="C7406" t="str">
            <v>Viet Nam</v>
          </cell>
          <cell r="D7406" t="str">
            <v>PRIMSBIO</v>
          </cell>
          <cell r="E7406" t="str">
            <v>Primary solid biofuels</v>
          </cell>
          <cell r="F7406" t="str">
            <v>TES</v>
          </cell>
          <cell r="G7406" t="str">
            <v>Total energy supply</v>
          </cell>
          <cell r="H7406">
            <v>2017</v>
          </cell>
          <cell r="I7406">
            <v>2017</v>
          </cell>
          <cell r="J7406">
            <v>303794.21000000002</v>
          </cell>
        </row>
        <row r="7407">
          <cell r="A7407" t="str">
            <v>Viet NamPrimary solid biofuels2018</v>
          </cell>
          <cell r="B7407" t="str">
            <v>TJ</v>
          </cell>
          <cell r="C7407" t="str">
            <v>Viet Nam</v>
          </cell>
          <cell r="D7407" t="str">
            <v>PRIMSBIO</v>
          </cell>
          <cell r="E7407" t="str">
            <v>Primary solid biofuels</v>
          </cell>
          <cell r="F7407" t="str">
            <v>TES</v>
          </cell>
          <cell r="G7407" t="str">
            <v>Total energy supply</v>
          </cell>
          <cell r="H7407">
            <v>2018</v>
          </cell>
          <cell r="I7407">
            <v>2018</v>
          </cell>
          <cell r="J7407">
            <v>332096.98</v>
          </cell>
        </row>
        <row r="7408">
          <cell r="A7408" t="str">
            <v>Viet NamPrimary solid biofuels2019</v>
          </cell>
          <cell r="B7408" t="str">
            <v>TJ</v>
          </cell>
          <cell r="C7408" t="str">
            <v>Viet Nam</v>
          </cell>
          <cell r="D7408" t="str">
            <v>PRIMSBIO</v>
          </cell>
          <cell r="E7408" t="str">
            <v>Primary solid biofuels</v>
          </cell>
          <cell r="F7408" t="str">
            <v>TES</v>
          </cell>
          <cell r="G7408" t="str">
            <v>Total energy supply</v>
          </cell>
          <cell r="H7408">
            <v>2019</v>
          </cell>
          <cell r="I7408">
            <v>2019</v>
          </cell>
          <cell r="J7408">
            <v>343736.28</v>
          </cell>
        </row>
        <row r="7409">
          <cell r="A7409" t="str">
            <v>Viet NamPrimary solid biofuels2020</v>
          </cell>
          <cell r="B7409" t="str">
            <v>TJ</v>
          </cell>
          <cell r="C7409" t="str">
            <v>Viet Nam</v>
          </cell>
          <cell r="D7409" t="str">
            <v>PRIMSBIO</v>
          </cell>
          <cell r="E7409" t="str">
            <v>Primary solid biofuels</v>
          </cell>
          <cell r="F7409" t="str">
            <v>TES</v>
          </cell>
          <cell r="G7409" t="str">
            <v>Total energy supply</v>
          </cell>
          <cell r="H7409">
            <v>2020</v>
          </cell>
          <cell r="I7409">
            <v>2020</v>
          </cell>
          <cell r="K7409" t="str">
            <v>L</v>
          </cell>
          <cell r="L7409" t="str">
            <v>Missing value; data exist but were not collected</v>
          </cell>
        </row>
        <row r="7410">
          <cell r="A7410" t="str">
            <v>Viet NamTotal2005</v>
          </cell>
          <cell r="B7410" t="str">
            <v>TJ</v>
          </cell>
          <cell r="C7410" t="str">
            <v>Viet Nam</v>
          </cell>
          <cell r="D7410" t="str">
            <v>TOTAL</v>
          </cell>
          <cell r="E7410" t="str">
            <v>Total</v>
          </cell>
          <cell r="F7410" t="str">
            <v>TES</v>
          </cell>
          <cell r="G7410" t="str">
            <v>Total energy supply</v>
          </cell>
          <cell r="H7410">
            <v>2005</v>
          </cell>
          <cell r="I7410">
            <v>2005</v>
          </cell>
          <cell r="J7410">
            <v>1728890.49</v>
          </cell>
        </row>
        <row r="7411">
          <cell r="A7411" t="str">
            <v>Viet NamTotal2006</v>
          </cell>
          <cell r="B7411" t="str">
            <v>TJ</v>
          </cell>
          <cell r="C7411" t="str">
            <v>Viet Nam</v>
          </cell>
          <cell r="D7411" t="str">
            <v>TOTAL</v>
          </cell>
          <cell r="E7411" t="str">
            <v>Total</v>
          </cell>
          <cell r="F7411" t="str">
            <v>TES</v>
          </cell>
          <cell r="G7411" t="str">
            <v>Total energy supply</v>
          </cell>
          <cell r="H7411">
            <v>2006</v>
          </cell>
          <cell r="I7411">
            <v>2006</v>
          </cell>
          <cell r="J7411">
            <v>1771964.01</v>
          </cell>
        </row>
        <row r="7412">
          <cell r="A7412" t="str">
            <v>Viet NamTotal2007</v>
          </cell>
          <cell r="B7412" t="str">
            <v>TJ</v>
          </cell>
          <cell r="C7412" t="str">
            <v>Viet Nam</v>
          </cell>
          <cell r="D7412" t="str">
            <v>TOTAL</v>
          </cell>
          <cell r="E7412" t="str">
            <v>Total</v>
          </cell>
          <cell r="F7412" t="str">
            <v>TES</v>
          </cell>
          <cell r="G7412" t="str">
            <v>Total energy supply</v>
          </cell>
          <cell r="H7412">
            <v>2007</v>
          </cell>
          <cell r="I7412">
            <v>2007</v>
          </cell>
          <cell r="J7412">
            <v>1907207.56</v>
          </cell>
        </row>
        <row r="7413">
          <cell r="A7413" t="str">
            <v>Viet NamTotal2008</v>
          </cell>
          <cell r="B7413" t="str">
            <v>TJ</v>
          </cell>
          <cell r="C7413" t="str">
            <v>Viet Nam</v>
          </cell>
          <cell r="D7413" t="str">
            <v>TOTAL</v>
          </cell>
          <cell r="E7413" t="str">
            <v>Total</v>
          </cell>
          <cell r="F7413" t="str">
            <v>TES</v>
          </cell>
          <cell r="G7413" t="str">
            <v>Total energy supply</v>
          </cell>
          <cell r="H7413">
            <v>2008</v>
          </cell>
          <cell r="I7413">
            <v>2008</v>
          </cell>
          <cell r="J7413">
            <v>2040187.75</v>
          </cell>
        </row>
        <row r="7414">
          <cell r="A7414" t="str">
            <v>Viet NamTotal2009</v>
          </cell>
          <cell r="B7414" t="str">
            <v>TJ</v>
          </cell>
          <cell r="C7414" t="str">
            <v>Viet Nam</v>
          </cell>
          <cell r="D7414" t="str">
            <v>TOTAL</v>
          </cell>
          <cell r="E7414" t="str">
            <v>Total</v>
          </cell>
          <cell r="F7414" t="str">
            <v>TES</v>
          </cell>
          <cell r="G7414" t="str">
            <v>Total energy supply</v>
          </cell>
          <cell r="H7414">
            <v>2009</v>
          </cell>
          <cell r="I7414">
            <v>2009</v>
          </cell>
          <cell r="J7414">
            <v>2226758.48</v>
          </cell>
        </row>
        <row r="7415">
          <cell r="A7415" t="str">
            <v>Viet NamTotal2010</v>
          </cell>
          <cell r="B7415" t="str">
            <v>TJ</v>
          </cell>
          <cell r="C7415" t="str">
            <v>Viet Nam</v>
          </cell>
          <cell r="D7415" t="str">
            <v>TOTAL</v>
          </cell>
          <cell r="E7415" t="str">
            <v>Total</v>
          </cell>
          <cell r="F7415" t="str">
            <v>TES</v>
          </cell>
          <cell r="G7415" t="str">
            <v>Total energy supply</v>
          </cell>
          <cell r="H7415">
            <v>2010</v>
          </cell>
          <cell r="I7415">
            <v>2010</v>
          </cell>
          <cell r="J7415">
            <v>2453649.16</v>
          </cell>
        </row>
        <row r="7416">
          <cell r="A7416" t="str">
            <v>Viet NamTotal2011</v>
          </cell>
          <cell r="B7416" t="str">
            <v>TJ</v>
          </cell>
          <cell r="C7416" t="str">
            <v>Viet Nam</v>
          </cell>
          <cell r="D7416" t="str">
            <v>TOTAL</v>
          </cell>
          <cell r="E7416" t="str">
            <v>Total</v>
          </cell>
          <cell r="F7416" t="str">
            <v>TES</v>
          </cell>
          <cell r="G7416" t="str">
            <v>Total energy supply</v>
          </cell>
          <cell r="H7416">
            <v>2011</v>
          </cell>
          <cell r="I7416">
            <v>2011</v>
          </cell>
          <cell r="J7416">
            <v>2457874.27</v>
          </cell>
        </row>
        <row r="7417">
          <cell r="A7417" t="str">
            <v>Viet NamTotal2012</v>
          </cell>
          <cell r="B7417" t="str">
            <v>TJ</v>
          </cell>
          <cell r="C7417" t="str">
            <v>Viet Nam</v>
          </cell>
          <cell r="D7417" t="str">
            <v>TOTAL</v>
          </cell>
          <cell r="E7417" t="str">
            <v>Total</v>
          </cell>
          <cell r="F7417" t="str">
            <v>TES</v>
          </cell>
          <cell r="G7417" t="str">
            <v>Total energy supply</v>
          </cell>
          <cell r="H7417">
            <v>2012</v>
          </cell>
          <cell r="I7417">
            <v>2012</v>
          </cell>
          <cell r="J7417">
            <v>2489721.14</v>
          </cell>
        </row>
        <row r="7418">
          <cell r="A7418" t="str">
            <v>Viet NamTotal2013</v>
          </cell>
          <cell r="B7418" t="str">
            <v>TJ</v>
          </cell>
          <cell r="C7418" t="str">
            <v>Viet Nam</v>
          </cell>
          <cell r="D7418" t="str">
            <v>TOTAL</v>
          </cell>
          <cell r="E7418" t="str">
            <v>Total</v>
          </cell>
          <cell r="F7418" t="str">
            <v>TES</v>
          </cell>
          <cell r="G7418" t="str">
            <v>Total energy supply</v>
          </cell>
          <cell r="H7418">
            <v>2013</v>
          </cell>
          <cell r="I7418">
            <v>2013</v>
          </cell>
          <cell r="J7418">
            <v>2558457.21</v>
          </cell>
        </row>
        <row r="7419">
          <cell r="A7419" t="str">
            <v>Viet NamTotal2014</v>
          </cell>
          <cell r="B7419" t="str">
            <v>TJ</v>
          </cell>
          <cell r="C7419" t="str">
            <v>Viet Nam</v>
          </cell>
          <cell r="D7419" t="str">
            <v>TOTAL</v>
          </cell>
          <cell r="E7419" t="str">
            <v>Total</v>
          </cell>
          <cell r="F7419" t="str">
            <v>TES</v>
          </cell>
          <cell r="G7419" t="str">
            <v>Total energy supply</v>
          </cell>
          <cell r="H7419">
            <v>2014</v>
          </cell>
          <cell r="I7419">
            <v>2014</v>
          </cell>
          <cell r="J7419">
            <v>2863197.48</v>
          </cell>
        </row>
        <row r="7420">
          <cell r="A7420" t="str">
            <v>Viet NamTotal2015</v>
          </cell>
          <cell r="B7420" t="str">
            <v>TJ</v>
          </cell>
          <cell r="C7420" t="str">
            <v>Viet Nam</v>
          </cell>
          <cell r="D7420" t="str">
            <v>TOTAL</v>
          </cell>
          <cell r="E7420" t="str">
            <v>Total</v>
          </cell>
          <cell r="F7420" t="str">
            <v>TES</v>
          </cell>
          <cell r="G7420" t="str">
            <v>Total energy supply</v>
          </cell>
          <cell r="H7420">
            <v>2015</v>
          </cell>
          <cell r="I7420">
            <v>2015</v>
          </cell>
          <cell r="J7420">
            <v>3060390.58</v>
          </cell>
        </row>
        <row r="7421">
          <cell r="A7421" t="str">
            <v>Viet NamTotal2016</v>
          </cell>
          <cell r="B7421" t="str">
            <v>TJ</v>
          </cell>
          <cell r="C7421" t="str">
            <v>Viet Nam</v>
          </cell>
          <cell r="D7421" t="str">
            <v>TOTAL</v>
          </cell>
          <cell r="E7421" t="str">
            <v>Total</v>
          </cell>
          <cell r="F7421" t="str">
            <v>TES</v>
          </cell>
          <cell r="G7421" t="str">
            <v>Total energy supply</v>
          </cell>
          <cell r="H7421">
            <v>2016</v>
          </cell>
          <cell r="I7421">
            <v>2016</v>
          </cell>
          <cell r="J7421">
            <v>2870930.96</v>
          </cell>
        </row>
        <row r="7422">
          <cell r="A7422" t="str">
            <v>Viet NamTotal2017</v>
          </cell>
          <cell r="B7422" t="str">
            <v>TJ</v>
          </cell>
          <cell r="C7422" t="str">
            <v>Viet Nam</v>
          </cell>
          <cell r="D7422" t="str">
            <v>TOTAL</v>
          </cell>
          <cell r="E7422" t="str">
            <v>Total</v>
          </cell>
          <cell r="F7422" t="str">
            <v>TES</v>
          </cell>
          <cell r="G7422" t="str">
            <v>Total energy supply</v>
          </cell>
          <cell r="H7422">
            <v>2017</v>
          </cell>
          <cell r="I7422">
            <v>2017</v>
          </cell>
          <cell r="J7422">
            <v>2964528.48</v>
          </cell>
        </row>
        <row r="7423">
          <cell r="A7423" t="str">
            <v>Viet NamTotal2018</v>
          </cell>
          <cell r="B7423" t="str">
            <v>TJ</v>
          </cell>
          <cell r="C7423" t="str">
            <v>Viet Nam</v>
          </cell>
          <cell r="D7423" t="str">
            <v>TOTAL</v>
          </cell>
          <cell r="E7423" t="str">
            <v>Total</v>
          </cell>
          <cell r="F7423" t="str">
            <v>TES</v>
          </cell>
          <cell r="G7423" t="str">
            <v>Total energy supply</v>
          </cell>
          <cell r="H7423">
            <v>2018</v>
          </cell>
          <cell r="I7423">
            <v>2018</v>
          </cell>
          <cell r="J7423">
            <v>3433451.24</v>
          </cell>
        </row>
        <row r="7424">
          <cell r="A7424" t="str">
            <v>Viet NamTotal2019</v>
          </cell>
          <cell r="B7424" t="str">
            <v>TJ</v>
          </cell>
          <cell r="C7424" t="str">
            <v>Viet Nam</v>
          </cell>
          <cell r="D7424" t="str">
            <v>TOTAL</v>
          </cell>
          <cell r="E7424" t="str">
            <v>Total</v>
          </cell>
          <cell r="F7424" t="str">
            <v>TES</v>
          </cell>
          <cell r="G7424" t="str">
            <v>Total energy supply</v>
          </cell>
          <cell r="H7424">
            <v>2019</v>
          </cell>
          <cell r="I7424">
            <v>2019</v>
          </cell>
          <cell r="J7424">
            <v>3818091.87</v>
          </cell>
        </row>
        <row r="7425">
          <cell r="A7425" t="str">
            <v>Viet NamTotal2020</v>
          </cell>
          <cell r="B7425" t="str">
            <v>TJ</v>
          </cell>
          <cell r="C7425" t="str">
            <v>Viet Nam</v>
          </cell>
          <cell r="D7425" t="str">
            <v>TOTAL</v>
          </cell>
          <cell r="E7425" t="str">
            <v>Total</v>
          </cell>
          <cell r="F7425" t="str">
            <v>TES</v>
          </cell>
          <cell r="G7425" t="str">
            <v>Total energy supply</v>
          </cell>
          <cell r="H7425">
            <v>2020</v>
          </cell>
          <cell r="I7425">
            <v>2020</v>
          </cell>
          <cell r="K7425" t="str">
            <v>L</v>
          </cell>
          <cell r="L7425" t="str">
            <v>Missing value; data exist but were not collected</v>
          </cell>
        </row>
        <row r="7426">
          <cell r="A7426" t="str">
            <v>Viet NamMemo: Renewables2005</v>
          </cell>
          <cell r="B7426" t="str">
            <v>TJ</v>
          </cell>
          <cell r="C7426" t="str">
            <v>Viet Nam</v>
          </cell>
          <cell r="D7426" t="str">
            <v>MRENEW</v>
          </cell>
          <cell r="E7426" t="str">
            <v>Memo: Renewables</v>
          </cell>
          <cell r="F7426" t="str">
            <v>TES</v>
          </cell>
          <cell r="G7426" t="str">
            <v>Total energy supply</v>
          </cell>
          <cell r="H7426">
            <v>2005</v>
          </cell>
          <cell r="I7426">
            <v>2005</v>
          </cell>
          <cell r="J7426">
            <v>680377</v>
          </cell>
        </row>
        <row r="7427">
          <cell r="A7427" t="str">
            <v>Viet NamMemo: Renewables2006</v>
          </cell>
          <cell r="B7427" t="str">
            <v>TJ</v>
          </cell>
          <cell r="C7427" t="str">
            <v>Viet Nam</v>
          </cell>
          <cell r="D7427" t="str">
            <v>MRENEW</v>
          </cell>
          <cell r="E7427" t="str">
            <v>Memo: Renewables</v>
          </cell>
          <cell r="F7427" t="str">
            <v>TES</v>
          </cell>
          <cell r="G7427" t="str">
            <v>Total energy supply</v>
          </cell>
          <cell r="H7427">
            <v>2006</v>
          </cell>
          <cell r="I7427">
            <v>2006</v>
          </cell>
          <cell r="J7427">
            <v>691714.8</v>
          </cell>
        </row>
        <row r="7428">
          <cell r="A7428" t="str">
            <v>Viet NamMemo: Renewables2007</v>
          </cell>
          <cell r="B7428" t="str">
            <v>TJ</v>
          </cell>
          <cell r="C7428" t="str">
            <v>Viet Nam</v>
          </cell>
          <cell r="D7428" t="str">
            <v>MRENEW</v>
          </cell>
          <cell r="E7428" t="str">
            <v>Memo: Renewables</v>
          </cell>
          <cell r="F7428" t="str">
            <v>TES</v>
          </cell>
          <cell r="G7428" t="str">
            <v>Total energy supply</v>
          </cell>
          <cell r="H7428">
            <v>2007</v>
          </cell>
          <cell r="I7428">
            <v>2007</v>
          </cell>
          <cell r="J7428">
            <v>700392</v>
          </cell>
        </row>
        <row r="7429">
          <cell r="A7429" t="str">
            <v>Viet NamMemo: Renewables2008</v>
          </cell>
          <cell r="B7429" t="str">
            <v>TJ</v>
          </cell>
          <cell r="C7429" t="str">
            <v>Viet Nam</v>
          </cell>
          <cell r="D7429" t="str">
            <v>MRENEW</v>
          </cell>
          <cell r="E7429" t="str">
            <v>Memo: Renewables</v>
          </cell>
          <cell r="F7429" t="str">
            <v>TES</v>
          </cell>
          <cell r="G7429" t="str">
            <v>Total energy supply</v>
          </cell>
          <cell r="H7429">
            <v>2008</v>
          </cell>
          <cell r="I7429">
            <v>2008</v>
          </cell>
          <cell r="J7429">
            <v>710077.2</v>
          </cell>
        </row>
        <row r="7430">
          <cell r="A7430" t="str">
            <v>Viet NamMemo: Renewables2009</v>
          </cell>
          <cell r="B7430" t="str">
            <v>TJ</v>
          </cell>
          <cell r="C7430" t="str">
            <v>Viet Nam</v>
          </cell>
          <cell r="D7430" t="str">
            <v>MRENEW</v>
          </cell>
          <cell r="E7430" t="str">
            <v>Memo: Renewables</v>
          </cell>
          <cell r="F7430" t="str">
            <v>TES</v>
          </cell>
          <cell r="G7430" t="str">
            <v>Total energy supply</v>
          </cell>
          <cell r="H7430">
            <v>2009</v>
          </cell>
          <cell r="I7430">
            <v>2009</v>
          </cell>
          <cell r="J7430">
            <v>724340.6</v>
          </cell>
        </row>
        <row r="7431">
          <cell r="A7431" t="str">
            <v>Viet NamMemo: Renewables2010</v>
          </cell>
          <cell r="B7431" t="str">
            <v>TJ</v>
          </cell>
          <cell r="C7431" t="str">
            <v>Viet Nam</v>
          </cell>
          <cell r="D7431" t="str">
            <v>MRENEW</v>
          </cell>
          <cell r="E7431" t="str">
            <v>Memo: Renewables</v>
          </cell>
          <cell r="F7431" t="str">
            <v>TES</v>
          </cell>
          <cell r="G7431" t="str">
            <v>Total energy supply</v>
          </cell>
          <cell r="H7431">
            <v>2010</v>
          </cell>
          <cell r="I7431">
            <v>2010</v>
          </cell>
          <cell r="J7431">
            <v>715245</v>
          </cell>
        </row>
        <row r="7432">
          <cell r="A7432" t="str">
            <v>Viet NamMemo: Renewables2011</v>
          </cell>
          <cell r="B7432" t="str">
            <v>TJ</v>
          </cell>
          <cell r="C7432" t="str">
            <v>Viet Nam</v>
          </cell>
          <cell r="D7432" t="str">
            <v>MRENEW</v>
          </cell>
          <cell r="E7432" t="str">
            <v>Memo: Renewables</v>
          </cell>
          <cell r="F7432" t="str">
            <v>TES</v>
          </cell>
          <cell r="G7432" t="str">
            <v>Total energy supply</v>
          </cell>
          <cell r="H7432">
            <v>2011</v>
          </cell>
          <cell r="I7432">
            <v>2011</v>
          </cell>
          <cell r="J7432">
            <v>764303.6</v>
          </cell>
        </row>
        <row r="7433">
          <cell r="A7433" t="str">
            <v>Viet NamMemo: Renewables2012</v>
          </cell>
          <cell r="B7433" t="str">
            <v>TJ</v>
          </cell>
          <cell r="C7433" t="str">
            <v>Viet Nam</v>
          </cell>
          <cell r="D7433" t="str">
            <v>MRENEW</v>
          </cell>
          <cell r="E7433" t="str">
            <v>Memo: Renewables</v>
          </cell>
          <cell r="F7433" t="str">
            <v>TES</v>
          </cell>
          <cell r="G7433" t="str">
            <v>Total energy supply</v>
          </cell>
          <cell r="H7433">
            <v>2012</v>
          </cell>
          <cell r="I7433">
            <v>2012</v>
          </cell>
          <cell r="J7433">
            <v>807958.2</v>
          </cell>
        </row>
        <row r="7434">
          <cell r="A7434" t="str">
            <v>Viet NamMemo: Renewables2013</v>
          </cell>
          <cell r="B7434" t="str">
            <v>TJ</v>
          </cell>
          <cell r="C7434" t="str">
            <v>Viet Nam</v>
          </cell>
          <cell r="D7434" t="str">
            <v>MRENEW</v>
          </cell>
          <cell r="E7434" t="str">
            <v>Memo: Renewables</v>
          </cell>
          <cell r="F7434" t="str">
            <v>TES</v>
          </cell>
          <cell r="G7434" t="str">
            <v>Total energy supply</v>
          </cell>
          <cell r="H7434">
            <v>2013</v>
          </cell>
          <cell r="I7434">
            <v>2013</v>
          </cell>
          <cell r="J7434">
            <v>805878.2</v>
          </cell>
        </row>
        <row r="7435">
          <cell r="A7435" t="str">
            <v>Viet NamMemo: Renewables2014</v>
          </cell>
          <cell r="B7435" t="str">
            <v>TJ</v>
          </cell>
          <cell r="C7435" t="str">
            <v>Viet Nam</v>
          </cell>
          <cell r="D7435" t="str">
            <v>MRENEW</v>
          </cell>
          <cell r="E7435" t="str">
            <v>Memo: Renewables</v>
          </cell>
          <cell r="F7435" t="str">
            <v>TES</v>
          </cell>
          <cell r="G7435" t="str">
            <v>Total energy supply</v>
          </cell>
          <cell r="H7435">
            <v>2014</v>
          </cell>
          <cell r="I7435">
            <v>2014</v>
          </cell>
          <cell r="J7435">
            <v>834998.8</v>
          </cell>
        </row>
        <row r="7436">
          <cell r="A7436" t="str">
            <v>Viet NamMemo: Renewables2015</v>
          </cell>
          <cell r="B7436" t="str">
            <v>TJ</v>
          </cell>
          <cell r="C7436" t="str">
            <v>Viet Nam</v>
          </cell>
          <cell r="D7436" t="str">
            <v>MRENEW</v>
          </cell>
          <cell r="E7436" t="str">
            <v>Memo: Renewables</v>
          </cell>
          <cell r="F7436" t="str">
            <v>TES</v>
          </cell>
          <cell r="G7436" t="str">
            <v>Total energy supply</v>
          </cell>
          <cell r="H7436">
            <v>2015</v>
          </cell>
          <cell r="I7436">
            <v>2015</v>
          </cell>
          <cell r="J7436">
            <v>808665.8</v>
          </cell>
        </row>
        <row r="7437">
          <cell r="A7437" t="str">
            <v>Viet NamMemo: Renewables2016</v>
          </cell>
          <cell r="B7437" t="str">
            <v>TJ</v>
          </cell>
          <cell r="C7437" t="str">
            <v>Viet Nam</v>
          </cell>
          <cell r="D7437" t="str">
            <v>MRENEW</v>
          </cell>
          <cell r="E7437" t="str">
            <v>Memo: Renewables</v>
          </cell>
          <cell r="F7437" t="str">
            <v>TES</v>
          </cell>
          <cell r="G7437" t="str">
            <v>Total energy supply</v>
          </cell>
          <cell r="H7437">
            <v>2016</v>
          </cell>
          <cell r="I7437">
            <v>2016</v>
          </cell>
          <cell r="J7437">
            <v>516602</v>
          </cell>
        </row>
        <row r="7438">
          <cell r="A7438" t="str">
            <v>Viet NamMemo: Renewables2017</v>
          </cell>
          <cell r="B7438" t="str">
            <v>TJ</v>
          </cell>
          <cell r="C7438" t="str">
            <v>Viet Nam</v>
          </cell>
          <cell r="D7438" t="str">
            <v>MRENEW</v>
          </cell>
          <cell r="E7438" t="str">
            <v>Memo: Renewables</v>
          </cell>
          <cell r="F7438" t="str">
            <v>TES</v>
          </cell>
          <cell r="G7438" t="str">
            <v>Total energy supply</v>
          </cell>
          <cell r="H7438">
            <v>2017</v>
          </cell>
          <cell r="I7438">
            <v>2017</v>
          </cell>
          <cell r="J7438">
            <v>615441.91</v>
          </cell>
        </row>
        <row r="7439">
          <cell r="A7439" t="str">
            <v>Viet NamMemo: Renewables2018</v>
          </cell>
          <cell r="B7439" t="str">
            <v>TJ</v>
          </cell>
          <cell r="C7439" t="str">
            <v>Viet Nam</v>
          </cell>
          <cell r="D7439" t="str">
            <v>MRENEW</v>
          </cell>
          <cell r="E7439" t="str">
            <v>Memo: Renewables</v>
          </cell>
          <cell r="F7439" t="str">
            <v>TES</v>
          </cell>
          <cell r="G7439" t="str">
            <v>Total energy supply</v>
          </cell>
          <cell r="H7439">
            <v>2018</v>
          </cell>
          <cell r="I7439">
            <v>2018</v>
          </cell>
          <cell r="J7439">
            <v>634528.28</v>
          </cell>
        </row>
        <row r="7440">
          <cell r="A7440" t="str">
            <v>Viet NamMemo: Renewables2019</v>
          </cell>
          <cell r="B7440" t="str">
            <v>TJ</v>
          </cell>
          <cell r="C7440" t="str">
            <v>Viet Nam</v>
          </cell>
          <cell r="D7440" t="str">
            <v>MRENEW</v>
          </cell>
          <cell r="E7440" t="str">
            <v>Memo: Renewables</v>
          </cell>
          <cell r="F7440" t="str">
            <v>TES</v>
          </cell>
          <cell r="G7440" t="str">
            <v>Total energy supply</v>
          </cell>
          <cell r="H7440">
            <v>2019</v>
          </cell>
          <cell r="I7440">
            <v>2019</v>
          </cell>
          <cell r="J7440">
            <v>603892.71</v>
          </cell>
        </row>
        <row r="7441">
          <cell r="A7441" t="str">
            <v>Viet NamMemo: Renewables2020</v>
          </cell>
          <cell r="B7441" t="str">
            <v>TJ</v>
          </cell>
          <cell r="C7441" t="str">
            <v>Viet Nam</v>
          </cell>
          <cell r="D7441" t="str">
            <v>MRENEW</v>
          </cell>
          <cell r="E7441" t="str">
            <v>Memo: Renewables</v>
          </cell>
          <cell r="F7441" t="str">
            <v>TES</v>
          </cell>
          <cell r="G7441" t="str">
            <v>Total energy supply</v>
          </cell>
          <cell r="H7441">
            <v>2020</v>
          </cell>
          <cell r="I7441">
            <v>2020</v>
          </cell>
          <cell r="K7441" t="str">
            <v>L</v>
          </cell>
          <cell r="L7441" t="str">
            <v>Missing value; data exist but were not collected</v>
          </cell>
        </row>
        <row r="7442">
          <cell r="A7442" t="str">
            <v>YemenPrimary solid biofuels2005</v>
          </cell>
          <cell r="B7442" t="str">
            <v>TJ</v>
          </cell>
          <cell r="C7442" t="str">
            <v>Yemen</v>
          </cell>
          <cell r="D7442" t="str">
            <v>PRIMSBIO</v>
          </cell>
          <cell r="E7442" t="str">
            <v>Primary solid biofuels</v>
          </cell>
          <cell r="F7442" t="str">
            <v>TES</v>
          </cell>
          <cell r="G7442" t="str">
            <v>Total energy supply</v>
          </cell>
          <cell r="H7442">
            <v>2005</v>
          </cell>
          <cell r="I7442">
            <v>2005</v>
          </cell>
          <cell r="J7442">
            <v>3743</v>
          </cell>
        </row>
        <row r="7443">
          <cell r="A7443" t="str">
            <v>YemenPrimary solid biofuels2006</v>
          </cell>
          <cell r="B7443" t="str">
            <v>TJ</v>
          </cell>
          <cell r="C7443" t="str">
            <v>Yemen</v>
          </cell>
          <cell r="D7443" t="str">
            <v>PRIMSBIO</v>
          </cell>
          <cell r="E7443" t="str">
            <v>Primary solid biofuels</v>
          </cell>
          <cell r="F7443" t="str">
            <v>TES</v>
          </cell>
          <cell r="G7443" t="str">
            <v>Total energy supply</v>
          </cell>
          <cell r="H7443">
            <v>2006</v>
          </cell>
          <cell r="I7443">
            <v>2006</v>
          </cell>
          <cell r="J7443">
            <v>3851</v>
          </cell>
        </row>
        <row r="7444">
          <cell r="A7444" t="str">
            <v>YemenPrimary solid biofuels2007</v>
          </cell>
          <cell r="B7444" t="str">
            <v>TJ</v>
          </cell>
          <cell r="C7444" t="str">
            <v>Yemen</v>
          </cell>
          <cell r="D7444" t="str">
            <v>PRIMSBIO</v>
          </cell>
          <cell r="E7444" t="str">
            <v>Primary solid biofuels</v>
          </cell>
          <cell r="F7444" t="str">
            <v>TES</v>
          </cell>
          <cell r="G7444" t="str">
            <v>Total energy supply</v>
          </cell>
          <cell r="H7444">
            <v>2007</v>
          </cell>
          <cell r="I7444">
            <v>2007</v>
          </cell>
          <cell r="J7444">
            <v>3962</v>
          </cell>
        </row>
        <row r="7445">
          <cell r="A7445" t="str">
            <v>YemenPrimary solid biofuels2008</v>
          </cell>
          <cell r="B7445" t="str">
            <v>TJ</v>
          </cell>
          <cell r="C7445" t="str">
            <v>Yemen</v>
          </cell>
          <cell r="D7445" t="str">
            <v>PRIMSBIO</v>
          </cell>
          <cell r="E7445" t="str">
            <v>Primary solid biofuels</v>
          </cell>
          <cell r="F7445" t="str">
            <v>TES</v>
          </cell>
          <cell r="G7445" t="str">
            <v>Total energy supply</v>
          </cell>
          <cell r="H7445">
            <v>2008</v>
          </cell>
          <cell r="I7445">
            <v>2008</v>
          </cell>
          <cell r="J7445">
            <v>4075</v>
          </cell>
        </row>
        <row r="7446">
          <cell r="A7446" t="str">
            <v>YemenPrimary solid biofuels2009</v>
          </cell>
          <cell r="B7446" t="str">
            <v>TJ</v>
          </cell>
          <cell r="C7446" t="str">
            <v>Yemen</v>
          </cell>
          <cell r="D7446" t="str">
            <v>PRIMSBIO</v>
          </cell>
          <cell r="E7446" t="str">
            <v>Primary solid biofuels</v>
          </cell>
          <cell r="F7446" t="str">
            <v>TES</v>
          </cell>
          <cell r="G7446" t="str">
            <v>Total energy supply</v>
          </cell>
          <cell r="H7446">
            <v>2009</v>
          </cell>
          <cell r="I7446">
            <v>2009</v>
          </cell>
          <cell r="J7446">
            <v>4191</v>
          </cell>
        </row>
        <row r="7447">
          <cell r="A7447" t="str">
            <v>YemenPrimary solid biofuels2010</v>
          </cell>
          <cell r="B7447" t="str">
            <v>TJ</v>
          </cell>
          <cell r="C7447" t="str">
            <v>Yemen</v>
          </cell>
          <cell r="D7447" t="str">
            <v>PRIMSBIO</v>
          </cell>
          <cell r="E7447" t="str">
            <v>Primary solid biofuels</v>
          </cell>
          <cell r="F7447" t="str">
            <v>TES</v>
          </cell>
          <cell r="G7447" t="str">
            <v>Total energy supply</v>
          </cell>
          <cell r="H7447">
            <v>2010</v>
          </cell>
          <cell r="I7447">
            <v>2010</v>
          </cell>
          <cell r="J7447">
            <v>4310</v>
          </cell>
        </row>
        <row r="7448">
          <cell r="A7448" t="str">
            <v>YemenPrimary solid biofuels2011</v>
          </cell>
          <cell r="B7448" t="str">
            <v>TJ</v>
          </cell>
          <cell r="C7448" t="str">
            <v>Yemen</v>
          </cell>
          <cell r="D7448" t="str">
            <v>PRIMSBIO</v>
          </cell>
          <cell r="E7448" t="str">
            <v>Primary solid biofuels</v>
          </cell>
          <cell r="F7448" t="str">
            <v>TES</v>
          </cell>
          <cell r="G7448" t="str">
            <v>Total energy supply</v>
          </cell>
          <cell r="H7448">
            <v>2011</v>
          </cell>
          <cell r="I7448">
            <v>2011</v>
          </cell>
          <cell r="J7448">
            <v>4432</v>
          </cell>
        </row>
        <row r="7449">
          <cell r="A7449" t="str">
            <v>YemenPrimary solid biofuels2012</v>
          </cell>
          <cell r="B7449" t="str">
            <v>TJ</v>
          </cell>
          <cell r="C7449" t="str">
            <v>Yemen</v>
          </cell>
          <cell r="D7449" t="str">
            <v>PRIMSBIO</v>
          </cell>
          <cell r="E7449" t="str">
            <v>Primary solid biofuels</v>
          </cell>
          <cell r="F7449" t="str">
            <v>TES</v>
          </cell>
          <cell r="G7449" t="str">
            <v>Total energy supply</v>
          </cell>
          <cell r="H7449">
            <v>2012</v>
          </cell>
          <cell r="I7449">
            <v>2012</v>
          </cell>
          <cell r="J7449">
            <v>4556</v>
          </cell>
        </row>
        <row r="7450">
          <cell r="A7450" t="str">
            <v>YemenPrimary solid biofuels2013</v>
          </cell>
          <cell r="B7450" t="str">
            <v>TJ</v>
          </cell>
          <cell r="C7450" t="str">
            <v>Yemen</v>
          </cell>
          <cell r="D7450" t="str">
            <v>PRIMSBIO</v>
          </cell>
          <cell r="E7450" t="str">
            <v>Primary solid biofuels</v>
          </cell>
          <cell r="F7450" t="str">
            <v>TES</v>
          </cell>
          <cell r="G7450" t="str">
            <v>Total energy supply</v>
          </cell>
          <cell r="H7450">
            <v>2013</v>
          </cell>
          <cell r="I7450">
            <v>2013</v>
          </cell>
          <cell r="J7450">
            <v>4681</v>
          </cell>
        </row>
        <row r="7451">
          <cell r="A7451" t="str">
            <v>YemenPrimary solid biofuels2014</v>
          </cell>
          <cell r="B7451" t="str">
            <v>TJ</v>
          </cell>
          <cell r="C7451" t="str">
            <v>Yemen</v>
          </cell>
          <cell r="D7451" t="str">
            <v>PRIMSBIO</v>
          </cell>
          <cell r="E7451" t="str">
            <v>Primary solid biofuels</v>
          </cell>
          <cell r="F7451" t="str">
            <v>TES</v>
          </cell>
          <cell r="G7451" t="str">
            <v>Total energy supply</v>
          </cell>
          <cell r="H7451">
            <v>2014</v>
          </cell>
          <cell r="I7451">
            <v>2014</v>
          </cell>
          <cell r="J7451">
            <v>4807</v>
          </cell>
        </row>
        <row r="7452">
          <cell r="A7452" t="str">
            <v>YemenPrimary solid biofuels2015</v>
          </cell>
          <cell r="B7452" t="str">
            <v>TJ</v>
          </cell>
          <cell r="C7452" t="str">
            <v>Yemen</v>
          </cell>
          <cell r="D7452" t="str">
            <v>PRIMSBIO</v>
          </cell>
          <cell r="E7452" t="str">
            <v>Primary solid biofuels</v>
          </cell>
          <cell r="F7452" t="str">
            <v>TES</v>
          </cell>
          <cell r="G7452" t="str">
            <v>Total energy supply</v>
          </cell>
          <cell r="H7452">
            <v>2015</v>
          </cell>
          <cell r="I7452">
            <v>2015</v>
          </cell>
          <cell r="J7452">
            <v>4933</v>
          </cell>
        </row>
        <row r="7453">
          <cell r="A7453" t="str">
            <v>YemenPrimary solid biofuels2016</v>
          </cell>
          <cell r="B7453" t="str">
            <v>TJ</v>
          </cell>
          <cell r="C7453" t="str">
            <v>Yemen</v>
          </cell>
          <cell r="D7453" t="str">
            <v>PRIMSBIO</v>
          </cell>
          <cell r="E7453" t="str">
            <v>Primary solid biofuels</v>
          </cell>
          <cell r="F7453" t="str">
            <v>TES</v>
          </cell>
          <cell r="G7453" t="str">
            <v>Total energy supply</v>
          </cell>
          <cell r="H7453">
            <v>2016</v>
          </cell>
          <cell r="I7453">
            <v>2016</v>
          </cell>
          <cell r="J7453">
            <v>5058</v>
          </cell>
        </row>
        <row r="7454">
          <cell r="A7454" t="str">
            <v>YemenPrimary solid biofuels2017</v>
          </cell>
          <cell r="B7454" t="str">
            <v>TJ</v>
          </cell>
          <cell r="C7454" t="str">
            <v>Yemen</v>
          </cell>
          <cell r="D7454" t="str">
            <v>PRIMSBIO</v>
          </cell>
          <cell r="E7454" t="str">
            <v>Primary solid biofuels</v>
          </cell>
          <cell r="F7454" t="str">
            <v>TES</v>
          </cell>
          <cell r="G7454" t="str">
            <v>Total energy supply</v>
          </cell>
          <cell r="H7454">
            <v>2017</v>
          </cell>
          <cell r="I7454">
            <v>2017</v>
          </cell>
          <cell r="J7454">
            <v>5182.18</v>
          </cell>
        </row>
        <row r="7455">
          <cell r="A7455" t="str">
            <v>YemenPrimary solid biofuels2018</v>
          </cell>
          <cell r="B7455" t="str">
            <v>TJ</v>
          </cell>
          <cell r="C7455" t="str">
            <v>Yemen</v>
          </cell>
          <cell r="D7455" t="str">
            <v>PRIMSBIO</v>
          </cell>
          <cell r="E7455" t="str">
            <v>Primary solid biofuels</v>
          </cell>
          <cell r="F7455" t="str">
            <v>TES</v>
          </cell>
          <cell r="G7455" t="str">
            <v>Total energy supply</v>
          </cell>
          <cell r="H7455">
            <v>2018</v>
          </cell>
          <cell r="I7455">
            <v>2018</v>
          </cell>
          <cell r="J7455">
            <v>5305.8</v>
          </cell>
        </row>
        <row r="7456">
          <cell r="A7456" t="str">
            <v>YemenPrimary solid biofuels2019</v>
          </cell>
          <cell r="B7456" t="str">
            <v>TJ</v>
          </cell>
          <cell r="C7456" t="str">
            <v>Yemen</v>
          </cell>
          <cell r="D7456" t="str">
            <v>PRIMSBIO</v>
          </cell>
          <cell r="E7456" t="str">
            <v>Primary solid biofuels</v>
          </cell>
          <cell r="F7456" t="str">
            <v>TES</v>
          </cell>
          <cell r="G7456" t="str">
            <v>Total energy supply</v>
          </cell>
          <cell r="H7456">
            <v>2019</v>
          </cell>
          <cell r="I7456">
            <v>2019</v>
          </cell>
          <cell r="J7456">
            <v>5429.23</v>
          </cell>
        </row>
        <row r="7457">
          <cell r="A7457" t="str">
            <v>YemenPrimary solid biofuels2020</v>
          </cell>
          <cell r="B7457" t="str">
            <v>TJ</v>
          </cell>
          <cell r="C7457" t="str">
            <v>Yemen</v>
          </cell>
          <cell r="D7457" t="str">
            <v>PRIMSBIO</v>
          </cell>
          <cell r="E7457" t="str">
            <v>Primary solid biofuels</v>
          </cell>
          <cell r="F7457" t="str">
            <v>TES</v>
          </cell>
          <cell r="G7457" t="str">
            <v>Total energy supply</v>
          </cell>
          <cell r="H7457">
            <v>2020</v>
          </cell>
          <cell r="I7457">
            <v>2020</v>
          </cell>
          <cell r="K7457" t="str">
            <v>L</v>
          </cell>
          <cell r="L7457" t="str">
            <v>Missing value; data exist but were not collected</v>
          </cell>
        </row>
        <row r="7458">
          <cell r="A7458" t="str">
            <v>YemenTotal2005</v>
          </cell>
          <cell r="B7458" t="str">
            <v>TJ</v>
          </cell>
          <cell r="C7458" t="str">
            <v>Yemen</v>
          </cell>
          <cell r="D7458" t="str">
            <v>TOTAL</v>
          </cell>
          <cell r="E7458" t="str">
            <v>Total</v>
          </cell>
          <cell r="F7458" t="str">
            <v>TES</v>
          </cell>
          <cell r="G7458" t="str">
            <v>Total energy supply</v>
          </cell>
          <cell r="H7458">
            <v>2005</v>
          </cell>
          <cell r="I7458">
            <v>2005</v>
          </cell>
          <cell r="J7458">
            <v>275821.06</v>
          </cell>
        </row>
        <row r="7459">
          <cell r="A7459" t="str">
            <v>YemenTotal2006</v>
          </cell>
          <cell r="B7459" t="str">
            <v>TJ</v>
          </cell>
          <cell r="C7459" t="str">
            <v>Yemen</v>
          </cell>
          <cell r="D7459" t="str">
            <v>TOTAL</v>
          </cell>
          <cell r="E7459" t="str">
            <v>Total</v>
          </cell>
          <cell r="F7459" t="str">
            <v>TES</v>
          </cell>
          <cell r="G7459" t="str">
            <v>Total energy supply</v>
          </cell>
          <cell r="H7459">
            <v>2006</v>
          </cell>
          <cell r="I7459">
            <v>2006</v>
          </cell>
          <cell r="J7459">
            <v>295291.58</v>
          </cell>
        </row>
        <row r="7460">
          <cell r="A7460" t="str">
            <v>YemenTotal2007</v>
          </cell>
          <cell r="B7460" t="str">
            <v>TJ</v>
          </cell>
          <cell r="C7460" t="str">
            <v>Yemen</v>
          </cell>
          <cell r="D7460" t="str">
            <v>TOTAL</v>
          </cell>
          <cell r="E7460" t="str">
            <v>Total</v>
          </cell>
          <cell r="F7460" t="str">
            <v>TES</v>
          </cell>
          <cell r="G7460" t="str">
            <v>Total energy supply</v>
          </cell>
          <cell r="H7460">
            <v>2007</v>
          </cell>
          <cell r="I7460">
            <v>2007</v>
          </cell>
          <cell r="J7460">
            <v>288988.24</v>
          </cell>
        </row>
        <row r="7461">
          <cell r="A7461" t="str">
            <v>YemenTotal2008</v>
          </cell>
          <cell r="B7461" t="str">
            <v>TJ</v>
          </cell>
          <cell r="C7461" t="str">
            <v>Yemen</v>
          </cell>
          <cell r="D7461" t="str">
            <v>TOTAL</v>
          </cell>
          <cell r="E7461" t="str">
            <v>Total</v>
          </cell>
          <cell r="F7461" t="str">
            <v>TES</v>
          </cell>
          <cell r="G7461" t="str">
            <v>Total energy supply</v>
          </cell>
          <cell r="H7461">
            <v>2008</v>
          </cell>
          <cell r="I7461">
            <v>2008</v>
          </cell>
          <cell r="J7461">
            <v>304722.23</v>
          </cell>
        </row>
        <row r="7462">
          <cell r="A7462" t="str">
            <v>YemenTotal2009</v>
          </cell>
          <cell r="B7462" t="str">
            <v>TJ</v>
          </cell>
          <cell r="C7462" t="str">
            <v>Yemen</v>
          </cell>
          <cell r="D7462" t="str">
            <v>TOTAL</v>
          </cell>
          <cell r="E7462" t="str">
            <v>Total</v>
          </cell>
          <cell r="F7462" t="str">
            <v>TES</v>
          </cell>
          <cell r="G7462" t="str">
            <v>Total energy supply</v>
          </cell>
          <cell r="H7462">
            <v>2009</v>
          </cell>
          <cell r="I7462">
            <v>2009</v>
          </cell>
          <cell r="J7462">
            <v>337703.77</v>
          </cell>
        </row>
        <row r="7463">
          <cell r="A7463" t="str">
            <v>YemenTotal2010</v>
          </cell>
          <cell r="B7463" t="str">
            <v>TJ</v>
          </cell>
          <cell r="C7463" t="str">
            <v>Yemen</v>
          </cell>
          <cell r="D7463" t="str">
            <v>TOTAL</v>
          </cell>
          <cell r="E7463" t="str">
            <v>Total</v>
          </cell>
          <cell r="F7463" t="str">
            <v>TES</v>
          </cell>
          <cell r="G7463" t="str">
            <v>Total energy supply</v>
          </cell>
          <cell r="H7463">
            <v>2010</v>
          </cell>
          <cell r="I7463">
            <v>2010</v>
          </cell>
          <cell r="J7463">
            <v>326937.87</v>
          </cell>
        </row>
        <row r="7464">
          <cell r="A7464" t="str">
            <v>YemenTotal2011</v>
          </cell>
          <cell r="B7464" t="str">
            <v>TJ</v>
          </cell>
          <cell r="C7464" t="str">
            <v>Yemen</v>
          </cell>
          <cell r="D7464" t="str">
            <v>TOTAL</v>
          </cell>
          <cell r="E7464" t="str">
            <v>Total</v>
          </cell>
          <cell r="F7464" t="str">
            <v>TES</v>
          </cell>
          <cell r="G7464" t="str">
            <v>Total energy supply</v>
          </cell>
          <cell r="H7464">
            <v>2011</v>
          </cell>
          <cell r="I7464">
            <v>2011</v>
          </cell>
          <cell r="J7464">
            <v>277386.89</v>
          </cell>
        </row>
        <row r="7465">
          <cell r="A7465" t="str">
            <v>YemenTotal2012</v>
          </cell>
          <cell r="B7465" t="str">
            <v>TJ</v>
          </cell>
          <cell r="C7465" t="str">
            <v>Yemen</v>
          </cell>
          <cell r="D7465" t="str">
            <v>TOTAL</v>
          </cell>
          <cell r="E7465" t="str">
            <v>Total</v>
          </cell>
          <cell r="F7465" t="str">
            <v>TES</v>
          </cell>
          <cell r="G7465" t="str">
            <v>Total energy supply</v>
          </cell>
          <cell r="H7465">
            <v>2012</v>
          </cell>
          <cell r="I7465">
            <v>2012</v>
          </cell>
          <cell r="J7465">
            <v>250978.45</v>
          </cell>
        </row>
        <row r="7466">
          <cell r="A7466" t="str">
            <v>YemenTotal2013</v>
          </cell>
          <cell r="B7466" t="str">
            <v>TJ</v>
          </cell>
          <cell r="C7466" t="str">
            <v>Yemen</v>
          </cell>
          <cell r="D7466" t="str">
            <v>TOTAL</v>
          </cell>
          <cell r="E7466" t="str">
            <v>Total</v>
          </cell>
          <cell r="F7466" t="str">
            <v>TES</v>
          </cell>
          <cell r="G7466" t="str">
            <v>Total energy supply</v>
          </cell>
          <cell r="H7466">
            <v>2013</v>
          </cell>
          <cell r="I7466">
            <v>2013</v>
          </cell>
          <cell r="J7466">
            <v>346023.46</v>
          </cell>
        </row>
        <row r="7467">
          <cell r="A7467" t="str">
            <v>YemenTotal2014</v>
          </cell>
          <cell r="B7467" t="str">
            <v>TJ</v>
          </cell>
          <cell r="C7467" t="str">
            <v>Yemen</v>
          </cell>
          <cell r="D7467" t="str">
            <v>TOTAL</v>
          </cell>
          <cell r="E7467" t="str">
            <v>Total</v>
          </cell>
          <cell r="F7467" t="str">
            <v>TES</v>
          </cell>
          <cell r="G7467" t="str">
            <v>Total energy supply</v>
          </cell>
          <cell r="H7467">
            <v>2014</v>
          </cell>
          <cell r="I7467">
            <v>2014</v>
          </cell>
          <cell r="J7467">
            <v>328782.59999999998</v>
          </cell>
        </row>
        <row r="7468">
          <cell r="A7468" t="str">
            <v>YemenTotal2015</v>
          </cell>
          <cell r="B7468" t="str">
            <v>TJ</v>
          </cell>
          <cell r="C7468" t="str">
            <v>Yemen</v>
          </cell>
          <cell r="D7468" t="str">
            <v>TOTAL</v>
          </cell>
          <cell r="E7468" t="str">
            <v>Total</v>
          </cell>
          <cell r="F7468" t="str">
            <v>TES</v>
          </cell>
          <cell r="G7468" t="str">
            <v>Total energy supply</v>
          </cell>
          <cell r="H7468">
            <v>2015</v>
          </cell>
          <cell r="I7468">
            <v>2015</v>
          </cell>
          <cell r="J7468">
            <v>156516.12</v>
          </cell>
        </row>
        <row r="7469">
          <cell r="A7469" t="str">
            <v>YemenTotal2016</v>
          </cell>
          <cell r="B7469" t="str">
            <v>TJ</v>
          </cell>
          <cell r="C7469" t="str">
            <v>Yemen</v>
          </cell>
          <cell r="D7469" t="str">
            <v>TOTAL</v>
          </cell>
          <cell r="E7469" t="str">
            <v>Total</v>
          </cell>
          <cell r="F7469" t="str">
            <v>TES</v>
          </cell>
          <cell r="G7469" t="str">
            <v>Total energy supply</v>
          </cell>
          <cell r="H7469">
            <v>2016</v>
          </cell>
          <cell r="I7469">
            <v>2016</v>
          </cell>
          <cell r="J7469">
            <v>134931.46</v>
          </cell>
        </row>
        <row r="7470">
          <cell r="A7470" t="str">
            <v>YemenTotal2017</v>
          </cell>
          <cell r="B7470" t="str">
            <v>TJ</v>
          </cell>
          <cell r="C7470" t="str">
            <v>Yemen</v>
          </cell>
          <cell r="D7470" t="str">
            <v>TOTAL</v>
          </cell>
          <cell r="E7470" t="str">
            <v>Total</v>
          </cell>
          <cell r="F7470" t="str">
            <v>TES</v>
          </cell>
          <cell r="G7470" t="str">
            <v>Total energy supply</v>
          </cell>
          <cell r="H7470">
            <v>2017</v>
          </cell>
          <cell r="I7470">
            <v>2017</v>
          </cell>
          <cell r="J7470">
            <v>133894.09</v>
          </cell>
        </row>
        <row r="7471">
          <cell r="A7471" t="str">
            <v>YemenTotal2018</v>
          </cell>
          <cell r="B7471" t="str">
            <v>TJ</v>
          </cell>
          <cell r="C7471" t="str">
            <v>Yemen</v>
          </cell>
          <cell r="D7471" t="str">
            <v>TOTAL</v>
          </cell>
          <cell r="E7471" t="str">
            <v>Total</v>
          </cell>
          <cell r="F7471" t="str">
            <v>TES</v>
          </cell>
          <cell r="G7471" t="str">
            <v>Total energy supply</v>
          </cell>
          <cell r="H7471">
            <v>2018</v>
          </cell>
          <cell r="I7471">
            <v>2018</v>
          </cell>
          <cell r="J7471">
            <v>134319.43</v>
          </cell>
        </row>
        <row r="7472">
          <cell r="A7472" t="str">
            <v>YemenTotal2019</v>
          </cell>
          <cell r="B7472" t="str">
            <v>TJ</v>
          </cell>
          <cell r="C7472" t="str">
            <v>Yemen</v>
          </cell>
          <cell r="D7472" t="str">
            <v>TOTAL</v>
          </cell>
          <cell r="E7472" t="str">
            <v>Total</v>
          </cell>
          <cell r="F7472" t="str">
            <v>TES</v>
          </cell>
          <cell r="G7472" t="str">
            <v>Total energy supply</v>
          </cell>
          <cell r="H7472">
            <v>2019</v>
          </cell>
          <cell r="I7472">
            <v>2019</v>
          </cell>
          <cell r="J7472">
            <v>174224.13</v>
          </cell>
        </row>
        <row r="7473">
          <cell r="A7473" t="str">
            <v>YemenTotal2020</v>
          </cell>
          <cell r="B7473" t="str">
            <v>TJ</v>
          </cell>
          <cell r="C7473" t="str">
            <v>Yemen</v>
          </cell>
          <cell r="D7473" t="str">
            <v>TOTAL</v>
          </cell>
          <cell r="E7473" t="str">
            <v>Total</v>
          </cell>
          <cell r="F7473" t="str">
            <v>TES</v>
          </cell>
          <cell r="G7473" t="str">
            <v>Total energy supply</v>
          </cell>
          <cell r="H7473">
            <v>2020</v>
          </cell>
          <cell r="I7473">
            <v>2020</v>
          </cell>
          <cell r="K7473" t="str">
            <v>L</v>
          </cell>
          <cell r="L7473" t="str">
            <v>Missing value; data exist but were not collected</v>
          </cell>
        </row>
        <row r="7474">
          <cell r="A7474" t="str">
            <v>YemenMemo: Renewables2005</v>
          </cell>
          <cell r="B7474" t="str">
            <v>TJ</v>
          </cell>
          <cell r="C7474" t="str">
            <v>Yemen</v>
          </cell>
          <cell r="D7474" t="str">
            <v>MRENEW</v>
          </cell>
          <cell r="E7474" t="str">
            <v>Memo: Renewables</v>
          </cell>
          <cell r="F7474" t="str">
            <v>TES</v>
          </cell>
          <cell r="G7474" t="str">
            <v>Total energy supply</v>
          </cell>
          <cell r="H7474">
            <v>2005</v>
          </cell>
          <cell r="I7474">
            <v>2005</v>
          </cell>
          <cell r="J7474">
            <v>3743</v>
          </cell>
        </row>
        <row r="7475">
          <cell r="A7475" t="str">
            <v>YemenMemo: Renewables2006</v>
          </cell>
          <cell r="B7475" t="str">
            <v>TJ</v>
          </cell>
          <cell r="C7475" t="str">
            <v>Yemen</v>
          </cell>
          <cell r="D7475" t="str">
            <v>MRENEW</v>
          </cell>
          <cell r="E7475" t="str">
            <v>Memo: Renewables</v>
          </cell>
          <cell r="F7475" t="str">
            <v>TES</v>
          </cell>
          <cell r="G7475" t="str">
            <v>Total energy supply</v>
          </cell>
          <cell r="H7475">
            <v>2006</v>
          </cell>
          <cell r="I7475">
            <v>2006</v>
          </cell>
          <cell r="J7475">
            <v>3851</v>
          </cell>
        </row>
        <row r="7476">
          <cell r="A7476" t="str">
            <v>YemenMemo: Renewables2007</v>
          </cell>
          <cell r="B7476" t="str">
            <v>TJ</v>
          </cell>
          <cell r="C7476" t="str">
            <v>Yemen</v>
          </cell>
          <cell r="D7476" t="str">
            <v>MRENEW</v>
          </cell>
          <cell r="E7476" t="str">
            <v>Memo: Renewables</v>
          </cell>
          <cell r="F7476" t="str">
            <v>TES</v>
          </cell>
          <cell r="G7476" t="str">
            <v>Total energy supply</v>
          </cell>
          <cell r="H7476">
            <v>2007</v>
          </cell>
          <cell r="I7476">
            <v>2007</v>
          </cell>
          <cell r="J7476">
            <v>3962</v>
          </cell>
        </row>
        <row r="7477">
          <cell r="A7477" t="str">
            <v>YemenMemo: Renewables2008</v>
          </cell>
          <cell r="B7477" t="str">
            <v>TJ</v>
          </cell>
          <cell r="C7477" t="str">
            <v>Yemen</v>
          </cell>
          <cell r="D7477" t="str">
            <v>MRENEW</v>
          </cell>
          <cell r="E7477" t="str">
            <v>Memo: Renewables</v>
          </cell>
          <cell r="F7477" t="str">
            <v>TES</v>
          </cell>
          <cell r="G7477" t="str">
            <v>Total energy supply</v>
          </cell>
          <cell r="H7477">
            <v>2008</v>
          </cell>
          <cell r="I7477">
            <v>2008</v>
          </cell>
          <cell r="J7477">
            <v>4082.2</v>
          </cell>
        </row>
        <row r="7478">
          <cell r="A7478" t="str">
            <v>YemenMemo: Renewables2009</v>
          </cell>
          <cell r="B7478" t="str">
            <v>TJ</v>
          </cell>
          <cell r="C7478" t="str">
            <v>Yemen</v>
          </cell>
          <cell r="D7478" t="str">
            <v>MRENEW</v>
          </cell>
          <cell r="E7478" t="str">
            <v>Memo: Renewables</v>
          </cell>
          <cell r="F7478" t="str">
            <v>TES</v>
          </cell>
          <cell r="G7478" t="str">
            <v>Total energy supply</v>
          </cell>
          <cell r="H7478">
            <v>2009</v>
          </cell>
          <cell r="I7478">
            <v>2009</v>
          </cell>
          <cell r="J7478">
            <v>4198.2</v>
          </cell>
        </row>
        <row r="7479">
          <cell r="A7479" t="str">
            <v>YemenMemo: Renewables2010</v>
          </cell>
          <cell r="B7479" t="str">
            <v>TJ</v>
          </cell>
          <cell r="C7479" t="str">
            <v>Yemen</v>
          </cell>
          <cell r="D7479" t="str">
            <v>MRENEW</v>
          </cell>
          <cell r="E7479" t="str">
            <v>Memo: Renewables</v>
          </cell>
          <cell r="F7479" t="str">
            <v>TES</v>
          </cell>
          <cell r="G7479" t="str">
            <v>Total energy supply</v>
          </cell>
          <cell r="H7479">
            <v>2010</v>
          </cell>
          <cell r="I7479">
            <v>2010</v>
          </cell>
          <cell r="J7479">
            <v>4317.2</v>
          </cell>
        </row>
        <row r="7480">
          <cell r="A7480" t="str">
            <v>YemenMemo: Renewables2011</v>
          </cell>
          <cell r="B7480" t="str">
            <v>TJ</v>
          </cell>
          <cell r="C7480" t="str">
            <v>Yemen</v>
          </cell>
          <cell r="D7480" t="str">
            <v>MRENEW</v>
          </cell>
          <cell r="E7480" t="str">
            <v>Memo: Renewables</v>
          </cell>
          <cell r="F7480" t="str">
            <v>TES</v>
          </cell>
          <cell r="G7480" t="str">
            <v>Total energy supply</v>
          </cell>
          <cell r="H7480">
            <v>2011</v>
          </cell>
          <cell r="I7480">
            <v>2011</v>
          </cell>
          <cell r="J7480">
            <v>4439.2</v>
          </cell>
        </row>
        <row r="7481">
          <cell r="A7481" t="str">
            <v>YemenMemo: Renewables2012</v>
          </cell>
          <cell r="B7481" t="str">
            <v>TJ</v>
          </cell>
          <cell r="C7481" t="str">
            <v>Yemen</v>
          </cell>
          <cell r="D7481" t="str">
            <v>MRENEW</v>
          </cell>
          <cell r="E7481" t="str">
            <v>Memo: Renewables</v>
          </cell>
          <cell r="F7481" t="str">
            <v>TES</v>
          </cell>
          <cell r="G7481" t="str">
            <v>Total energy supply</v>
          </cell>
          <cell r="H7481">
            <v>2012</v>
          </cell>
          <cell r="I7481">
            <v>2012</v>
          </cell>
          <cell r="J7481">
            <v>4566.8</v>
          </cell>
        </row>
        <row r="7482">
          <cell r="A7482" t="str">
            <v>YemenMemo: Renewables2013</v>
          </cell>
          <cell r="B7482" t="str">
            <v>TJ</v>
          </cell>
          <cell r="C7482" t="str">
            <v>Yemen</v>
          </cell>
          <cell r="D7482" t="str">
            <v>MRENEW</v>
          </cell>
          <cell r="E7482" t="str">
            <v>Memo: Renewables</v>
          </cell>
          <cell r="F7482" t="str">
            <v>TES</v>
          </cell>
          <cell r="G7482" t="str">
            <v>Total energy supply</v>
          </cell>
          <cell r="H7482">
            <v>2013</v>
          </cell>
          <cell r="I7482">
            <v>2013</v>
          </cell>
          <cell r="J7482">
            <v>4699</v>
          </cell>
        </row>
        <row r="7483">
          <cell r="A7483" t="str">
            <v>YemenMemo: Renewables2014</v>
          </cell>
          <cell r="B7483" t="str">
            <v>TJ</v>
          </cell>
          <cell r="C7483" t="str">
            <v>Yemen</v>
          </cell>
          <cell r="D7483" t="str">
            <v>MRENEW</v>
          </cell>
          <cell r="E7483" t="str">
            <v>Memo: Renewables</v>
          </cell>
          <cell r="F7483" t="str">
            <v>TES</v>
          </cell>
          <cell r="G7483" t="str">
            <v>Total energy supply</v>
          </cell>
          <cell r="H7483">
            <v>2014</v>
          </cell>
          <cell r="I7483">
            <v>2014</v>
          </cell>
          <cell r="J7483">
            <v>4843</v>
          </cell>
        </row>
        <row r="7484">
          <cell r="A7484" t="str">
            <v>YemenMemo: Renewables2015</v>
          </cell>
          <cell r="B7484" t="str">
            <v>TJ</v>
          </cell>
          <cell r="C7484" t="str">
            <v>Yemen</v>
          </cell>
          <cell r="D7484" t="str">
            <v>MRENEW</v>
          </cell>
          <cell r="E7484" t="str">
            <v>Memo: Renewables</v>
          </cell>
          <cell r="F7484" t="str">
            <v>TES</v>
          </cell>
          <cell r="G7484" t="str">
            <v>Total energy supply</v>
          </cell>
          <cell r="H7484">
            <v>2015</v>
          </cell>
          <cell r="I7484">
            <v>2015</v>
          </cell>
          <cell r="J7484">
            <v>5350.6</v>
          </cell>
        </row>
        <row r="7485">
          <cell r="A7485" t="str">
            <v>YemenMemo: Renewables2016</v>
          </cell>
          <cell r="B7485" t="str">
            <v>TJ</v>
          </cell>
          <cell r="C7485" t="str">
            <v>Yemen</v>
          </cell>
          <cell r="D7485" t="str">
            <v>MRENEW</v>
          </cell>
          <cell r="E7485" t="str">
            <v>Memo: Renewables</v>
          </cell>
          <cell r="F7485" t="str">
            <v>TES</v>
          </cell>
          <cell r="G7485" t="str">
            <v>Total energy supply</v>
          </cell>
          <cell r="H7485">
            <v>2016</v>
          </cell>
          <cell r="I7485">
            <v>2016</v>
          </cell>
          <cell r="J7485">
            <v>5616</v>
          </cell>
        </row>
        <row r="7486">
          <cell r="A7486" t="str">
            <v>YemenMemo: Renewables2017</v>
          </cell>
          <cell r="B7486" t="str">
            <v>TJ</v>
          </cell>
          <cell r="C7486" t="str">
            <v>Yemen</v>
          </cell>
          <cell r="D7486" t="str">
            <v>MRENEW</v>
          </cell>
          <cell r="E7486" t="str">
            <v>Memo: Renewables</v>
          </cell>
          <cell r="F7486" t="str">
            <v>TES</v>
          </cell>
          <cell r="G7486" t="str">
            <v>Total energy supply</v>
          </cell>
          <cell r="H7486">
            <v>2017</v>
          </cell>
          <cell r="I7486">
            <v>2017</v>
          </cell>
          <cell r="J7486">
            <v>5879.68</v>
          </cell>
        </row>
        <row r="7487">
          <cell r="A7487" t="str">
            <v>YemenMemo: Renewables2018</v>
          </cell>
          <cell r="B7487" t="str">
            <v>TJ</v>
          </cell>
          <cell r="C7487" t="str">
            <v>Yemen</v>
          </cell>
          <cell r="D7487" t="str">
            <v>MRENEW</v>
          </cell>
          <cell r="E7487" t="str">
            <v>Memo: Renewables</v>
          </cell>
          <cell r="F7487" t="str">
            <v>TES</v>
          </cell>
          <cell r="G7487" t="str">
            <v>Total energy supply</v>
          </cell>
          <cell r="H7487">
            <v>2018</v>
          </cell>
          <cell r="I7487">
            <v>2018</v>
          </cell>
          <cell r="J7487">
            <v>7049.55</v>
          </cell>
        </row>
        <row r="7488">
          <cell r="A7488" t="str">
            <v>YemenMemo: Renewables2019</v>
          </cell>
          <cell r="B7488" t="str">
            <v>TJ</v>
          </cell>
          <cell r="C7488" t="str">
            <v>Yemen</v>
          </cell>
          <cell r="D7488" t="str">
            <v>MRENEW</v>
          </cell>
          <cell r="E7488" t="str">
            <v>Memo: Renewables</v>
          </cell>
          <cell r="F7488" t="str">
            <v>TES</v>
          </cell>
          <cell r="G7488" t="str">
            <v>Total energy supply</v>
          </cell>
          <cell r="H7488">
            <v>2019</v>
          </cell>
          <cell r="I7488">
            <v>2019</v>
          </cell>
          <cell r="J7488">
            <v>7172.98</v>
          </cell>
        </row>
        <row r="7489">
          <cell r="A7489" t="str">
            <v>YemenMemo: Renewables2020</v>
          </cell>
          <cell r="B7489" t="str">
            <v>TJ</v>
          </cell>
          <cell r="C7489" t="str">
            <v>Yemen</v>
          </cell>
          <cell r="D7489" t="str">
            <v>MRENEW</v>
          </cell>
          <cell r="E7489" t="str">
            <v>Memo: Renewables</v>
          </cell>
          <cell r="F7489" t="str">
            <v>TES</v>
          </cell>
          <cell r="G7489" t="str">
            <v>Total energy supply</v>
          </cell>
          <cell r="H7489">
            <v>2020</v>
          </cell>
          <cell r="I7489">
            <v>2020</v>
          </cell>
          <cell r="K7489" t="str">
            <v>L</v>
          </cell>
          <cell r="L7489" t="str">
            <v>Missing value; data exist but were not collected</v>
          </cell>
        </row>
        <row r="7490">
          <cell r="A7490" t="str">
            <v>ZambiaPrimary solid biofuels2005</v>
          </cell>
          <cell r="B7490" t="str">
            <v>TJ</v>
          </cell>
          <cell r="C7490" t="str">
            <v>Zambia</v>
          </cell>
          <cell r="D7490" t="str">
            <v>PRIMSBIO</v>
          </cell>
          <cell r="E7490" t="str">
            <v>Primary solid biofuels</v>
          </cell>
          <cell r="F7490" t="str">
            <v>TES</v>
          </cell>
          <cell r="G7490" t="str">
            <v>Total energy supply</v>
          </cell>
          <cell r="H7490">
            <v>2005</v>
          </cell>
          <cell r="I7490">
            <v>2005</v>
          </cell>
          <cell r="J7490">
            <v>240891</v>
          </cell>
        </row>
        <row r="7491">
          <cell r="A7491" t="str">
            <v>ZambiaPrimary solid biofuels2006</v>
          </cell>
          <cell r="B7491" t="str">
            <v>TJ</v>
          </cell>
          <cell r="C7491" t="str">
            <v>Zambia</v>
          </cell>
          <cell r="D7491" t="str">
            <v>PRIMSBIO</v>
          </cell>
          <cell r="E7491" t="str">
            <v>Primary solid biofuels</v>
          </cell>
          <cell r="F7491" t="str">
            <v>TES</v>
          </cell>
          <cell r="G7491" t="str">
            <v>Total energy supply</v>
          </cell>
          <cell r="H7491">
            <v>2006</v>
          </cell>
          <cell r="I7491">
            <v>2006</v>
          </cell>
          <cell r="J7491">
            <v>245439</v>
          </cell>
        </row>
        <row r="7492">
          <cell r="A7492" t="str">
            <v>ZambiaPrimary solid biofuels2007</v>
          </cell>
          <cell r="B7492" t="str">
            <v>TJ</v>
          </cell>
          <cell r="C7492" t="str">
            <v>Zambia</v>
          </cell>
          <cell r="D7492" t="str">
            <v>PRIMSBIO</v>
          </cell>
          <cell r="E7492" t="str">
            <v>Primary solid biofuels</v>
          </cell>
          <cell r="F7492" t="str">
            <v>TES</v>
          </cell>
          <cell r="G7492" t="str">
            <v>Total energy supply</v>
          </cell>
          <cell r="H7492">
            <v>2007</v>
          </cell>
          <cell r="I7492">
            <v>2007</v>
          </cell>
          <cell r="J7492">
            <v>250124</v>
          </cell>
        </row>
        <row r="7493">
          <cell r="A7493" t="str">
            <v>ZambiaPrimary solid biofuels2008</v>
          </cell>
          <cell r="B7493" t="str">
            <v>TJ</v>
          </cell>
          <cell r="C7493" t="str">
            <v>Zambia</v>
          </cell>
          <cell r="D7493" t="str">
            <v>PRIMSBIO</v>
          </cell>
          <cell r="E7493" t="str">
            <v>Primary solid biofuels</v>
          </cell>
          <cell r="F7493" t="str">
            <v>TES</v>
          </cell>
          <cell r="G7493" t="str">
            <v>Total energy supply</v>
          </cell>
          <cell r="H7493">
            <v>2008</v>
          </cell>
          <cell r="I7493">
            <v>2008</v>
          </cell>
          <cell r="J7493">
            <v>255009</v>
          </cell>
        </row>
        <row r="7494">
          <cell r="A7494" t="str">
            <v>ZambiaPrimary solid biofuels2009</v>
          </cell>
          <cell r="B7494" t="str">
            <v>TJ</v>
          </cell>
          <cell r="C7494" t="str">
            <v>Zambia</v>
          </cell>
          <cell r="D7494" t="str">
            <v>PRIMSBIO</v>
          </cell>
          <cell r="E7494" t="str">
            <v>Primary solid biofuels</v>
          </cell>
          <cell r="F7494" t="str">
            <v>TES</v>
          </cell>
          <cell r="G7494" t="str">
            <v>Total energy supply</v>
          </cell>
          <cell r="H7494">
            <v>2009</v>
          </cell>
          <cell r="I7494">
            <v>2009</v>
          </cell>
          <cell r="J7494">
            <v>260200</v>
          </cell>
        </row>
        <row r="7495">
          <cell r="A7495" t="str">
            <v>ZambiaPrimary solid biofuels2010</v>
          </cell>
          <cell r="B7495" t="str">
            <v>TJ</v>
          </cell>
          <cell r="C7495" t="str">
            <v>Zambia</v>
          </cell>
          <cell r="D7495" t="str">
            <v>PRIMSBIO</v>
          </cell>
          <cell r="E7495" t="str">
            <v>Primary solid biofuels</v>
          </cell>
          <cell r="F7495" t="str">
            <v>TES</v>
          </cell>
          <cell r="G7495" t="str">
            <v>Total energy supply</v>
          </cell>
          <cell r="H7495">
            <v>2010</v>
          </cell>
          <cell r="I7495">
            <v>2010</v>
          </cell>
          <cell r="J7495">
            <v>265732</v>
          </cell>
        </row>
        <row r="7496">
          <cell r="A7496" t="str">
            <v>ZambiaPrimary solid biofuels2011</v>
          </cell>
          <cell r="B7496" t="str">
            <v>TJ</v>
          </cell>
          <cell r="C7496" t="str">
            <v>Zambia</v>
          </cell>
          <cell r="D7496" t="str">
            <v>PRIMSBIO</v>
          </cell>
          <cell r="E7496" t="str">
            <v>Primary solid biofuels</v>
          </cell>
          <cell r="F7496" t="str">
            <v>TES</v>
          </cell>
          <cell r="G7496" t="str">
            <v>Total energy supply</v>
          </cell>
          <cell r="H7496">
            <v>2011</v>
          </cell>
          <cell r="I7496">
            <v>2011</v>
          </cell>
          <cell r="J7496">
            <v>271640</v>
          </cell>
        </row>
        <row r="7497">
          <cell r="A7497" t="str">
            <v>ZambiaPrimary solid biofuels2012</v>
          </cell>
          <cell r="B7497" t="str">
            <v>TJ</v>
          </cell>
          <cell r="C7497" t="str">
            <v>Zambia</v>
          </cell>
          <cell r="D7497" t="str">
            <v>PRIMSBIO</v>
          </cell>
          <cell r="E7497" t="str">
            <v>Primary solid biofuels</v>
          </cell>
          <cell r="F7497" t="str">
            <v>TES</v>
          </cell>
          <cell r="G7497" t="str">
            <v>Total energy supply</v>
          </cell>
          <cell r="H7497">
            <v>2012</v>
          </cell>
          <cell r="I7497">
            <v>2012</v>
          </cell>
          <cell r="J7497">
            <v>277857</v>
          </cell>
        </row>
        <row r="7498">
          <cell r="A7498" t="str">
            <v>ZambiaPrimary solid biofuels2013</v>
          </cell>
          <cell r="B7498" t="str">
            <v>TJ</v>
          </cell>
          <cell r="C7498" t="str">
            <v>Zambia</v>
          </cell>
          <cell r="D7498" t="str">
            <v>PRIMSBIO</v>
          </cell>
          <cell r="E7498" t="str">
            <v>Primary solid biofuels</v>
          </cell>
          <cell r="F7498" t="str">
            <v>TES</v>
          </cell>
          <cell r="G7498" t="str">
            <v>Total energy supply</v>
          </cell>
          <cell r="H7498">
            <v>2013</v>
          </cell>
          <cell r="I7498">
            <v>2013</v>
          </cell>
          <cell r="J7498">
            <v>284263</v>
          </cell>
        </row>
        <row r="7499">
          <cell r="A7499" t="str">
            <v>ZambiaPrimary solid biofuels2014</v>
          </cell>
          <cell r="B7499" t="str">
            <v>TJ</v>
          </cell>
          <cell r="C7499" t="str">
            <v>Zambia</v>
          </cell>
          <cell r="D7499" t="str">
            <v>PRIMSBIO</v>
          </cell>
          <cell r="E7499" t="str">
            <v>Primary solid biofuels</v>
          </cell>
          <cell r="F7499" t="str">
            <v>TES</v>
          </cell>
          <cell r="G7499" t="str">
            <v>Total energy supply</v>
          </cell>
          <cell r="H7499">
            <v>2014</v>
          </cell>
          <cell r="I7499">
            <v>2014</v>
          </cell>
          <cell r="J7499">
            <v>290710</v>
          </cell>
        </row>
        <row r="7500">
          <cell r="A7500" t="str">
            <v>ZambiaPrimary solid biofuels2015</v>
          </cell>
          <cell r="B7500" t="str">
            <v>TJ</v>
          </cell>
          <cell r="C7500" t="str">
            <v>Zambia</v>
          </cell>
          <cell r="D7500" t="str">
            <v>PRIMSBIO</v>
          </cell>
          <cell r="E7500" t="str">
            <v>Primary solid biofuels</v>
          </cell>
          <cell r="F7500" t="str">
            <v>TES</v>
          </cell>
          <cell r="G7500" t="str">
            <v>Total energy supply</v>
          </cell>
          <cell r="H7500">
            <v>2015</v>
          </cell>
          <cell r="I7500">
            <v>2015</v>
          </cell>
          <cell r="J7500">
            <v>297080</v>
          </cell>
        </row>
        <row r="7501">
          <cell r="A7501" t="str">
            <v>ZambiaPrimary solid biofuels2016</v>
          </cell>
          <cell r="B7501" t="str">
            <v>TJ</v>
          </cell>
          <cell r="C7501" t="str">
            <v>Zambia</v>
          </cell>
          <cell r="D7501" t="str">
            <v>PRIMSBIO</v>
          </cell>
          <cell r="E7501" t="str">
            <v>Primary solid biofuels</v>
          </cell>
          <cell r="F7501" t="str">
            <v>TES</v>
          </cell>
          <cell r="G7501" t="str">
            <v>Total energy supply</v>
          </cell>
          <cell r="H7501">
            <v>2016</v>
          </cell>
          <cell r="I7501">
            <v>2016</v>
          </cell>
          <cell r="J7501">
            <v>303341</v>
          </cell>
        </row>
        <row r="7502">
          <cell r="A7502" t="str">
            <v>ZambiaPrimary solid biofuels2017</v>
          </cell>
          <cell r="B7502" t="str">
            <v>TJ</v>
          </cell>
          <cell r="C7502" t="str">
            <v>Zambia</v>
          </cell>
          <cell r="D7502" t="str">
            <v>PRIMSBIO</v>
          </cell>
          <cell r="E7502" t="str">
            <v>Primary solid biofuels</v>
          </cell>
          <cell r="F7502" t="str">
            <v>TES</v>
          </cell>
          <cell r="G7502" t="str">
            <v>Total energy supply</v>
          </cell>
          <cell r="H7502">
            <v>2017</v>
          </cell>
          <cell r="I7502">
            <v>2017</v>
          </cell>
          <cell r="J7502">
            <v>309507.71000000002</v>
          </cell>
        </row>
        <row r="7503">
          <cell r="A7503" t="str">
            <v>ZambiaPrimary solid biofuels2018</v>
          </cell>
          <cell r="B7503" t="str">
            <v>TJ</v>
          </cell>
          <cell r="C7503" t="str">
            <v>Zambia</v>
          </cell>
          <cell r="D7503" t="str">
            <v>PRIMSBIO</v>
          </cell>
          <cell r="E7503" t="str">
            <v>Primary solid biofuels</v>
          </cell>
          <cell r="F7503" t="str">
            <v>TES</v>
          </cell>
          <cell r="G7503" t="str">
            <v>Total energy supply</v>
          </cell>
          <cell r="H7503">
            <v>2018</v>
          </cell>
          <cell r="I7503">
            <v>2018</v>
          </cell>
          <cell r="J7503">
            <v>315610.14</v>
          </cell>
        </row>
        <row r="7504">
          <cell r="A7504" t="str">
            <v>ZambiaPrimary solid biofuels2019</v>
          </cell>
          <cell r="B7504" t="str">
            <v>TJ</v>
          </cell>
          <cell r="C7504" t="str">
            <v>Zambia</v>
          </cell>
          <cell r="D7504" t="str">
            <v>PRIMSBIO</v>
          </cell>
          <cell r="E7504" t="str">
            <v>Primary solid biofuels</v>
          </cell>
          <cell r="F7504" t="str">
            <v>TES</v>
          </cell>
          <cell r="G7504" t="str">
            <v>Total energy supply</v>
          </cell>
          <cell r="H7504">
            <v>2019</v>
          </cell>
          <cell r="I7504">
            <v>2019</v>
          </cell>
          <cell r="J7504">
            <v>321702.65000000002</v>
          </cell>
        </row>
        <row r="7505">
          <cell r="A7505" t="str">
            <v>ZambiaPrimary solid biofuels2020</v>
          </cell>
          <cell r="B7505" t="str">
            <v>TJ</v>
          </cell>
          <cell r="C7505" t="str">
            <v>Zambia</v>
          </cell>
          <cell r="D7505" t="str">
            <v>PRIMSBIO</v>
          </cell>
          <cell r="E7505" t="str">
            <v>Primary solid biofuels</v>
          </cell>
          <cell r="F7505" t="str">
            <v>TES</v>
          </cell>
          <cell r="G7505" t="str">
            <v>Total energy supply</v>
          </cell>
          <cell r="H7505">
            <v>2020</v>
          </cell>
          <cell r="I7505">
            <v>2020</v>
          </cell>
          <cell r="K7505" t="str">
            <v>L</v>
          </cell>
          <cell r="L7505" t="str">
            <v>Missing value; data exist but were not collected</v>
          </cell>
        </row>
        <row r="7506">
          <cell r="A7506" t="str">
            <v>ZambiaTotal2005</v>
          </cell>
          <cell r="B7506" t="str">
            <v>TJ</v>
          </cell>
          <cell r="C7506" t="str">
            <v>Zambia</v>
          </cell>
          <cell r="D7506" t="str">
            <v>TOTAL</v>
          </cell>
          <cell r="E7506" t="str">
            <v>Total</v>
          </cell>
          <cell r="F7506" t="str">
            <v>TES</v>
          </cell>
          <cell r="G7506" t="str">
            <v>Total energy supply</v>
          </cell>
          <cell r="H7506">
            <v>2005</v>
          </cell>
          <cell r="I7506">
            <v>2005</v>
          </cell>
          <cell r="J7506">
            <v>302925.43</v>
          </cell>
        </row>
        <row r="7507">
          <cell r="A7507" t="str">
            <v>ZambiaTotal2006</v>
          </cell>
          <cell r="B7507" t="str">
            <v>TJ</v>
          </cell>
          <cell r="C7507" t="str">
            <v>Zambia</v>
          </cell>
          <cell r="D7507" t="str">
            <v>TOTAL</v>
          </cell>
          <cell r="E7507" t="str">
            <v>Total</v>
          </cell>
          <cell r="F7507" t="str">
            <v>TES</v>
          </cell>
          <cell r="G7507" t="str">
            <v>Total energy supply</v>
          </cell>
          <cell r="H7507">
            <v>2006</v>
          </cell>
          <cell r="I7507">
            <v>2006</v>
          </cell>
          <cell r="J7507">
            <v>307741.39</v>
          </cell>
        </row>
        <row r="7508">
          <cell r="A7508" t="str">
            <v>ZambiaTotal2007</v>
          </cell>
          <cell r="B7508" t="str">
            <v>TJ</v>
          </cell>
          <cell r="C7508" t="str">
            <v>Zambia</v>
          </cell>
          <cell r="D7508" t="str">
            <v>TOTAL</v>
          </cell>
          <cell r="E7508" t="str">
            <v>Total</v>
          </cell>
          <cell r="F7508" t="str">
            <v>TES</v>
          </cell>
          <cell r="G7508" t="str">
            <v>Total energy supply</v>
          </cell>
          <cell r="H7508">
            <v>2007</v>
          </cell>
          <cell r="I7508">
            <v>2007</v>
          </cell>
          <cell r="J7508">
            <v>311355.90000000002</v>
          </cell>
        </row>
        <row r="7509">
          <cell r="A7509" t="str">
            <v>ZambiaTotal2008</v>
          </cell>
          <cell r="B7509" t="str">
            <v>TJ</v>
          </cell>
          <cell r="C7509" t="str">
            <v>Zambia</v>
          </cell>
          <cell r="D7509" t="str">
            <v>TOTAL</v>
          </cell>
          <cell r="E7509" t="str">
            <v>Total</v>
          </cell>
          <cell r="F7509" t="str">
            <v>TES</v>
          </cell>
          <cell r="G7509" t="str">
            <v>Total energy supply</v>
          </cell>
          <cell r="H7509">
            <v>2008</v>
          </cell>
          <cell r="I7509">
            <v>2008</v>
          </cell>
          <cell r="J7509">
            <v>319941.99</v>
          </cell>
        </row>
        <row r="7510">
          <cell r="A7510" t="str">
            <v>ZambiaTotal2009</v>
          </cell>
          <cell r="B7510" t="str">
            <v>TJ</v>
          </cell>
          <cell r="C7510" t="str">
            <v>Zambia</v>
          </cell>
          <cell r="D7510" t="str">
            <v>TOTAL</v>
          </cell>
          <cell r="E7510" t="str">
            <v>Total</v>
          </cell>
          <cell r="F7510" t="str">
            <v>TES</v>
          </cell>
          <cell r="G7510" t="str">
            <v>Total energy supply</v>
          </cell>
          <cell r="H7510">
            <v>2009</v>
          </cell>
          <cell r="I7510">
            <v>2009</v>
          </cell>
          <cell r="J7510">
            <v>326427.13</v>
          </cell>
        </row>
        <row r="7511">
          <cell r="A7511" t="str">
            <v>ZambiaTotal2010</v>
          </cell>
          <cell r="B7511" t="str">
            <v>TJ</v>
          </cell>
          <cell r="C7511" t="str">
            <v>Zambia</v>
          </cell>
          <cell r="D7511" t="str">
            <v>TOTAL</v>
          </cell>
          <cell r="E7511" t="str">
            <v>Total</v>
          </cell>
          <cell r="F7511" t="str">
            <v>TES</v>
          </cell>
          <cell r="G7511" t="str">
            <v>Total energy supply</v>
          </cell>
          <cell r="H7511">
            <v>2010</v>
          </cell>
          <cell r="I7511">
            <v>2010</v>
          </cell>
          <cell r="J7511">
            <v>335579.16</v>
          </cell>
        </row>
        <row r="7512">
          <cell r="A7512" t="str">
            <v>ZambiaTotal2011</v>
          </cell>
          <cell r="B7512" t="str">
            <v>TJ</v>
          </cell>
          <cell r="C7512" t="str">
            <v>Zambia</v>
          </cell>
          <cell r="D7512" t="str">
            <v>TOTAL</v>
          </cell>
          <cell r="E7512" t="str">
            <v>Total</v>
          </cell>
          <cell r="F7512" t="str">
            <v>TES</v>
          </cell>
          <cell r="G7512" t="str">
            <v>Total energy supply</v>
          </cell>
          <cell r="H7512">
            <v>2011</v>
          </cell>
          <cell r="I7512">
            <v>2011</v>
          </cell>
          <cell r="J7512">
            <v>352388.88</v>
          </cell>
        </row>
        <row r="7513">
          <cell r="A7513" t="str">
            <v>ZambiaTotal2012</v>
          </cell>
          <cell r="B7513" t="str">
            <v>TJ</v>
          </cell>
          <cell r="C7513" t="str">
            <v>Zambia</v>
          </cell>
          <cell r="D7513" t="str">
            <v>TOTAL</v>
          </cell>
          <cell r="E7513" t="str">
            <v>Total</v>
          </cell>
          <cell r="F7513" t="str">
            <v>TES</v>
          </cell>
          <cell r="G7513" t="str">
            <v>Total energy supply</v>
          </cell>
          <cell r="H7513">
            <v>2012</v>
          </cell>
          <cell r="I7513">
            <v>2012</v>
          </cell>
          <cell r="J7513">
            <v>369374.96</v>
          </cell>
        </row>
        <row r="7514">
          <cell r="A7514" t="str">
            <v>ZambiaTotal2013</v>
          </cell>
          <cell r="B7514" t="str">
            <v>TJ</v>
          </cell>
          <cell r="C7514" t="str">
            <v>Zambia</v>
          </cell>
          <cell r="D7514" t="str">
            <v>TOTAL</v>
          </cell>
          <cell r="E7514" t="str">
            <v>Total</v>
          </cell>
          <cell r="F7514" t="str">
            <v>TES</v>
          </cell>
          <cell r="G7514" t="str">
            <v>Total energy supply</v>
          </cell>
          <cell r="H7514">
            <v>2013</v>
          </cell>
          <cell r="I7514">
            <v>2013</v>
          </cell>
          <cell r="J7514">
            <v>379956.44</v>
          </cell>
        </row>
        <row r="7515">
          <cell r="A7515" t="str">
            <v>ZambiaTotal2014</v>
          </cell>
          <cell r="B7515" t="str">
            <v>TJ</v>
          </cell>
          <cell r="C7515" t="str">
            <v>Zambia</v>
          </cell>
          <cell r="D7515" t="str">
            <v>TOTAL</v>
          </cell>
          <cell r="E7515" t="str">
            <v>Total</v>
          </cell>
          <cell r="F7515" t="str">
            <v>TES</v>
          </cell>
          <cell r="G7515" t="str">
            <v>Total energy supply</v>
          </cell>
          <cell r="H7515">
            <v>2014</v>
          </cell>
          <cell r="I7515">
            <v>2014</v>
          </cell>
          <cell r="J7515">
            <v>395558.55</v>
          </cell>
        </row>
        <row r="7516">
          <cell r="A7516" t="str">
            <v>ZambiaTotal2015</v>
          </cell>
          <cell r="B7516" t="str">
            <v>TJ</v>
          </cell>
          <cell r="C7516" t="str">
            <v>Zambia</v>
          </cell>
          <cell r="D7516" t="str">
            <v>TOTAL</v>
          </cell>
          <cell r="E7516" t="str">
            <v>Total</v>
          </cell>
          <cell r="F7516" t="str">
            <v>TES</v>
          </cell>
          <cell r="G7516" t="str">
            <v>Total energy supply</v>
          </cell>
          <cell r="H7516">
            <v>2015</v>
          </cell>
          <cell r="I7516">
            <v>2015</v>
          </cell>
          <cell r="J7516">
            <v>405405.01</v>
          </cell>
        </row>
        <row r="7517">
          <cell r="A7517" t="str">
            <v>ZambiaTotal2016</v>
          </cell>
          <cell r="B7517" t="str">
            <v>TJ</v>
          </cell>
          <cell r="C7517" t="str">
            <v>Zambia</v>
          </cell>
          <cell r="D7517" t="str">
            <v>TOTAL</v>
          </cell>
          <cell r="E7517" t="str">
            <v>Total</v>
          </cell>
          <cell r="F7517" t="str">
            <v>TES</v>
          </cell>
          <cell r="G7517" t="str">
            <v>Total energy supply</v>
          </cell>
          <cell r="H7517">
            <v>2016</v>
          </cell>
          <cell r="I7517">
            <v>2016</v>
          </cell>
          <cell r="J7517">
            <v>416232.02</v>
          </cell>
        </row>
        <row r="7518">
          <cell r="A7518" t="str">
            <v>ZambiaTotal2017</v>
          </cell>
          <cell r="B7518" t="str">
            <v>TJ</v>
          </cell>
          <cell r="C7518" t="str">
            <v>Zambia</v>
          </cell>
          <cell r="D7518" t="str">
            <v>TOTAL</v>
          </cell>
          <cell r="E7518" t="str">
            <v>Total</v>
          </cell>
          <cell r="F7518" t="str">
            <v>TES</v>
          </cell>
          <cell r="G7518" t="str">
            <v>Total energy supply</v>
          </cell>
          <cell r="H7518">
            <v>2017</v>
          </cell>
          <cell r="I7518">
            <v>2017</v>
          </cell>
          <cell r="J7518">
            <v>436785.08</v>
          </cell>
        </row>
        <row r="7519">
          <cell r="A7519" t="str">
            <v>ZambiaTotal2018</v>
          </cell>
          <cell r="B7519" t="str">
            <v>TJ</v>
          </cell>
          <cell r="C7519" t="str">
            <v>Zambia</v>
          </cell>
          <cell r="D7519" t="str">
            <v>TOTAL</v>
          </cell>
          <cell r="E7519" t="str">
            <v>Total</v>
          </cell>
          <cell r="F7519" t="str">
            <v>TES</v>
          </cell>
          <cell r="G7519" t="str">
            <v>Total energy supply</v>
          </cell>
          <cell r="H7519">
            <v>2018</v>
          </cell>
          <cell r="I7519">
            <v>2018</v>
          </cell>
          <cell r="J7519">
            <v>449146.1</v>
          </cell>
        </row>
        <row r="7520">
          <cell r="A7520" t="str">
            <v>ZambiaTotal2019</v>
          </cell>
          <cell r="B7520" t="str">
            <v>TJ</v>
          </cell>
          <cell r="C7520" t="str">
            <v>Zambia</v>
          </cell>
          <cell r="D7520" t="str">
            <v>TOTAL</v>
          </cell>
          <cell r="E7520" t="str">
            <v>Total</v>
          </cell>
          <cell r="F7520" t="str">
            <v>TES</v>
          </cell>
          <cell r="G7520" t="str">
            <v>Total energy supply</v>
          </cell>
          <cell r="H7520">
            <v>2019</v>
          </cell>
          <cell r="I7520">
            <v>2019</v>
          </cell>
          <cell r="J7520">
            <v>439670.58</v>
          </cell>
        </row>
        <row r="7521">
          <cell r="A7521" t="str">
            <v>ZambiaTotal2020</v>
          </cell>
          <cell r="B7521" t="str">
            <v>TJ</v>
          </cell>
          <cell r="C7521" t="str">
            <v>Zambia</v>
          </cell>
          <cell r="D7521" t="str">
            <v>TOTAL</v>
          </cell>
          <cell r="E7521" t="str">
            <v>Total</v>
          </cell>
          <cell r="F7521" t="str">
            <v>TES</v>
          </cell>
          <cell r="G7521" t="str">
            <v>Total energy supply</v>
          </cell>
          <cell r="H7521">
            <v>2020</v>
          </cell>
          <cell r="I7521">
            <v>2020</v>
          </cell>
          <cell r="K7521" t="str">
            <v>L</v>
          </cell>
          <cell r="L7521" t="str">
            <v>Missing value; data exist but were not collected</v>
          </cell>
        </row>
        <row r="7522">
          <cell r="A7522" t="str">
            <v>ZambiaMemo: Renewables2005</v>
          </cell>
          <cell r="B7522" t="str">
            <v>TJ</v>
          </cell>
          <cell r="C7522" t="str">
            <v>Zambia</v>
          </cell>
          <cell r="D7522" t="str">
            <v>MRENEW</v>
          </cell>
          <cell r="E7522" t="str">
            <v>Memo: Renewables</v>
          </cell>
          <cell r="F7522" t="str">
            <v>TES</v>
          </cell>
          <cell r="G7522" t="str">
            <v>Total energy supply</v>
          </cell>
          <cell r="H7522">
            <v>2005</v>
          </cell>
          <cell r="I7522">
            <v>2005</v>
          </cell>
          <cell r="J7522">
            <v>272869.8</v>
          </cell>
        </row>
        <row r="7523">
          <cell r="A7523" t="str">
            <v>ZambiaMemo: Renewables2006</v>
          </cell>
          <cell r="B7523" t="str">
            <v>TJ</v>
          </cell>
          <cell r="C7523" t="str">
            <v>Zambia</v>
          </cell>
          <cell r="D7523" t="str">
            <v>MRENEW</v>
          </cell>
          <cell r="E7523" t="str">
            <v>Memo: Renewables</v>
          </cell>
          <cell r="F7523" t="str">
            <v>TES</v>
          </cell>
          <cell r="G7523" t="str">
            <v>Total energy supply</v>
          </cell>
          <cell r="H7523">
            <v>2006</v>
          </cell>
          <cell r="I7523">
            <v>2006</v>
          </cell>
          <cell r="J7523">
            <v>280247.40000000002</v>
          </cell>
        </row>
        <row r="7524">
          <cell r="A7524" t="str">
            <v>ZambiaMemo: Renewables2007</v>
          </cell>
          <cell r="B7524" t="str">
            <v>TJ</v>
          </cell>
          <cell r="C7524" t="str">
            <v>Zambia</v>
          </cell>
          <cell r="D7524" t="str">
            <v>MRENEW</v>
          </cell>
          <cell r="E7524" t="str">
            <v>Memo: Renewables</v>
          </cell>
          <cell r="F7524" t="str">
            <v>TES</v>
          </cell>
          <cell r="G7524" t="str">
            <v>Total energy supply</v>
          </cell>
          <cell r="H7524">
            <v>2007</v>
          </cell>
          <cell r="I7524">
            <v>2007</v>
          </cell>
          <cell r="J7524">
            <v>284795.59999999998</v>
          </cell>
        </row>
        <row r="7525">
          <cell r="A7525" t="str">
            <v>ZambiaMemo: Renewables2008</v>
          </cell>
          <cell r="B7525" t="str">
            <v>TJ</v>
          </cell>
          <cell r="C7525" t="str">
            <v>Zambia</v>
          </cell>
          <cell r="D7525" t="str">
            <v>MRENEW</v>
          </cell>
          <cell r="E7525" t="str">
            <v>Memo: Renewables</v>
          </cell>
          <cell r="F7525" t="str">
            <v>TES</v>
          </cell>
          <cell r="G7525" t="str">
            <v>Total energy supply</v>
          </cell>
          <cell r="H7525">
            <v>2008</v>
          </cell>
          <cell r="I7525">
            <v>2008</v>
          </cell>
          <cell r="J7525">
            <v>289288.2</v>
          </cell>
        </row>
        <row r="7526">
          <cell r="A7526" t="str">
            <v>ZambiaMemo: Renewables2009</v>
          </cell>
          <cell r="B7526" t="str">
            <v>TJ</v>
          </cell>
          <cell r="C7526" t="str">
            <v>Zambia</v>
          </cell>
          <cell r="D7526" t="str">
            <v>MRENEW</v>
          </cell>
          <cell r="E7526" t="str">
            <v>Memo: Renewables</v>
          </cell>
          <cell r="F7526" t="str">
            <v>TES</v>
          </cell>
          <cell r="G7526" t="str">
            <v>Total energy supply</v>
          </cell>
          <cell r="H7526">
            <v>2009</v>
          </cell>
          <cell r="I7526">
            <v>2009</v>
          </cell>
          <cell r="J7526">
            <v>295771.59999999998</v>
          </cell>
        </row>
        <row r="7527">
          <cell r="A7527" t="str">
            <v>ZambiaMemo: Renewables2010</v>
          </cell>
          <cell r="B7527" t="str">
            <v>TJ</v>
          </cell>
          <cell r="C7527" t="str">
            <v>Zambia</v>
          </cell>
          <cell r="D7527" t="str">
            <v>MRENEW</v>
          </cell>
          <cell r="E7527" t="str">
            <v>Memo: Renewables</v>
          </cell>
          <cell r="F7527" t="str">
            <v>TES</v>
          </cell>
          <cell r="G7527" t="str">
            <v>Total energy supply</v>
          </cell>
          <cell r="H7527">
            <v>2010</v>
          </cell>
          <cell r="I7527">
            <v>2010</v>
          </cell>
          <cell r="J7527">
            <v>303298</v>
          </cell>
        </row>
        <row r="7528">
          <cell r="A7528" t="str">
            <v>ZambiaMemo: Renewables2011</v>
          </cell>
          <cell r="B7528" t="str">
            <v>TJ</v>
          </cell>
          <cell r="C7528" t="str">
            <v>Zambia</v>
          </cell>
          <cell r="D7528" t="str">
            <v>MRENEW</v>
          </cell>
          <cell r="E7528" t="str">
            <v>Memo: Renewables</v>
          </cell>
          <cell r="F7528" t="str">
            <v>TES</v>
          </cell>
          <cell r="G7528" t="str">
            <v>Total energy supply</v>
          </cell>
          <cell r="H7528">
            <v>2011</v>
          </cell>
          <cell r="I7528">
            <v>2011</v>
          </cell>
          <cell r="J7528">
            <v>312978.8</v>
          </cell>
        </row>
        <row r="7529">
          <cell r="A7529" t="str">
            <v>ZambiaMemo: Renewables2012</v>
          </cell>
          <cell r="B7529" t="str">
            <v>TJ</v>
          </cell>
          <cell r="C7529" t="str">
            <v>Zambia</v>
          </cell>
          <cell r="D7529" t="str">
            <v>MRENEW</v>
          </cell>
          <cell r="E7529" t="str">
            <v>Memo: Renewables</v>
          </cell>
          <cell r="F7529" t="str">
            <v>TES</v>
          </cell>
          <cell r="G7529" t="str">
            <v>Total energy supply</v>
          </cell>
          <cell r="H7529">
            <v>2012</v>
          </cell>
          <cell r="I7529">
            <v>2012</v>
          </cell>
          <cell r="J7529">
            <v>322317</v>
          </cell>
        </row>
        <row r="7530">
          <cell r="A7530" t="str">
            <v>ZambiaMemo: Renewables2013</v>
          </cell>
          <cell r="B7530" t="str">
            <v>TJ</v>
          </cell>
          <cell r="C7530" t="str">
            <v>Zambia</v>
          </cell>
          <cell r="D7530" t="str">
            <v>MRENEW</v>
          </cell>
          <cell r="E7530" t="str">
            <v>Memo: Renewables</v>
          </cell>
          <cell r="F7530" t="str">
            <v>TES</v>
          </cell>
          <cell r="G7530" t="str">
            <v>Total energy supply</v>
          </cell>
          <cell r="H7530">
            <v>2013</v>
          </cell>
          <cell r="I7530">
            <v>2013</v>
          </cell>
          <cell r="J7530">
            <v>332074.59999999998</v>
          </cell>
        </row>
        <row r="7531">
          <cell r="A7531" t="str">
            <v>ZambiaMemo: Renewables2014</v>
          </cell>
          <cell r="B7531" t="str">
            <v>TJ</v>
          </cell>
          <cell r="C7531" t="str">
            <v>Zambia</v>
          </cell>
          <cell r="D7531" t="str">
            <v>MRENEW</v>
          </cell>
          <cell r="E7531" t="str">
            <v>Memo: Renewables</v>
          </cell>
          <cell r="F7531" t="str">
            <v>TES</v>
          </cell>
          <cell r="G7531" t="str">
            <v>Total energy supply</v>
          </cell>
          <cell r="H7531">
            <v>2014</v>
          </cell>
          <cell r="I7531">
            <v>2014</v>
          </cell>
          <cell r="J7531">
            <v>341261.2</v>
          </cell>
        </row>
        <row r="7532">
          <cell r="A7532" t="str">
            <v>ZambiaMemo: Renewables2015</v>
          </cell>
          <cell r="B7532" t="str">
            <v>TJ</v>
          </cell>
          <cell r="C7532" t="str">
            <v>Zambia</v>
          </cell>
          <cell r="D7532" t="str">
            <v>MRENEW</v>
          </cell>
          <cell r="E7532" t="str">
            <v>Memo: Renewables</v>
          </cell>
          <cell r="F7532" t="str">
            <v>TES</v>
          </cell>
          <cell r="G7532" t="str">
            <v>Total energy supply</v>
          </cell>
          <cell r="H7532">
            <v>2015</v>
          </cell>
          <cell r="I7532">
            <v>2015</v>
          </cell>
          <cell r="J7532">
            <v>344013.2</v>
          </cell>
        </row>
        <row r="7533">
          <cell r="A7533" t="str">
            <v>ZambiaMemo: Renewables2016</v>
          </cell>
          <cell r="B7533" t="str">
            <v>TJ</v>
          </cell>
          <cell r="C7533" t="str">
            <v>Zambia</v>
          </cell>
          <cell r="D7533" t="str">
            <v>MRENEW</v>
          </cell>
          <cell r="E7533" t="str">
            <v>Memo: Renewables</v>
          </cell>
          <cell r="F7533" t="str">
            <v>TES</v>
          </cell>
          <cell r="G7533" t="str">
            <v>Total energy supply</v>
          </cell>
          <cell r="H7533">
            <v>2016</v>
          </cell>
          <cell r="I7533">
            <v>2016</v>
          </cell>
          <cell r="J7533">
            <v>343031</v>
          </cell>
        </row>
        <row r="7534">
          <cell r="A7534" t="str">
            <v>ZambiaMemo: Renewables2017</v>
          </cell>
          <cell r="B7534" t="str">
            <v>TJ</v>
          </cell>
          <cell r="C7534" t="str">
            <v>Zambia</v>
          </cell>
          <cell r="D7534" t="str">
            <v>MRENEW</v>
          </cell>
          <cell r="E7534" t="str">
            <v>Memo: Renewables</v>
          </cell>
          <cell r="F7534" t="str">
            <v>TES</v>
          </cell>
          <cell r="G7534" t="str">
            <v>Total energy supply</v>
          </cell>
          <cell r="H7534">
            <v>2017</v>
          </cell>
          <cell r="I7534">
            <v>2017</v>
          </cell>
          <cell r="J7534">
            <v>354467.97</v>
          </cell>
        </row>
        <row r="7535">
          <cell r="A7535" t="str">
            <v>ZambiaMemo: Renewables2018</v>
          </cell>
          <cell r="B7535" t="str">
            <v>TJ</v>
          </cell>
          <cell r="C7535" t="str">
            <v>Zambia</v>
          </cell>
          <cell r="D7535" t="str">
            <v>MRENEW</v>
          </cell>
          <cell r="E7535" t="str">
            <v>Memo: Renewables</v>
          </cell>
          <cell r="F7535" t="str">
            <v>TES</v>
          </cell>
          <cell r="G7535" t="str">
            <v>Total energy supply</v>
          </cell>
          <cell r="H7535">
            <v>2018</v>
          </cell>
          <cell r="I7535">
            <v>2018</v>
          </cell>
          <cell r="J7535">
            <v>364952.14</v>
          </cell>
        </row>
        <row r="7536">
          <cell r="A7536" t="str">
            <v>ZambiaMemo: Renewables2019</v>
          </cell>
          <cell r="B7536" t="str">
            <v>TJ</v>
          </cell>
          <cell r="C7536" t="str">
            <v>Zambia</v>
          </cell>
          <cell r="D7536" t="str">
            <v>MRENEW</v>
          </cell>
          <cell r="E7536" t="str">
            <v>Memo: Renewables</v>
          </cell>
          <cell r="F7536" t="str">
            <v>TES</v>
          </cell>
          <cell r="G7536" t="str">
            <v>Total energy supply</v>
          </cell>
          <cell r="H7536">
            <v>2019</v>
          </cell>
          <cell r="I7536">
            <v>2019</v>
          </cell>
          <cell r="J7536">
            <v>366520.35</v>
          </cell>
        </row>
        <row r="7537">
          <cell r="A7537" t="str">
            <v>ZambiaMemo: Renewables2020</v>
          </cell>
          <cell r="B7537" t="str">
            <v>TJ</v>
          </cell>
          <cell r="C7537" t="str">
            <v>Zambia</v>
          </cell>
          <cell r="D7537" t="str">
            <v>MRENEW</v>
          </cell>
          <cell r="E7537" t="str">
            <v>Memo: Renewables</v>
          </cell>
          <cell r="F7537" t="str">
            <v>TES</v>
          </cell>
          <cell r="G7537" t="str">
            <v>Total energy supply</v>
          </cell>
          <cell r="H7537">
            <v>2020</v>
          </cell>
          <cell r="I7537">
            <v>2020</v>
          </cell>
          <cell r="K7537" t="str">
            <v>L</v>
          </cell>
          <cell r="L7537" t="str">
            <v>Missing value; data exist but were not collected</v>
          </cell>
        </row>
        <row r="7538">
          <cell r="A7538" t="str">
            <v>ZimbabwePrimary solid biofuels2005</v>
          </cell>
          <cell r="B7538" t="str">
            <v>TJ</v>
          </cell>
          <cell r="C7538" t="str">
            <v>Zimbabwe</v>
          </cell>
          <cell r="D7538" t="str">
            <v>PRIMSBIO</v>
          </cell>
          <cell r="E7538" t="str">
            <v>Primary solid biofuels</v>
          </cell>
          <cell r="F7538" t="str">
            <v>TES</v>
          </cell>
          <cell r="G7538" t="str">
            <v>Total energy supply</v>
          </cell>
          <cell r="H7538">
            <v>2005</v>
          </cell>
          <cell r="I7538">
            <v>2005</v>
          </cell>
          <cell r="J7538">
            <v>252224</v>
          </cell>
        </row>
        <row r="7539">
          <cell r="A7539" t="str">
            <v>ZimbabwePrimary solid biofuels2006</v>
          </cell>
          <cell r="B7539" t="str">
            <v>TJ</v>
          </cell>
          <cell r="C7539" t="str">
            <v>Zimbabwe</v>
          </cell>
          <cell r="D7539" t="str">
            <v>PRIMSBIO</v>
          </cell>
          <cell r="E7539" t="str">
            <v>Primary solid biofuels</v>
          </cell>
          <cell r="F7539" t="str">
            <v>TES</v>
          </cell>
          <cell r="G7539" t="str">
            <v>Total energy supply</v>
          </cell>
          <cell r="H7539">
            <v>2006</v>
          </cell>
          <cell r="I7539">
            <v>2006</v>
          </cell>
          <cell r="J7539">
            <v>262858</v>
          </cell>
        </row>
        <row r="7540">
          <cell r="A7540" t="str">
            <v>ZimbabwePrimary solid biofuels2007</v>
          </cell>
          <cell r="B7540" t="str">
            <v>TJ</v>
          </cell>
          <cell r="C7540" t="str">
            <v>Zimbabwe</v>
          </cell>
          <cell r="D7540" t="str">
            <v>PRIMSBIO</v>
          </cell>
          <cell r="E7540" t="str">
            <v>Primary solid biofuels</v>
          </cell>
          <cell r="F7540" t="str">
            <v>TES</v>
          </cell>
          <cell r="G7540" t="str">
            <v>Total energy supply</v>
          </cell>
          <cell r="H7540">
            <v>2007</v>
          </cell>
          <cell r="I7540">
            <v>2007</v>
          </cell>
          <cell r="J7540">
            <v>264293</v>
          </cell>
        </row>
        <row r="7541">
          <cell r="A7541" t="str">
            <v>ZimbabwePrimary solid biofuels2008</v>
          </cell>
          <cell r="B7541" t="str">
            <v>TJ</v>
          </cell>
          <cell r="C7541" t="str">
            <v>Zimbabwe</v>
          </cell>
          <cell r="D7541" t="str">
            <v>PRIMSBIO</v>
          </cell>
          <cell r="E7541" t="str">
            <v>Primary solid biofuels</v>
          </cell>
          <cell r="F7541" t="str">
            <v>TES</v>
          </cell>
          <cell r="G7541" t="str">
            <v>Total energy supply</v>
          </cell>
          <cell r="H7541">
            <v>2008</v>
          </cell>
          <cell r="I7541">
            <v>2008</v>
          </cell>
          <cell r="J7541">
            <v>267062</v>
          </cell>
        </row>
        <row r="7542">
          <cell r="A7542" t="str">
            <v>ZimbabwePrimary solid biofuels2009</v>
          </cell>
          <cell r="B7542" t="str">
            <v>TJ</v>
          </cell>
          <cell r="C7542" t="str">
            <v>Zimbabwe</v>
          </cell>
          <cell r="D7542" t="str">
            <v>PRIMSBIO</v>
          </cell>
          <cell r="E7542" t="str">
            <v>Primary solid biofuels</v>
          </cell>
          <cell r="F7542" t="str">
            <v>TES</v>
          </cell>
          <cell r="G7542" t="str">
            <v>Total energy supply</v>
          </cell>
          <cell r="H7542">
            <v>2009</v>
          </cell>
          <cell r="I7542">
            <v>2009</v>
          </cell>
          <cell r="J7542">
            <v>270718</v>
          </cell>
        </row>
        <row r="7543">
          <cell r="A7543" t="str">
            <v>ZimbabwePrimary solid biofuels2010</v>
          </cell>
          <cell r="B7543" t="str">
            <v>TJ</v>
          </cell>
          <cell r="C7543" t="str">
            <v>Zimbabwe</v>
          </cell>
          <cell r="D7543" t="str">
            <v>PRIMSBIO</v>
          </cell>
          <cell r="E7543" t="str">
            <v>Primary solid biofuels</v>
          </cell>
          <cell r="F7543" t="str">
            <v>TES</v>
          </cell>
          <cell r="G7543" t="str">
            <v>Total energy supply</v>
          </cell>
          <cell r="H7543">
            <v>2010</v>
          </cell>
          <cell r="I7543">
            <v>2010</v>
          </cell>
          <cell r="J7543">
            <v>273796</v>
          </cell>
        </row>
        <row r="7544">
          <cell r="A7544" t="str">
            <v>ZimbabwePrimary solid biofuels2011</v>
          </cell>
          <cell r="B7544" t="str">
            <v>TJ</v>
          </cell>
          <cell r="C7544" t="str">
            <v>Zimbabwe</v>
          </cell>
          <cell r="D7544" t="str">
            <v>PRIMSBIO</v>
          </cell>
          <cell r="E7544" t="str">
            <v>Primary solid biofuels</v>
          </cell>
          <cell r="F7544" t="str">
            <v>TES</v>
          </cell>
          <cell r="G7544" t="str">
            <v>Total energy supply</v>
          </cell>
          <cell r="H7544">
            <v>2011</v>
          </cell>
          <cell r="I7544">
            <v>2011</v>
          </cell>
          <cell r="J7544">
            <v>277439</v>
          </cell>
        </row>
        <row r="7545">
          <cell r="A7545" t="str">
            <v>ZimbabwePrimary solid biofuels2012</v>
          </cell>
          <cell r="B7545" t="str">
            <v>TJ</v>
          </cell>
          <cell r="C7545" t="str">
            <v>Zimbabwe</v>
          </cell>
          <cell r="D7545" t="str">
            <v>PRIMSBIO</v>
          </cell>
          <cell r="E7545" t="str">
            <v>Primary solid biofuels</v>
          </cell>
          <cell r="F7545" t="str">
            <v>TES</v>
          </cell>
          <cell r="G7545" t="str">
            <v>Total energy supply</v>
          </cell>
          <cell r="H7545">
            <v>2012</v>
          </cell>
          <cell r="I7545">
            <v>2012</v>
          </cell>
          <cell r="J7545">
            <v>281619</v>
          </cell>
        </row>
        <row r="7546">
          <cell r="A7546" t="str">
            <v>ZimbabwePrimary solid biofuels2013</v>
          </cell>
          <cell r="B7546" t="str">
            <v>TJ</v>
          </cell>
          <cell r="C7546" t="str">
            <v>Zimbabwe</v>
          </cell>
          <cell r="D7546" t="str">
            <v>PRIMSBIO</v>
          </cell>
          <cell r="E7546" t="str">
            <v>Primary solid biofuels</v>
          </cell>
          <cell r="F7546" t="str">
            <v>TES</v>
          </cell>
          <cell r="G7546" t="str">
            <v>Total energy supply</v>
          </cell>
          <cell r="H7546">
            <v>2013</v>
          </cell>
          <cell r="I7546">
            <v>2013</v>
          </cell>
          <cell r="J7546">
            <v>287373</v>
          </cell>
        </row>
        <row r="7547">
          <cell r="A7547" t="str">
            <v>ZimbabwePrimary solid biofuels2014</v>
          </cell>
          <cell r="B7547" t="str">
            <v>TJ</v>
          </cell>
          <cell r="C7547" t="str">
            <v>Zimbabwe</v>
          </cell>
          <cell r="D7547" t="str">
            <v>PRIMSBIO</v>
          </cell>
          <cell r="E7547" t="str">
            <v>Primary solid biofuels</v>
          </cell>
          <cell r="F7547" t="str">
            <v>TES</v>
          </cell>
          <cell r="G7547" t="str">
            <v>Total energy supply</v>
          </cell>
          <cell r="H7547">
            <v>2014</v>
          </cell>
          <cell r="I7547">
            <v>2014</v>
          </cell>
          <cell r="J7547">
            <v>292747</v>
          </cell>
        </row>
        <row r="7548">
          <cell r="A7548" t="str">
            <v>ZimbabwePrimary solid biofuels2015</v>
          </cell>
          <cell r="B7548" t="str">
            <v>TJ</v>
          </cell>
          <cell r="C7548" t="str">
            <v>Zimbabwe</v>
          </cell>
          <cell r="D7548" t="str">
            <v>PRIMSBIO</v>
          </cell>
          <cell r="E7548" t="str">
            <v>Primary solid biofuels</v>
          </cell>
          <cell r="F7548" t="str">
            <v>TES</v>
          </cell>
          <cell r="G7548" t="str">
            <v>Total energy supply</v>
          </cell>
          <cell r="H7548">
            <v>2015</v>
          </cell>
          <cell r="I7548">
            <v>2015</v>
          </cell>
          <cell r="J7548">
            <v>297914</v>
          </cell>
        </row>
        <row r="7549">
          <cell r="A7549" t="str">
            <v>ZimbabwePrimary solid biofuels2016</v>
          </cell>
          <cell r="B7549" t="str">
            <v>TJ</v>
          </cell>
          <cell r="C7549" t="str">
            <v>Zimbabwe</v>
          </cell>
          <cell r="D7549" t="str">
            <v>PRIMSBIO</v>
          </cell>
          <cell r="E7549" t="str">
            <v>Primary solid biofuels</v>
          </cell>
          <cell r="F7549" t="str">
            <v>TES</v>
          </cell>
          <cell r="G7549" t="str">
            <v>Total energy supply</v>
          </cell>
          <cell r="H7549">
            <v>2016</v>
          </cell>
          <cell r="I7549">
            <v>2016</v>
          </cell>
          <cell r="J7549">
            <v>303208</v>
          </cell>
        </row>
        <row r="7550">
          <cell r="A7550" t="str">
            <v>ZimbabwePrimary solid biofuels2017</v>
          </cell>
          <cell r="B7550" t="str">
            <v>TJ</v>
          </cell>
          <cell r="C7550" t="str">
            <v>Zimbabwe</v>
          </cell>
          <cell r="D7550" t="str">
            <v>PRIMSBIO</v>
          </cell>
          <cell r="E7550" t="str">
            <v>Primary solid biofuels</v>
          </cell>
          <cell r="F7550" t="str">
            <v>TES</v>
          </cell>
          <cell r="G7550" t="str">
            <v>Total energy supply</v>
          </cell>
          <cell r="H7550">
            <v>2017</v>
          </cell>
          <cell r="I7550">
            <v>2017</v>
          </cell>
          <cell r="J7550">
            <v>307965.21000000002</v>
          </cell>
        </row>
        <row r="7551">
          <cell r="A7551" t="str">
            <v>ZimbabwePrimary solid biofuels2018</v>
          </cell>
          <cell r="B7551" t="str">
            <v>TJ</v>
          </cell>
          <cell r="C7551" t="str">
            <v>Zimbabwe</v>
          </cell>
          <cell r="D7551" t="str">
            <v>PRIMSBIO</v>
          </cell>
          <cell r="E7551" t="str">
            <v>Primary solid biofuels</v>
          </cell>
          <cell r="F7551" t="str">
            <v>TES</v>
          </cell>
          <cell r="G7551" t="str">
            <v>Total energy supply</v>
          </cell>
          <cell r="H7551">
            <v>2018</v>
          </cell>
          <cell r="I7551">
            <v>2018</v>
          </cell>
          <cell r="J7551">
            <v>312811.27</v>
          </cell>
        </row>
        <row r="7552">
          <cell r="A7552" t="str">
            <v>ZimbabwePrimary solid biofuels2019</v>
          </cell>
          <cell r="B7552" t="str">
            <v>TJ</v>
          </cell>
          <cell r="C7552" t="str">
            <v>Zimbabwe</v>
          </cell>
          <cell r="D7552" t="str">
            <v>PRIMSBIO</v>
          </cell>
          <cell r="E7552" t="str">
            <v>Primary solid biofuels</v>
          </cell>
          <cell r="F7552" t="str">
            <v>TES</v>
          </cell>
          <cell r="G7552" t="str">
            <v>Total energy supply</v>
          </cell>
          <cell r="H7552">
            <v>2019</v>
          </cell>
          <cell r="I7552">
            <v>2019</v>
          </cell>
          <cell r="J7552">
            <v>317274.15999999997</v>
          </cell>
        </row>
        <row r="7553">
          <cell r="A7553" t="str">
            <v>ZimbabwePrimary solid biofuels2020</v>
          </cell>
          <cell r="B7553" t="str">
            <v>TJ</v>
          </cell>
          <cell r="C7553" t="str">
            <v>Zimbabwe</v>
          </cell>
          <cell r="D7553" t="str">
            <v>PRIMSBIO</v>
          </cell>
          <cell r="E7553" t="str">
            <v>Primary solid biofuels</v>
          </cell>
          <cell r="F7553" t="str">
            <v>TES</v>
          </cell>
          <cell r="G7553" t="str">
            <v>Total energy supply</v>
          </cell>
          <cell r="H7553">
            <v>2020</v>
          </cell>
          <cell r="I7553">
            <v>2020</v>
          </cell>
          <cell r="K7553" t="str">
            <v>L</v>
          </cell>
          <cell r="L7553" t="str">
            <v>Missing value; data exist but were not collected</v>
          </cell>
        </row>
        <row r="7554">
          <cell r="A7554" t="str">
            <v>ZimbabweTotal2005</v>
          </cell>
          <cell r="B7554" t="str">
            <v>TJ</v>
          </cell>
          <cell r="C7554" t="str">
            <v>Zimbabwe</v>
          </cell>
          <cell r="D7554" t="str">
            <v>TOTAL</v>
          </cell>
          <cell r="E7554" t="str">
            <v>Total</v>
          </cell>
          <cell r="F7554" t="str">
            <v>TES</v>
          </cell>
          <cell r="G7554" t="str">
            <v>Total energy supply</v>
          </cell>
          <cell r="H7554">
            <v>2005</v>
          </cell>
          <cell r="I7554">
            <v>2005</v>
          </cell>
          <cell r="J7554">
            <v>402653.21</v>
          </cell>
        </row>
        <row r="7555">
          <cell r="A7555" t="str">
            <v>ZimbabweTotal2006</v>
          </cell>
          <cell r="B7555" t="str">
            <v>TJ</v>
          </cell>
          <cell r="C7555" t="str">
            <v>Zimbabwe</v>
          </cell>
          <cell r="D7555" t="str">
            <v>TOTAL</v>
          </cell>
          <cell r="E7555" t="str">
            <v>Total</v>
          </cell>
          <cell r="F7555" t="str">
            <v>TES</v>
          </cell>
          <cell r="G7555" t="str">
            <v>Total energy supply</v>
          </cell>
          <cell r="H7555">
            <v>2006</v>
          </cell>
          <cell r="I7555">
            <v>2006</v>
          </cell>
          <cell r="J7555">
            <v>413618.25</v>
          </cell>
        </row>
        <row r="7556">
          <cell r="A7556" t="str">
            <v>ZimbabweTotal2007</v>
          </cell>
          <cell r="B7556" t="str">
            <v>TJ</v>
          </cell>
          <cell r="C7556" t="str">
            <v>Zimbabwe</v>
          </cell>
          <cell r="D7556" t="str">
            <v>TOTAL</v>
          </cell>
          <cell r="E7556" t="str">
            <v>Total</v>
          </cell>
          <cell r="F7556" t="str">
            <v>TES</v>
          </cell>
          <cell r="G7556" t="str">
            <v>Total energy supply</v>
          </cell>
          <cell r="H7556">
            <v>2007</v>
          </cell>
          <cell r="I7556">
            <v>2007</v>
          </cell>
          <cell r="J7556">
            <v>407217.29</v>
          </cell>
        </row>
        <row r="7557">
          <cell r="A7557" t="str">
            <v>ZimbabweTotal2008</v>
          </cell>
          <cell r="B7557" t="str">
            <v>TJ</v>
          </cell>
          <cell r="C7557" t="str">
            <v>Zimbabwe</v>
          </cell>
          <cell r="D7557" t="str">
            <v>TOTAL</v>
          </cell>
          <cell r="E7557" t="str">
            <v>Total</v>
          </cell>
          <cell r="F7557" t="str">
            <v>TES</v>
          </cell>
          <cell r="G7557" t="str">
            <v>Total energy supply</v>
          </cell>
          <cell r="H7557">
            <v>2008</v>
          </cell>
          <cell r="I7557">
            <v>2008</v>
          </cell>
          <cell r="J7557">
            <v>380404.09</v>
          </cell>
        </row>
        <row r="7558">
          <cell r="A7558" t="str">
            <v>ZimbabweTotal2009</v>
          </cell>
          <cell r="B7558" t="str">
            <v>TJ</v>
          </cell>
          <cell r="C7558" t="str">
            <v>Zimbabwe</v>
          </cell>
          <cell r="D7558" t="str">
            <v>TOTAL</v>
          </cell>
          <cell r="E7558" t="str">
            <v>Total</v>
          </cell>
          <cell r="F7558" t="str">
            <v>TES</v>
          </cell>
          <cell r="G7558" t="str">
            <v>Total energy supply</v>
          </cell>
          <cell r="H7558">
            <v>2009</v>
          </cell>
          <cell r="I7558">
            <v>2009</v>
          </cell>
          <cell r="J7558">
            <v>391264.52</v>
          </cell>
        </row>
        <row r="7559">
          <cell r="A7559" t="str">
            <v>ZimbabweTotal2010</v>
          </cell>
          <cell r="B7559" t="str">
            <v>TJ</v>
          </cell>
          <cell r="C7559" t="str">
            <v>Zimbabwe</v>
          </cell>
          <cell r="D7559" t="str">
            <v>TOTAL</v>
          </cell>
          <cell r="E7559" t="str">
            <v>Total</v>
          </cell>
          <cell r="F7559" t="str">
            <v>TES</v>
          </cell>
          <cell r="G7559" t="str">
            <v>Total energy supply</v>
          </cell>
          <cell r="H7559">
            <v>2010</v>
          </cell>
          <cell r="I7559">
            <v>2010</v>
          </cell>
          <cell r="J7559">
            <v>396863.13</v>
          </cell>
        </row>
        <row r="7560">
          <cell r="A7560" t="str">
            <v>ZimbabweTotal2011</v>
          </cell>
          <cell r="B7560" t="str">
            <v>TJ</v>
          </cell>
          <cell r="C7560" t="str">
            <v>Zimbabwe</v>
          </cell>
          <cell r="D7560" t="str">
            <v>TOTAL</v>
          </cell>
          <cell r="E7560" t="str">
            <v>Total</v>
          </cell>
          <cell r="F7560" t="str">
            <v>TES</v>
          </cell>
          <cell r="G7560" t="str">
            <v>Total energy supply</v>
          </cell>
          <cell r="H7560">
            <v>2011</v>
          </cell>
          <cell r="I7560">
            <v>2011</v>
          </cell>
          <cell r="J7560">
            <v>419390.75</v>
          </cell>
        </row>
        <row r="7561">
          <cell r="A7561" t="str">
            <v>ZimbabweTotal2012</v>
          </cell>
          <cell r="B7561" t="str">
            <v>TJ</v>
          </cell>
          <cell r="C7561" t="str">
            <v>Zimbabwe</v>
          </cell>
          <cell r="D7561" t="str">
            <v>TOTAL</v>
          </cell>
          <cell r="E7561" t="str">
            <v>Total</v>
          </cell>
          <cell r="F7561" t="str">
            <v>TES</v>
          </cell>
          <cell r="G7561" t="str">
            <v>Total energy supply</v>
          </cell>
          <cell r="H7561">
            <v>2012</v>
          </cell>
          <cell r="I7561">
            <v>2012</v>
          </cell>
          <cell r="J7561">
            <v>433175.7</v>
          </cell>
        </row>
        <row r="7562">
          <cell r="A7562" t="str">
            <v>ZimbabweTotal2013</v>
          </cell>
          <cell r="B7562" t="str">
            <v>TJ</v>
          </cell>
          <cell r="C7562" t="str">
            <v>Zimbabwe</v>
          </cell>
          <cell r="D7562" t="str">
            <v>TOTAL</v>
          </cell>
          <cell r="E7562" t="str">
            <v>Total</v>
          </cell>
          <cell r="F7562" t="str">
            <v>TES</v>
          </cell>
          <cell r="G7562" t="str">
            <v>Total energy supply</v>
          </cell>
          <cell r="H7562">
            <v>2013</v>
          </cell>
          <cell r="I7562">
            <v>2013</v>
          </cell>
          <cell r="J7562">
            <v>444629.77</v>
          </cell>
        </row>
        <row r="7563">
          <cell r="A7563" t="str">
            <v>ZimbabweTotal2014</v>
          </cell>
          <cell r="B7563" t="str">
            <v>TJ</v>
          </cell>
          <cell r="C7563" t="str">
            <v>Zimbabwe</v>
          </cell>
          <cell r="D7563" t="str">
            <v>TOTAL</v>
          </cell>
          <cell r="E7563" t="str">
            <v>Total</v>
          </cell>
          <cell r="F7563" t="str">
            <v>TES</v>
          </cell>
          <cell r="G7563" t="str">
            <v>Total energy supply</v>
          </cell>
          <cell r="H7563">
            <v>2014</v>
          </cell>
          <cell r="I7563">
            <v>2014</v>
          </cell>
          <cell r="J7563">
            <v>451467.69</v>
          </cell>
        </row>
        <row r="7564">
          <cell r="A7564" t="str">
            <v>ZimbabweTotal2015</v>
          </cell>
          <cell r="B7564" t="str">
            <v>TJ</v>
          </cell>
          <cell r="C7564" t="str">
            <v>Zimbabwe</v>
          </cell>
          <cell r="D7564" t="str">
            <v>TOTAL</v>
          </cell>
          <cell r="E7564" t="str">
            <v>Total</v>
          </cell>
          <cell r="F7564" t="str">
            <v>TES</v>
          </cell>
          <cell r="G7564" t="str">
            <v>Total energy supply</v>
          </cell>
          <cell r="H7564">
            <v>2015</v>
          </cell>
          <cell r="I7564">
            <v>2015</v>
          </cell>
          <cell r="J7564">
            <v>457809.54</v>
          </cell>
        </row>
        <row r="7565">
          <cell r="A7565" t="str">
            <v>ZimbabweTotal2016</v>
          </cell>
          <cell r="B7565" t="str">
            <v>TJ</v>
          </cell>
          <cell r="C7565" t="str">
            <v>Zimbabwe</v>
          </cell>
          <cell r="D7565" t="str">
            <v>TOTAL</v>
          </cell>
          <cell r="E7565" t="str">
            <v>Total</v>
          </cell>
          <cell r="F7565" t="str">
            <v>TES</v>
          </cell>
          <cell r="G7565" t="str">
            <v>Total energy supply</v>
          </cell>
          <cell r="H7565">
            <v>2016</v>
          </cell>
          <cell r="I7565">
            <v>2016</v>
          </cell>
          <cell r="J7565">
            <v>445100.44</v>
          </cell>
        </row>
        <row r="7566">
          <cell r="A7566" t="str">
            <v>ZimbabweTotal2017</v>
          </cell>
          <cell r="B7566" t="str">
            <v>TJ</v>
          </cell>
          <cell r="C7566" t="str">
            <v>Zimbabwe</v>
          </cell>
          <cell r="D7566" t="str">
            <v>TOTAL</v>
          </cell>
          <cell r="E7566" t="str">
            <v>Total</v>
          </cell>
          <cell r="F7566" t="str">
            <v>TES</v>
          </cell>
          <cell r="G7566" t="str">
            <v>Total energy supply</v>
          </cell>
          <cell r="H7566">
            <v>2017</v>
          </cell>
          <cell r="I7566">
            <v>2017</v>
          </cell>
          <cell r="J7566">
            <v>443310.54</v>
          </cell>
        </row>
        <row r="7567">
          <cell r="A7567" t="str">
            <v>ZimbabweTotal2018</v>
          </cell>
          <cell r="B7567" t="str">
            <v>TJ</v>
          </cell>
          <cell r="C7567" t="str">
            <v>Zimbabwe</v>
          </cell>
          <cell r="D7567" t="str">
            <v>TOTAL</v>
          </cell>
          <cell r="E7567" t="str">
            <v>Total</v>
          </cell>
          <cell r="F7567" t="str">
            <v>TES</v>
          </cell>
          <cell r="G7567" t="str">
            <v>Total energy supply</v>
          </cell>
          <cell r="H7567">
            <v>2018</v>
          </cell>
          <cell r="I7567">
            <v>2018</v>
          </cell>
          <cell r="J7567">
            <v>474256.44</v>
          </cell>
        </row>
        <row r="7568">
          <cell r="A7568" t="str">
            <v>ZimbabweTotal2019</v>
          </cell>
          <cell r="B7568" t="str">
            <v>TJ</v>
          </cell>
          <cell r="C7568" t="str">
            <v>Zimbabwe</v>
          </cell>
          <cell r="D7568" t="str">
            <v>TOTAL</v>
          </cell>
          <cell r="E7568" t="str">
            <v>Total</v>
          </cell>
          <cell r="F7568" t="str">
            <v>TES</v>
          </cell>
          <cell r="G7568" t="str">
            <v>Total energy supply</v>
          </cell>
          <cell r="H7568">
            <v>2019</v>
          </cell>
          <cell r="I7568">
            <v>2019</v>
          </cell>
          <cell r="J7568">
            <v>464471.59</v>
          </cell>
        </row>
        <row r="7569">
          <cell r="A7569" t="str">
            <v>ZimbabweTotal2020</v>
          </cell>
          <cell r="B7569" t="str">
            <v>TJ</v>
          </cell>
          <cell r="C7569" t="str">
            <v>Zimbabwe</v>
          </cell>
          <cell r="D7569" t="str">
            <v>TOTAL</v>
          </cell>
          <cell r="E7569" t="str">
            <v>Total</v>
          </cell>
          <cell r="F7569" t="str">
            <v>TES</v>
          </cell>
          <cell r="G7569" t="str">
            <v>Total energy supply</v>
          </cell>
          <cell r="H7569">
            <v>2020</v>
          </cell>
          <cell r="I7569">
            <v>2020</v>
          </cell>
          <cell r="K7569" t="str">
            <v>L</v>
          </cell>
          <cell r="L7569" t="str">
            <v>Missing value; data exist but were not collected</v>
          </cell>
        </row>
        <row r="7570">
          <cell r="A7570" t="str">
            <v>ZimbabweMemo: Renewables2005</v>
          </cell>
          <cell r="B7570" t="str">
            <v>TJ</v>
          </cell>
          <cell r="C7570" t="str">
            <v>Zimbabwe</v>
          </cell>
          <cell r="D7570" t="str">
            <v>MRENEW</v>
          </cell>
          <cell r="E7570" t="str">
            <v>Memo: Renewables</v>
          </cell>
          <cell r="F7570" t="str">
            <v>TES</v>
          </cell>
          <cell r="G7570" t="str">
            <v>Total energy supply</v>
          </cell>
          <cell r="H7570">
            <v>2005</v>
          </cell>
          <cell r="I7570">
            <v>2005</v>
          </cell>
          <cell r="J7570">
            <v>269918</v>
          </cell>
        </row>
        <row r="7571">
          <cell r="A7571" t="str">
            <v>ZimbabweMemo: Renewables2006</v>
          </cell>
          <cell r="B7571" t="str">
            <v>TJ</v>
          </cell>
          <cell r="C7571" t="str">
            <v>Zimbabwe</v>
          </cell>
          <cell r="D7571" t="str">
            <v>MRENEW</v>
          </cell>
          <cell r="E7571" t="str">
            <v>Memo: Renewables</v>
          </cell>
          <cell r="F7571" t="str">
            <v>TES</v>
          </cell>
          <cell r="G7571" t="str">
            <v>Total energy supply</v>
          </cell>
          <cell r="H7571">
            <v>2006</v>
          </cell>
          <cell r="I7571">
            <v>2006</v>
          </cell>
          <cell r="J7571">
            <v>281974</v>
          </cell>
        </row>
        <row r="7572">
          <cell r="A7572" t="str">
            <v>ZimbabweMemo: Renewables2007</v>
          </cell>
          <cell r="B7572" t="str">
            <v>TJ</v>
          </cell>
          <cell r="C7572" t="str">
            <v>Zimbabwe</v>
          </cell>
          <cell r="D7572" t="str">
            <v>MRENEW</v>
          </cell>
          <cell r="E7572" t="str">
            <v>Memo: Renewables</v>
          </cell>
          <cell r="F7572" t="str">
            <v>TES</v>
          </cell>
          <cell r="G7572" t="str">
            <v>Total energy supply</v>
          </cell>
          <cell r="H7572">
            <v>2007</v>
          </cell>
          <cell r="I7572">
            <v>2007</v>
          </cell>
          <cell r="J7572">
            <v>283671.8</v>
          </cell>
        </row>
        <row r="7573">
          <cell r="A7573" t="str">
            <v>ZimbabweMemo: Renewables2008</v>
          </cell>
          <cell r="B7573" t="str">
            <v>TJ</v>
          </cell>
          <cell r="C7573" t="str">
            <v>Zimbabwe</v>
          </cell>
          <cell r="D7573" t="str">
            <v>MRENEW</v>
          </cell>
          <cell r="E7573" t="str">
            <v>Memo: Renewables</v>
          </cell>
          <cell r="F7573" t="str">
            <v>TES</v>
          </cell>
          <cell r="G7573" t="str">
            <v>Total energy supply</v>
          </cell>
          <cell r="H7573">
            <v>2008</v>
          </cell>
          <cell r="I7573">
            <v>2008</v>
          </cell>
          <cell r="J7573">
            <v>287610.8</v>
          </cell>
        </row>
        <row r="7574">
          <cell r="A7574" t="str">
            <v>ZimbabweMemo: Renewables2009</v>
          </cell>
          <cell r="B7574" t="str">
            <v>TJ</v>
          </cell>
          <cell r="C7574" t="str">
            <v>Zimbabwe</v>
          </cell>
          <cell r="D7574" t="str">
            <v>MRENEW</v>
          </cell>
          <cell r="E7574" t="str">
            <v>Memo: Renewables</v>
          </cell>
          <cell r="F7574" t="str">
            <v>TES</v>
          </cell>
          <cell r="G7574" t="str">
            <v>Total energy supply</v>
          </cell>
          <cell r="H7574">
            <v>2009</v>
          </cell>
          <cell r="I7574">
            <v>2009</v>
          </cell>
          <cell r="J7574">
            <v>290366.8</v>
          </cell>
        </row>
        <row r="7575">
          <cell r="A7575" t="str">
            <v>ZimbabweMemo: Renewables2010</v>
          </cell>
          <cell r="B7575" t="str">
            <v>TJ</v>
          </cell>
          <cell r="C7575" t="str">
            <v>Zimbabwe</v>
          </cell>
          <cell r="D7575" t="str">
            <v>MRENEW</v>
          </cell>
          <cell r="E7575" t="str">
            <v>Memo: Renewables</v>
          </cell>
          <cell r="F7575" t="str">
            <v>TES</v>
          </cell>
          <cell r="G7575" t="str">
            <v>Total energy supply</v>
          </cell>
          <cell r="H7575">
            <v>2010</v>
          </cell>
          <cell r="I7575">
            <v>2010</v>
          </cell>
          <cell r="J7575">
            <v>294672.40000000002</v>
          </cell>
        </row>
        <row r="7576">
          <cell r="A7576" t="str">
            <v>ZimbabweMemo: Renewables2011</v>
          </cell>
          <cell r="B7576" t="str">
            <v>TJ</v>
          </cell>
          <cell r="C7576" t="str">
            <v>Zimbabwe</v>
          </cell>
          <cell r="D7576" t="str">
            <v>MRENEW</v>
          </cell>
          <cell r="E7576" t="str">
            <v>Memo: Renewables</v>
          </cell>
          <cell r="F7576" t="str">
            <v>TES</v>
          </cell>
          <cell r="G7576" t="str">
            <v>Total energy supply</v>
          </cell>
          <cell r="H7576">
            <v>2011</v>
          </cell>
          <cell r="I7576">
            <v>2011</v>
          </cell>
          <cell r="J7576">
            <v>296162.59999999998</v>
          </cell>
        </row>
        <row r="7577">
          <cell r="A7577" t="str">
            <v>ZimbabweMemo: Renewables2012</v>
          </cell>
          <cell r="B7577" t="str">
            <v>TJ</v>
          </cell>
          <cell r="C7577" t="str">
            <v>Zimbabwe</v>
          </cell>
          <cell r="D7577" t="str">
            <v>MRENEW</v>
          </cell>
          <cell r="E7577" t="str">
            <v>Memo: Renewables</v>
          </cell>
          <cell r="F7577" t="str">
            <v>TES</v>
          </cell>
          <cell r="G7577" t="str">
            <v>Total energy supply</v>
          </cell>
          <cell r="H7577">
            <v>2012</v>
          </cell>
          <cell r="I7577">
            <v>2012</v>
          </cell>
          <cell r="J7577">
            <v>301023</v>
          </cell>
        </row>
        <row r="7578">
          <cell r="A7578" t="str">
            <v>ZimbabweMemo: Renewables2013</v>
          </cell>
          <cell r="B7578" t="str">
            <v>TJ</v>
          </cell>
          <cell r="C7578" t="str">
            <v>Zimbabwe</v>
          </cell>
          <cell r="D7578" t="str">
            <v>MRENEW</v>
          </cell>
          <cell r="E7578" t="str">
            <v>Memo: Renewables</v>
          </cell>
          <cell r="F7578" t="str">
            <v>TES</v>
          </cell>
          <cell r="G7578" t="str">
            <v>Total energy supply</v>
          </cell>
          <cell r="H7578">
            <v>2013</v>
          </cell>
          <cell r="I7578">
            <v>2013</v>
          </cell>
          <cell r="J7578">
            <v>305358.59999999998</v>
          </cell>
        </row>
        <row r="7579">
          <cell r="A7579" t="str">
            <v>ZimbabweMemo: Renewables2014</v>
          </cell>
          <cell r="B7579" t="str">
            <v>TJ</v>
          </cell>
          <cell r="C7579" t="str">
            <v>Zimbabwe</v>
          </cell>
          <cell r="D7579" t="str">
            <v>MRENEW</v>
          </cell>
          <cell r="E7579" t="str">
            <v>Memo: Renewables</v>
          </cell>
          <cell r="F7579" t="str">
            <v>TES</v>
          </cell>
          <cell r="G7579" t="str">
            <v>Total energy supply</v>
          </cell>
          <cell r="H7579">
            <v>2014</v>
          </cell>
          <cell r="I7579">
            <v>2014</v>
          </cell>
          <cell r="J7579">
            <v>313156.2</v>
          </cell>
        </row>
        <row r="7580">
          <cell r="A7580" t="str">
            <v>ZimbabweMemo: Renewables2015</v>
          </cell>
          <cell r="B7580" t="str">
            <v>TJ</v>
          </cell>
          <cell r="C7580" t="str">
            <v>Zimbabwe</v>
          </cell>
          <cell r="D7580" t="str">
            <v>MRENEW</v>
          </cell>
          <cell r="E7580" t="str">
            <v>Memo: Renewables</v>
          </cell>
          <cell r="F7580" t="str">
            <v>TES</v>
          </cell>
          <cell r="G7580" t="str">
            <v>Total energy supply</v>
          </cell>
          <cell r="H7580">
            <v>2015</v>
          </cell>
          <cell r="I7580">
            <v>2015</v>
          </cell>
          <cell r="J7580">
            <v>317352</v>
          </cell>
        </row>
        <row r="7581">
          <cell r="A7581" t="str">
            <v>ZimbabweMemo: Renewables2016</v>
          </cell>
          <cell r="B7581" t="str">
            <v>TJ</v>
          </cell>
          <cell r="C7581" t="str">
            <v>Zimbabwe</v>
          </cell>
          <cell r="D7581" t="str">
            <v>MRENEW</v>
          </cell>
          <cell r="E7581" t="str">
            <v>Memo: Renewables</v>
          </cell>
          <cell r="F7581" t="str">
            <v>TES</v>
          </cell>
          <cell r="G7581" t="str">
            <v>Total energy supply</v>
          </cell>
          <cell r="H7581">
            <v>2016</v>
          </cell>
          <cell r="I7581">
            <v>2016</v>
          </cell>
          <cell r="J7581">
            <v>315347.59999999998</v>
          </cell>
        </row>
        <row r="7582">
          <cell r="A7582" t="str">
            <v>ZimbabweMemo: Renewables2017</v>
          </cell>
          <cell r="B7582" t="str">
            <v>TJ</v>
          </cell>
          <cell r="C7582" t="str">
            <v>Zimbabwe</v>
          </cell>
          <cell r="D7582" t="str">
            <v>MRENEW</v>
          </cell>
          <cell r="E7582" t="str">
            <v>Memo: Renewables</v>
          </cell>
          <cell r="F7582" t="str">
            <v>TES</v>
          </cell>
          <cell r="G7582" t="str">
            <v>Total energy supply</v>
          </cell>
          <cell r="H7582">
            <v>2017</v>
          </cell>
          <cell r="I7582">
            <v>2017</v>
          </cell>
          <cell r="J7582">
            <v>323298.28999999998</v>
          </cell>
        </row>
        <row r="7583">
          <cell r="A7583" t="str">
            <v>ZimbabweMemo: Renewables2018</v>
          </cell>
          <cell r="B7583" t="str">
            <v>TJ</v>
          </cell>
          <cell r="C7583" t="str">
            <v>Zimbabwe</v>
          </cell>
          <cell r="D7583" t="str">
            <v>MRENEW</v>
          </cell>
          <cell r="E7583" t="str">
            <v>Memo: Renewables</v>
          </cell>
          <cell r="F7583" t="str">
            <v>TES</v>
          </cell>
          <cell r="G7583" t="str">
            <v>Total energy supply</v>
          </cell>
          <cell r="H7583">
            <v>2018</v>
          </cell>
          <cell r="I7583">
            <v>2018</v>
          </cell>
          <cell r="J7583">
            <v>332651.98</v>
          </cell>
        </row>
        <row r="7584">
          <cell r="A7584" t="str">
            <v>ZimbabweMemo: Renewables2019</v>
          </cell>
          <cell r="B7584" t="str">
            <v>TJ</v>
          </cell>
          <cell r="C7584" t="str">
            <v>Zimbabwe</v>
          </cell>
          <cell r="D7584" t="str">
            <v>MRENEW</v>
          </cell>
          <cell r="E7584" t="str">
            <v>Memo: Renewables</v>
          </cell>
          <cell r="F7584" t="str">
            <v>TES</v>
          </cell>
          <cell r="G7584" t="str">
            <v>Total energy supply</v>
          </cell>
          <cell r="H7584">
            <v>2019</v>
          </cell>
          <cell r="I7584">
            <v>2019</v>
          </cell>
          <cell r="J7584">
            <v>331615.33</v>
          </cell>
        </row>
        <row r="7585">
          <cell r="A7585" t="str">
            <v>ZimbabweMemo: Renewables2020</v>
          </cell>
          <cell r="B7585" t="str">
            <v>TJ</v>
          </cell>
          <cell r="C7585" t="str">
            <v>Zimbabwe</v>
          </cell>
          <cell r="D7585" t="str">
            <v>MRENEW</v>
          </cell>
          <cell r="E7585" t="str">
            <v>Memo: Renewables</v>
          </cell>
          <cell r="F7585" t="str">
            <v>TES</v>
          </cell>
          <cell r="G7585" t="str">
            <v>Total energy supply</v>
          </cell>
          <cell r="H7585">
            <v>2020</v>
          </cell>
          <cell r="I7585">
            <v>2020</v>
          </cell>
          <cell r="K7585" t="str">
            <v>L</v>
          </cell>
          <cell r="L7585" t="str">
            <v>Missing value; data exist but were not collected</v>
          </cell>
        </row>
        <row r="7586">
          <cell r="A7586" t="str">
            <v>Former Soviet Union (if no detail)Primary solid biofuels2005</v>
          </cell>
          <cell r="B7586" t="str">
            <v>TJ</v>
          </cell>
          <cell r="C7586" t="str">
            <v>Former Soviet Union (if no detail)</v>
          </cell>
          <cell r="D7586" t="str">
            <v>PRIMSBIO</v>
          </cell>
          <cell r="E7586" t="str">
            <v>Primary solid biofuels</v>
          </cell>
          <cell r="F7586" t="str">
            <v>TES</v>
          </cell>
          <cell r="G7586" t="str">
            <v>Total energy supply</v>
          </cell>
          <cell r="H7586">
            <v>2005</v>
          </cell>
          <cell r="I7586">
            <v>2005</v>
          </cell>
          <cell r="K7586" t="str">
            <v>M</v>
          </cell>
          <cell r="L7586" t="str">
            <v>Missing value; data cannot exist</v>
          </cell>
        </row>
        <row r="7587">
          <cell r="A7587" t="str">
            <v>Former Soviet Union (if no detail)Primary solid biofuels2006</v>
          </cell>
          <cell r="B7587" t="str">
            <v>TJ</v>
          </cell>
          <cell r="C7587" t="str">
            <v>Former Soviet Union (if no detail)</v>
          </cell>
          <cell r="D7587" t="str">
            <v>PRIMSBIO</v>
          </cell>
          <cell r="E7587" t="str">
            <v>Primary solid biofuels</v>
          </cell>
          <cell r="F7587" t="str">
            <v>TES</v>
          </cell>
          <cell r="G7587" t="str">
            <v>Total energy supply</v>
          </cell>
          <cell r="H7587">
            <v>2006</v>
          </cell>
          <cell r="I7587">
            <v>2006</v>
          </cell>
          <cell r="K7587" t="str">
            <v>M</v>
          </cell>
          <cell r="L7587" t="str">
            <v>Missing value; data cannot exist</v>
          </cell>
        </row>
        <row r="7588">
          <cell r="A7588" t="str">
            <v>Former Soviet Union (if no detail)Primary solid biofuels2007</v>
          </cell>
          <cell r="B7588" t="str">
            <v>TJ</v>
          </cell>
          <cell r="C7588" t="str">
            <v>Former Soviet Union (if no detail)</v>
          </cell>
          <cell r="D7588" t="str">
            <v>PRIMSBIO</v>
          </cell>
          <cell r="E7588" t="str">
            <v>Primary solid biofuels</v>
          </cell>
          <cell r="F7588" t="str">
            <v>TES</v>
          </cell>
          <cell r="G7588" t="str">
            <v>Total energy supply</v>
          </cell>
          <cell r="H7588">
            <v>2007</v>
          </cell>
          <cell r="I7588">
            <v>2007</v>
          </cell>
          <cell r="K7588" t="str">
            <v>M</v>
          </cell>
          <cell r="L7588" t="str">
            <v>Missing value; data cannot exist</v>
          </cell>
        </row>
        <row r="7589">
          <cell r="A7589" t="str">
            <v>Former Soviet Union (if no detail)Primary solid biofuels2008</v>
          </cell>
          <cell r="B7589" t="str">
            <v>TJ</v>
          </cell>
          <cell r="C7589" t="str">
            <v>Former Soviet Union (if no detail)</v>
          </cell>
          <cell r="D7589" t="str">
            <v>PRIMSBIO</v>
          </cell>
          <cell r="E7589" t="str">
            <v>Primary solid biofuels</v>
          </cell>
          <cell r="F7589" t="str">
            <v>TES</v>
          </cell>
          <cell r="G7589" t="str">
            <v>Total energy supply</v>
          </cell>
          <cell r="H7589">
            <v>2008</v>
          </cell>
          <cell r="I7589">
            <v>2008</v>
          </cell>
          <cell r="K7589" t="str">
            <v>M</v>
          </cell>
          <cell r="L7589" t="str">
            <v>Missing value; data cannot exist</v>
          </cell>
        </row>
        <row r="7590">
          <cell r="A7590" t="str">
            <v>Former Soviet Union (if no detail)Primary solid biofuels2009</v>
          </cell>
          <cell r="B7590" t="str">
            <v>TJ</v>
          </cell>
          <cell r="C7590" t="str">
            <v>Former Soviet Union (if no detail)</v>
          </cell>
          <cell r="D7590" t="str">
            <v>PRIMSBIO</v>
          </cell>
          <cell r="E7590" t="str">
            <v>Primary solid biofuels</v>
          </cell>
          <cell r="F7590" t="str">
            <v>TES</v>
          </cell>
          <cell r="G7590" t="str">
            <v>Total energy supply</v>
          </cell>
          <cell r="H7590">
            <v>2009</v>
          </cell>
          <cell r="I7590">
            <v>2009</v>
          </cell>
          <cell r="K7590" t="str">
            <v>M</v>
          </cell>
          <cell r="L7590" t="str">
            <v>Missing value; data cannot exist</v>
          </cell>
        </row>
        <row r="7591">
          <cell r="A7591" t="str">
            <v>Former Soviet Union (if no detail)Primary solid biofuels2010</v>
          </cell>
          <cell r="B7591" t="str">
            <v>TJ</v>
          </cell>
          <cell r="C7591" t="str">
            <v>Former Soviet Union (if no detail)</v>
          </cell>
          <cell r="D7591" t="str">
            <v>PRIMSBIO</v>
          </cell>
          <cell r="E7591" t="str">
            <v>Primary solid biofuels</v>
          </cell>
          <cell r="F7591" t="str">
            <v>TES</v>
          </cell>
          <cell r="G7591" t="str">
            <v>Total energy supply</v>
          </cell>
          <cell r="H7591">
            <v>2010</v>
          </cell>
          <cell r="I7591">
            <v>2010</v>
          </cell>
          <cell r="K7591" t="str">
            <v>M</v>
          </cell>
          <cell r="L7591" t="str">
            <v>Missing value; data cannot exist</v>
          </cell>
        </row>
        <row r="7592">
          <cell r="A7592" t="str">
            <v>Former Soviet Union (if no detail)Primary solid biofuels2011</v>
          </cell>
          <cell r="B7592" t="str">
            <v>TJ</v>
          </cell>
          <cell r="C7592" t="str">
            <v>Former Soviet Union (if no detail)</v>
          </cell>
          <cell r="D7592" t="str">
            <v>PRIMSBIO</v>
          </cell>
          <cell r="E7592" t="str">
            <v>Primary solid biofuels</v>
          </cell>
          <cell r="F7592" t="str">
            <v>TES</v>
          </cell>
          <cell r="G7592" t="str">
            <v>Total energy supply</v>
          </cell>
          <cell r="H7592">
            <v>2011</v>
          </cell>
          <cell r="I7592">
            <v>2011</v>
          </cell>
          <cell r="K7592" t="str">
            <v>M</v>
          </cell>
          <cell r="L7592" t="str">
            <v>Missing value; data cannot exist</v>
          </cell>
        </row>
        <row r="7593">
          <cell r="A7593" t="str">
            <v>Former Soviet Union (if no detail)Primary solid biofuels2012</v>
          </cell>
          <cell r="B7593" t="str">
            <v>TJ</v>
          </cell>
          <cell r="C7593" t="str">
            <v>Former Soviet Union (if no detail)</v>
          </cell>
          <cell r="D7593" t="str">
            <v>PRIMSBIO</v>
          </cell>
          <cell r="E7593" t="str">
            <v>Primary solid biofuels</v>
          </cell>
          <cell r="F7593" t="str">
            <v>TES</v>
          </cell>
          <cell r="G7593" t="str">
            <v>Total energy supply</v>
          </cell>
          <cell r="H7593">
            <v>2012</v>
          </cell>
          <cell r="I7593">
            <v>2012</v>
          </cell>
          <cell r="K7593" t="str">
            <v>M</v>
          </cell>
          <cell r="L7593" t="str">
            <v>Missing value; data cannot exist</v>
          </cell>
        </row>
        <row r="7594">
          <cell r="A7594" t="str">
            <v>Former Soviet Union (if no detail)Primary solid biofuels2013</v>
          </cell>
          <cell r="B7594" t="str">
            <v>TJ</v>
          </cell>
          <cell r="C7594" t="str">
            <v>Former Soviet Union (if no detail)</v>
          </cell>
          <cell r="D7594" t="str">
            <v>PRIMSBIO</v>
          </cell>
          <cell r="E7594" t="str">
            <v>Primary solid biofuels</v>
          </cell>
          <cell r="F7594" t="str">
            <v>TES</v>
          </cell>
          <cell r="G7594" t="str">
            <v>Total energy supply</v>
          </cell>
          <cell r="H7594">
            <v>2013</v>
          </cell>
          <cell r="I7594">
            <v>2013</v>
          </cell>
          <cell r="K7594" t="str">
            <v>M</v>
          </cell>
          <cell r="L7594" t="str">
            <v>Missing value; data cannot exist</v>
          </cell>
        </row>
        <row r="7595">
          <cell r="A7595" t="str">
            <v>Former Soviet Union (if no detail)Primary solid biofuels2014</v>
          </cell>
          <cell r="B7595" t="str">
            <v>TJ</v>
          </cell>
          <cell r="C7595" t="str">
            <v>Former Soviet Union (if no detail)</v>
          </cell>
          <cell r="D7595" t="str">
            <v>PRIMSBIO</v>
          </cell>
          <cell r="E7595" t="str">
            <v>Primary solid biofuels</v>
          </cell>
          <cell r="F7595" t="str">
            <v>TES</v>
          </cell>
          <cell r="G7595" t="str">
            <v>Total energy supply</v>
          </cell>
          <cell r="H7595">
            <v>2014</v>
          </cell>
          <cell r="I7595">
            <v>2014</v>
          </cell>
          <cell r="K7595" t="str">
            <v>M</v>
          </cell>
          <cell r="L7595" t="str">
            <v>Missing value; data cannot exist</v>
          </cell>
        </row>
        <row r="7596">
          <cell r="A7596" t="str">
            <v>Former Soviet Union (if no detail)Primary solid biofuels2015</v>
          </cell>
          <cell r="B7596" t="str">
            <v>TJ</v>
          </cell>
          <cell r="C7596" t="str">
            <v>Former Soviet Union (if no detail)</v>
          </cell>
          <cell r="D7596" t="str">
            <v>PRIMSBIO</v>
          </cell>
          <cell r="E7596" t="str">
            <v>Primary solid biofuels</v>
          </cell>
          <cell r="F7596" t="str">
            <v>TES</v>
          </cell>
          <cell r="G7596" t="str">
            <v>Total energy supply</v>
          </cell>
          <cell r="H7596">
            <v>2015</v>
          </cell>
          <cell r="I7596">
            <v>2015</v>
          </cell>
          <cell r="K7596" t="str">
            <v>M</v>
          </cell>
          <cell r="L7596" t="str">
            <v>Missing value; data cannot exist</v>
          </cell>
        </row>
        <row r="7597">
          <cell r="A7597" t="str">
            <v>Former Soviet Union (if no detail)Primary solid biofuels2016</v>
          </cell>
          <cell r="B7597" t="str">
            <v>TJ</v>
          </cell>
          <cell r="C7597" t="str">
            <v>Former Soviet Union (if no detail)</v>
          </cell>
          <cell r="D7597" t="str">
            <v>PRIMSBIO</v>
          </cell>
          <cell r="E7597" t="str">
            <v>Primary solid biofuels</v>
          </cell>
          <cell r="F7597" t="str">
            <v>TES</v>
          </cell>
          <cell r="G7597" t="str">
            <v>Total energy supply</v>
          </cell>
          <cell r="H7597">
            <v>2016</v>
          </cell>
          <cell r="I7597">
            <v>2016</v>
          </cell>
          <cell r="K7597" t="str">
            <v>M</v>
          </cell>
          <cell r="L7597" t="str">
            <v>Missing value; data cannot exist</v>
          </cell>
        </row>
        <row r="7598">
          <cell r="A7598" t="str">
            <v>Former Soviet Union (if no detail)Primary solid biofuels2017</v>
          </cell>
          <cell r="B7598" t="str">
            <v>TJ</v>
          </cell>
          <cell r="C7598" t="str">
            <v>Former Soviet Union (if no detail)</v>
          </cell>
          <cell r="D7598" t="str">
            <v>PRIMSBIO</v>
          </cell>
          <cell r="E7598" t="str">
            <v>Primary solid biofuels</v>
          </cell>
          <cell r="F7598" t="str">
            <v>TES</v>
          </cell>
          <cell r="G7598" t="str">
            <v>Total energy supply</v>
          </cell>
          <cell r="H7598">
            <v>2017</v>
          </cell>
          <cell r="I7598">
            <v>2017</v>
          </cell>
          <cell r="K7598" t="str">
            <v>M</v>
          </cell>
          <cell r="L7598" t="str">
            <v>Missing value; data cannot exist</v>
          </cell>
        </row>
        <row r="7599">
          <cell r="A7599" t="str">
            <v>Former Soviet Union (if no detail)Primary solid biofuels2018</v>
          </cell>
          <cell r="B7599" t="str">
            <v>TJ</v>
          </cell>
          <cell r="C7599" t="str">
            <v>Former Soviet Union (if no detail)</v>
          </cell>
          <cell r="D7599" t="str">
            <v>PRIMSBIO</v>
          </cell>
          <cell r="E7599" t="str">
            <v>Primary solid biofuels</v>
          </cell>
          <cell r="F7599" t="str">
            <v>TES</v>
          </cell>
          <cell r="G7599" t="str">
            <v>Total energy supply</v>
          </cell>
          <cell r="H7599">
            <v>2018</v>
          </cell>
          <cell r="I7599">
            <v>2018</v>
          </cell>
          <cell r="K7599" t="str">
            <v>M</v>
          </cell>
          <cell r="L7599" t="str">
            <v>Missing value; data cannot exist</v>
          </cell>
        </row>
        <row r="7600">
          <cell r="A7600" t="str">
            <v>Former Soviet Union (if no detail)Primary solid biofuels2019</v>
          </cell>
          <cell r="B7600" t="str">
            <v>TJ</v>
          </cell>
          <cell r="C7600" t="str">
            <v>Former Soviet Union (if no detail)</v>
          </cell>
          <cell r="D7600" t="str">
            <v>PRIMSBIO</v>
          </cell>
          <cell r="E7600" t="str">
            <v>Primary solid biofuels</v>
          </cell>
          <cell r="F7600" t="str">
            <v>TES</v>
          </cell>
          <cell r="G7600" t="str">
            <v>Total energy supply</v>
          </cell>
          <cell r="H7600">
            <v>2019</v>
          </cell>
          <cell r="I7600">
            <v>2019</v>
          </cell>
          <cell r="K7600" t="str">
            <v>M</v>
          </cell>
          <cell r="L7600" t="str">
            <v>Missing value; data cannot exist</v>
          </cell>
        </row>
        <row r="7601">
          <cell r="A7601" t="str">
            <v>Former Soviet Union (if no detail)Primary solid biofuels2020</v>
          </cell>
          <cell r="B7601" t="str">
            <v>TJ</v>
          </cell>
          <cell r="C7601" t="str">
            <v>Former Soviet Union (if no detail)</v>
          </cell>
          <cell r="D7601" t="str">
            <v>PRIMSBIO</v>
          </cell>
          <cell r="E7601" t="str">
            <v>Primary solid biofuels</v>
          </cell>
          <cell r="F7601" t="str">
            <v>TES</v>
          </cell>
          <cell r="G7601" t="str">
            <v>Total energy supply</v>
          </cell>
          <cell r="H7601">
            <v>2020</v>
          </cell>
          <cell r="I7601">
            <v>2020</v>
          </cell>
          <cell r="K7601" t="str">
            <v>M</v>
          </cell>
          <cell r="L7601" t="str">
            <v>Missing value; data cannot exist</v>
          </cell>
        </row>
        <row r="7602">
          <cell r="A7602" t="str">
            <v>Former Soviet Union (if no detail)Total2005</v>
          </cell>
          <cell r="B7602" t="str">
            <v>TJ</v>
          </cell>
          <cell r="C7602" t="str">
            <v>Former Soviet Union (if no detail)</v>
          </cell>
          <cell r="D7602" t="str">
            <v>TOTAL</v>
          </cell>
          <cell r="E7602" t="str">
            <v>Total</v>
          </cell>
          <cell r="F7602" t="str">
            <v>TES</v>
          </cell>
          <cell r="G7602" t="str">
            <v>Total energy supply</v>
          </cell>
          <cell r="H7602">
            <v>2005</v>
          </cell>
          <cell r="I7602">
            <v>2005</v>
          </cell>
          <cell r="K7602" t="str">
            <v>M</v>
          </cell>
          <cell r="L7602" t="str">
            <v>Missing value; data cannot exist</v>
          </cell>
        </row>
        <row r="7603">
          <cell r="A7603" t="str">
            <v>Former Soviet Union (if no detail)Total2006</v>
          </cell>
          <cell r="B7603" t="str">
            <v>TJ</v>
          </cell>
          <cell r="C7603" t="str">
            <v>Former Soviet Union (if no detail)</v>
          </cell>
          <cell r="D7603" t="str">
            <v>TOTAL</v>
          </cell>
          <cell r="E7603" t="str">
            <v>Total</v>
          </cell>
          <cell r="F7603" t="str">
            <v>TES</v>
          </cell>
          <cell r="G7603" t="str">
            <v>Total energy supply</v>
          </cell>
          <cell r="H7603">
            <v>2006</v>
          </cell>
          <cell r="I7603">
            <v>2006</v>
          </cell>
          <cell r="K7603" t="str">
            <v>M</v>
          </cell>
          <cell r="L7603" t="str">
            <v>Missing value; data cannot exist</v>
          </cell>
        </row>
        <row r="7604">
          <cell r="A7604" t="str">
            <v>Former Soviet Union (if no detail)Total2007</v>
          </cell>
          <cell r="B7604" t="str">
            <v>TJ</v>
          </cell>
          <cell r="C7604" t="str">
            <v>Former Soviet Union (if no detail)</v>
          </cell>
          <cell r="D7604" t="str">
            <v>TOTAL</v>
          </cell>
          <cell r="E7604" t="str">
            <v>Total</v>
          </cell>
          <cell r="F7604" t="str">
            <v>TES</v>
          </cell>
          <cell r="G7604" t="str">
            <v>Total energy supply</v>
          </cell>
          <cell r="H7604">
            <v>2007</v>
          </cell>
          <cell r="I7604">
            <v>2007</v>
          </cell>
          <cell r="K7604" t="str">
            <v>M</v>
          </cell>
          <cell r="L7604" t="str">
            <v>Missing value; data cannot exist</v>
          </cell>
        </row>
        <row r="7605">
          <cell r="A7605" t="str">
            <v>Former Soviet Union (if no detail)Total2008</v>
          </cell>
          <cell r="B7605" t="str">
            <v>TJ</v>
          </cell>
          <cell r="C7605" t="str">
            <v>Former Soviet Union (if no detail)</v>
          </cell>
          <cell r="D7605" t="str">
            <v>TOTAL</v>
          </cell>
          <cell r="E7605" t="str">
            <v>Total</v>
          </cell>
          <cell r="F7605" t="str">
            <v>TES</v>
          </cell>
          <cell r="G7605" t="str">
            <v>Total energy supply</v>
          </cell>
          <cell r="H7605">
            <v>2008</v>
          </cell>
          <cell r="I7605">
            <v>2008</v>
          </cell>
          <cell r="K7605" t="str">
            <v>M</v>
          </cell>
          <cell r="L7605" t="str">
            <v>Missing value; data cannot exist</v>
          </cell>
        </row>
        <row r="7606">
          <cell r="A7606" t="str">
            <v>Former Soviet Union (if no detail)Total2009</v>
          </cell>
          <cell r="B7606" t="str">
            <v>TJ</v>
          </cell>
          <cell r="C7606" t="str">
            <v>Former Soviet Union (if no detail)</v>
          </cell>
          <cell r="D7606" t="str">
            <v>TOTAL</v>
          </cell>
          <cell r="E7606" t="str">
            <v>Total</v>
          </cell>
          <cell r="F7606" t="str">
            <v>TES</v>
          </cell>
          <cell r="G7606" t="str">
            <v>Total energy supply</v>
          </cell>
          <cell r="H7606">
            <v>2009</v>
          </cell>
          <cell r="I7606">
            <v>2009</v>
          </cell>
          <cell r="K7606" t="str">
            <v>M</v>
          </cell>
          <cell r="L7606" t="str">
            <v>Missing value; data cannot exist</v>
          </cell>
        </row>
        <row r="7607">
          <cell r="A7607" t="str">
            <v>Former Soviet Union (if no detail)Total2010</v>
          </cell>
          <cell r="B7607" t="str">
            <v>TJ</v>
          </cell>
          <cell r="C7607" t="str">
            <v>Former Soviet Union (if no detail)</v>
          </cell>
          <cell r="D7607" t="str">
            <v>TOTAL</v>
          </cell>
          <cell r="E7607" t="str">
            <v>Total</v>
          </cell>
          <cell r="F7607" t="str">
            <v>TES</v>
          </cell>
          <cell r="G7607" t="str">
            <v>Total energy supply</v>
          </cell>
          <cell r="H7607">
            <v>2010</v>
          </cell>
          <cell r="I7607">
            <v>2010</v>
          </cell>
          <cell r="K7607" t="str">
            <v>M</v>
          </cell>
          <cell r="L7607" t="str">
            <v>Missing value; data cannot exist</v>
          </cell>
        </row>
        <row r="7608">
          <cell r="A7608" t="str">
            <v>Former Soviet Union (if no detail)Total2011</v>
          </cell>
          <cell r="B7608" t="str">
            <v>TJ</v>
          </cell>
          <cell r="C7608" t="str">
            <v>Former Soviet Union (if no detail)</v>
          </cell>
          <cell r="D7608" t="str">
            <v>TOTAL</v>
          </cell>
          <cell r="E7608" t="str">
            <v>Total</v>
          </cell>
          <cell r="F7608" t="str">
            <v>TES</v>
          </cell>
          <cell r="G7608" t="str">
            <v>Total energy supply</v>
          </cell>
          <cell r="H7608">
            <v>2011</v>
          </cell>
          <cell r="I7608">
            <v>2011</v>
          </cell>
          <cell r="K7608" t="str">
            <v>M</v>
          </cell>
          <cell r="L7608" t="str">
            <v>Missing value; data cannot exist</v>
          </cell>
        </row>
        <row r="7609">
          <cell r="A7609" t="str">
            <v>Former Soviet Union (if no detail)Total2012</v>
          </cell>
          <cell r="B7609" t="str">
            <v>TJ</v>
          </cell>
          <cell r="C7609" t="str">
            <v>Former Soviet Union (if no detail)</v>
          </cell>
          <cell r="D7609" t="str">
            <v>TOTAL</v>
          </cell>
          <cell r="E7609" t="str">
            <v>Total</v>
          </cell>
          <cell r="F7609" t="str">
            <v>TES</v>
          </cell>
          <cell r="G7609" t="str">
            <v>Total energy supply</v>
          </cell>
          <cell r="H7609">
            <v>2012</v>
          </cell>
          <cell r="I7609">
            <v>2012</v>
          </cell>
          <cell r="K7609" t="str">
            <v>M</v>
          </cell>
          <cell r="L7609" t="str">
            <v>Missing value; data cannot exist</v>
          </cell>
        </row>
        <row r="7610">
          <cell r="A7610" t="str">
            <v>Former Soviet Union (if no detail)Total2013</v>
          </cell>
          <cell r="B7610" t="str">
            <v>TJ</v>
          </cell>
          <cell r="C7610" t="str">
            <v>Former Soviet Union (if no detail)</v>
          </cell>
          <cell r="D7610" t="str">
            <v>TOTAL</v>
          </cell>
          <cell r="E7610" t="str">
            <v>Total</v>
          </cell>
          <cell r="F7610" t="str">
            <v>TES</v>
          </cell>
          <cell r="G7610" t="str">
            <v>Total energy supply</v>
          </cell>
          <cell r="H7610">
            <v>2013</v>
          </cell>
          <cell r="I7610">
            <v>2013</v>
          </cell>
          <cell r="K7610" t="str">
            <v>M</v>
          </cell>
          <cell r="L7610" t="str">
            <v>Missing value; data cannot exist</v>
          </cell>
        </row>
        <row r="7611">
          <cell r="A7611" t="str">
            <v>Former Soviet Union (if no detail)Total2014</v>
          </cell>
          <cell r="B7611" t="str">
            <v>TJ</v>
          </cell>
          <cell r="C7611" t="str">
            <v>Former Soviet Union (if no detail)</v>
          </cell>
          <cell r="D7611" t="str">
            <v>TOTAL</v>
          </cell>
          <cell r="E7611" t="str">
            <v>Total</v>
          </cell>
          <cell r="F7611" t="str">
            <v>TES</v>
          </cell>
          <cell r="G7611" t="str">
            <v>Total energy supply</v>
          </cell>
          <cell r="H7611">
            <v>2014</v>
          </cell>
          <cell r="I7611">
            <v>2014</v>
          </cell>
          <cell r="K7611" t="str">
            <v>M</v>
          </cell>
          <cell r="L7611" t="str">
            <v>Missing value; data cannot exist</v>
          </cell>
        </row>
        <row r="7612">
          <cell r="A7612" t="str">
            <v>Former Soviet Union (if no detail)Total2015</v>
          </cell>
          <cell r="B7612" t="str">
            <v>TJ</v>
          </cell>
          <cell r="C7612" t="str">
            <v>Former Soviet Union (if no detail)</v>
          </cell>
          <cell r="D7612" t="str">
            <v>TOTAL</v>
          </cell>
          <cell r="E7612" t="str">
            <v>Total</v>
          </cell>
          <cell r="F7612" t="str">
            <v>TES</v>
          </cell>
          <cell r="G7612" t="str">
            <v>Total energy supply</v>
          </cell>
          <cell r="H7612">
            <v>2015</v>
          </cell>
          <cell r="I7612">
            <v>2015</v>
          </cell>
          <cell r="K7612" t="str">
            <v>M</v>
          </cell>
          <cell r="L7612" t="str">
            <v>Missing value; data cannot exist</v>
          </cell>
        </row>
        <row r="7613">
          <cell r="A7613" t="str">
            <v>Former Soviet Union (if no detail)Total2016</v>
          </cell>
          <cell r="B7613" t="str">
            <v>TJ</v>
          </cell>
          <cell r="C7613" t="str">
            <v>Former Soviet Union (if no detail)</v>
          </cell>
          <cell r="D7613" t="str">
            <v>TOTAL</v>
          </cell>
          <cell r="E7613" t="str">
            <v>Total</v>
          </cell>
          <cell r="F7613" t="str">
            <v>TES</v>
          </cell>
          <cell r="G7613" t="str">
            <v>Total energy supply</v>
          </cell>
          <cell r="H7613">
            <v>2016</v>
          </cell>
          <cell r="I7613">
            <v>2016</v>
          </cell>
          <cell r="K7613" t="str">
            <v>M</v>
          </cell>
          <cell r="L7613" t="str">
            <v>Missing value; data cannot exist</v>
          </cell>
        </row>
        <row r="7614">
          <cell r="A7614" t="str">
            <v>Former Soviet Union (if no detail)Total2017</v>
          </cell>
          <cell r="B7614" t="str">
            <v>TJ</v>
          </cell>
          <cell r="C7614" t="str">
            <v>Former Soviet Union (if no detail)</v>
          </cell>
          <cell r="D7614" t="str">
            <v>TOTAL</v>
          </cell>
          <cell r="E7614" t="str">
            <v>Total</v>
          </cell>
          <cell r="F7614" t="str">
            <v>TES</v>
          </cell>
          <cell r="G7614" t="str">
            <v>Total energy supply</v>
          </cell>
          <cell r="H7614">
            <v>2017</v>
          </cell>
          <cell r="I7614">
            <v>2017</v>
          </cell>
          <cell r="K7614" t="str">
            <v>M</v>
          </cell>
          <cell r="L7614" t="str">
            <v>Missing value; data cannot exist</v>
          </cell>
        </row>
        <row r="7615">
          <cell r="A7615" t="str">
            <v>Former Soviet Union (if no detail)Total2018</v>
          </cell>
          <cell r="B7615" t="str">
            <v>TJ</v>
          </cell>
          <cell r="C7615" t="str">
            <v>Former Soviet Union (if no detail)</v>
          </cell>
          <cell r="D7615" t="str">
            <v>TOTAL</v>
          </cell>
          <cell r="E7615" t="str">
            <v>Total</v>
          </cell>
          <cell r="F7615" t="str">
            <v>TES</v>
          </cell>
          <cell r="G7615" t="str">
            <v>Total energy supply</v>
          </cell>
          <cell r="H7615">
            <v>2018</v>
          </cell>
          <cell r="I7615">
            <v>2018</v>
          </cell>
          <cell r="K7615" t="str">
            <v>M</v>
          </cell>
          <cell r="L7615" t="str">
            <v>Missing value; data cannot exist</v>
          </cell>
        </row>
        <row r="7616">
          <cell r="A7616" t="str">
            <v>Former Soviet Union (if no detail)Total2019</v>
          </cell>
          <cell r="B7616" t="str">
            <v>TJ</v>
          </cell>
          <cell r="C7616" t="str">
            <v>Former Soviet Union (if no detail)</v>
          </cell>
          <cell r="D7616" t="str">
            <v>TOTAL</v>
          </cell>
          <cell r="E7616" t="str">
            <v>Total</v>
          </cell>
          <cell r="F7616" t="str">
            <v>TES</v>
          </cell>
          <cell r="G7616" t="str">
            <v>Total energy supply</v>
          </cell>
          <cell r="H7616">
            <v>2019</v>
          </cell>
          <cell r="I7616">
            <v>2019</v>
          </cell>
          <cell r="K7616" t="str">
            <v>M</v>
          </cell>
          <cell r="L7616" t="str">
            <v>Missing value; data cannot exist</v>
          </cell>
        </row>
        <row r="7617">
          <cell r="A7617" t="str">
            <v>Former Soviet Union (if no detail)Total2020</v>
          </cell>
          <cell r="B7617" t="str">
            <v>TJ</v>
          </cell>
          <cell r="C7617" t="str">
            <v>Former Soviet Union (if no detail)</v>
          </cell>
          <cell r="D7617" t="str">
            <v>TOTAL</v>
          </cell>
          <cell r="E7617" t="str">
            <v>Total</v>
          </cell>
          <cell r="F7617" t="str">
            <v>TES</v>
          </cell>
          <cell r="G7617" t="str">
            <v>Total energy supply</v>
          </cell>
          <cell r="H7617">
            <v>2020</v>
          </cell>
          <cell r="I7617">
            <v>2020</v>
          </cell>
          <cell r="K7617" t="str">
            <v>M</v>
          </cell>
          <cell r="L7617" t="str">
            <v>Missing value; data cannot exist</v>
          </cell>
        </row>
        <row r="7618">
          <cell r="A7618" t="str">
            <v>Former Soviet Union (if no detail)Memo: Renewables2005</v>
          </cell>
          <cell r="B7618" t="str">
            <v>TJ</v>
          </cell>
          <cell r="C7618" t="str">
            <v>Former Soviet Union (if no detail)</v>
          </cell>
          <cell r="D7618" t="str">
            <v>MRENEW</v>
          </cell>
          <cell r="E7618" t="str">
            <v>Memo: Renewables</v>
          </cell>
          <cell r="F7618" t="str">
            <v>TES</v>
          </cell>
          <cell r="G7618" t="str">
            <v>Total energy supply</v>
          </cell>
          <cell r="H7618">
            <v>2005</v>
          </cell>
          <cell r="I7618">
            <v>2005</v>
          </cell>
          <cell r="K7618" t="str">
            <v>M</v>
          </cell>
          <cell r="L7618" t="str">
            <v>Missing value; data cannot exist</v>
          </cell>
        </row>
        <row r="7619">
          <cell r="A7619" t="str">
            <v>Former Soviet Union (if no detail)Memo: Renewables2006</v>
          </cell>
          <cell r="B7619" t="str">
            <v>TJ</v>
          </cell>
          <cell r="C7619" t="str">
            <v>Former Soviet Union (if no detail)</v>
          </cell>
          <cell r="D7619" t="str">
            <v>MRENEW</v>
          </cell>
          <cell r="E7619" t="str">
            <v>Memo: Renewables</v>
          </cell>
          <cell r="F7619" t="str">
            <v>TES</v>
          </cell>
          <cell r="G7619" t="str">
            <v>Total energy supply</v>
          </cell>
          <cell r="H7619">
            <v>2006</v>
          </cell>
          <cell r="I7619">
            <v>2006</v>
          </cell>
          <cell r="K7619" t="str">
            <v>M</v>
          </cell>
          <cell r="L7619" t="str">
            <v>Missing value; data cannot exist</v>
          </cell>
        </row>
        <row r="7620">
          <cell r="A7620" t="str">
            <v>Former Soviet Union (if no detail)Memo: Renewables2007</v>
          </cell>
          <cell r="B7620" t="str">
            <v>TJ</v>
          </cell>
          <cell r="C7620" t="str">
            <v>Former Soviet Union (if no detail)</v>
          </cell>
          <cell r="D7620" t="str">
            <v>MRENEW</v>
          </cell>
          <cell r="E7620" t="str">
            <v>Memo: Renewables</v>
          </cell>
          <cell r="F7620" t="str">
            <v>TES</v>
          </cell>
          <cell r="G7620" t="str">
            <v>Total energy supply</v>
          </cell>
          <cell r="H7620">
            <v>2007</v>
          </cell>
          <cell r="I7620">
            <v>2007</v>
          </cell>
          <cell r="K7620" t="str">
            <v>M</v>
          </cell>
          <cell r="L7620" t="str">
            <v>Missing value; data cannot exist</v>
          </cell>
        </row>
        <row r="7621">
          <cell r="A7621" t="str">
            <v>Former Soviet Union (if no detail)Memo: Renewables2008</v>
          </cell>
          <cell r="B7621" t="str">
            <v>TJ</v>
          </cell>
          <cell r="C7621" t="str">
            <v>Former Soviet Union (if no detail)</v>
          </cell>
          <cell r="D7621" t="str">
            <v>MRENEW</v>
          </cell>
          <cell r="E7621" t="str">
            <v>Memo: Renewables</v>
          </cell>
          <cell r="F7621" t="str">
            <v>TES</v>
          </cell>
          <cell r="G7621" t="str">
            <v>Total energy supply</v>
          </cell>
          <cell r="H7621">
            <v>2008</v>
          </cell>
          <cell r="I7621">
            <v>2008</v>
          </cell>
          <cell r="K7621" t="str">
            <v>M</v>
          </cell>
          <cell r="L7621" t="str">
            <v>Missing value; data cannot exist</v>
          </cell>
        </row>
        <row r="7622">
          <cell r="A7622" t="str">
            <v>Former Soviet Union (if no detail)Memo: Renewables2009</v>
          </cell>
          <cell r="B7622" t="str">
            <v>TJ</v>
          </cell>
          <cell r="C7622" t="str">
            <v>Former Soviet Union (if no detail)</v>
          </cell>
          <cell r="D7622" t="str">
            <v>MRENEW</v>
          </cell>
          <cell r="E7622" t="str">
            <v>Memo: Renewables</v>
          </cell>
          <cell r="F7622" t="str">
            <v>TES</v>
          </cell>
          <cell r="G7622" t="str">
            <v>Total energy supply</v>
          </cell>
          <cell r="H7622">
            <v>2009</v>
          </cell>
          <cell r="I7622">
            <v>2009</v>
          </cell>
          <cell r="K7622" t="str">
            <v>M</v>
          </cell>
          <cell r="L7622" t="str">
            <v>Missing value; data cannot exist</v>
          </cell>
        </row>
        <row r="7623">
          <cell r="A7623" t="str">
            <v>Former Soviet Union (if no detail)Memo: Renewables2010</v>
          </cell>
          <cell r="B7623" t="str">
            <v>TJ</v>
          </cell>
          <cell r="C7623" t="str">
            <v>Former Soviet Union (if no detail)</v>
          </cell>
          <cell r="D7623" t="str">
            <v>MRENEW</v>
          </cell>
          <cell r="E7623" t="str">
            <v>Memo: Renewables</v>
          </cell>
          <cell r="F7623" t="str">
            <v>TES</v>
          </cell>
          <cell r="G7623" t="str">
            <v>Total energy supply</v>
          </cell>
          <cell r="H7623">
            <v>2010</v>
          </cell>
          <cell r="I7623">
            <v>2010</v>
          </cell>
          <cell r="K7623" t="str">
            <v>M</v>
          </cell>
          <cell r="L7623" t="str">
            <v>Missing value; data cannot exist</v>
          </cell>
        </row>
        <row r="7624">
          <cell r="A7624" t="str">
            <v>Former Soviet Union (if no detail)Memo: Renewables2011</v>
          </cell>
          <cell r="B7624" t="str">
            <v>TJ</v>
          </cell>
          <cell r="C7624" t="str">
            <v>Former Soviet Union (if no detail)</v>
          </cell>
          <cell r="D7624" t="str">
            <v>MRENEW</v>
          </cell>
          <cell r="E7624" t="str">
            <v>Memo: Renewables</v>
          </cell>
          <cell r="F7624" t="str">
            <v>TES</v>
          </cell>
          <cell r="G7624" t="str">
            <v>Total energy supply</v>
          </cell>
          <cell r="H7624">
            <v>2011</v>
          </cell>
          <cell r="I7624">
            <v>2011</v>
          </cell>
          <cell r="K7624" t="str">
            <v>M</v>
          </cell>
          <cell r="L7624" t="str">
            <v>Missing value; data cannot exist</v>
          </cell>
        </row>
        <row r="7625">
          <cell r="A7625" t="str">
            <v>Former Soviet Union (if no detail)Memo: Renewables2012</v>
          </cell>
          <cell r="B7625" t="str">
            <v>TJ</v>
          </cell>
          <cell r="C7625" t="str">
            <v>Former Soviet Union (if no detail)</v>
          </cell>
          <cell r="D7625" t="str">
            <v>MRENEW</v>
          </cell>
          <cell r="E7625" t="str">
            <v>Memo: Renewables</v>
          </cell>
          <cell r="F7625" t="str">
            <v>TES</v>
          </cell>
          <cell r="G7625" t="str">
            <v>Total energy supply</v>
          </cell>
          <cell r="H7625">
            <v>2012</v>
          </cell>
          <cell r="I7625">
            <v>2012</v>
          </cell>
          <cell r="K7625" t="str">
            <v>M</v>
          </cell>
          <cell r="L7625" t="str">
            <v>Missing value; data cannot exist</v>
          </cell>
        </row>
        <row r="7626">
          <cell r="A7626" t="str">
            <v>Former Soviet Union (if no detail)Memo: Renewables2013</v>
          </cell>
          <cell r="B7626" t="str">
            <v>TJ</v>
          </cell>
          <cell r="C7626" t="str">
            <v>Former Soviet Union (if no detail)</v>
          </cell>
          <cell r="D7626" t="str">
            <v>MRENEW</v>
          </cell>
          <cell r="E7626" t="str">
            <v>Memo: Renewables</v>
          </cell>
          <cell r="F7626" t="str">
            <v>TES</v>
          </cell>
          <cell r="G7626" t="str">
            <v>Total energy supply</v>
          </cell>
          <cell r="H7626">
            <v>2013</v>
          </cell>
          <cell r="I7626">
            <v>2013</v>
          </cell>
          <cell r="K7626" t="str">
            <v>M</v>
          </cell>
          <cell r="L7626" t="str">
            <v>Missing value; data cannot exist</v>
          </cell>
        </row>
        <row r="7627">
          <cell r="A7627" t="str">
            <v>Former Soviet Union (if no detail)Memo: Renewables2014</v>
          </cell>
          <cell r="B7627" t="str">
            <v>TJ</v>
          </cell>
          <cell r="C7627" t="str">
            <v>Former Soviet Union (if no detail)</v>
          </cell>
          <cell r="D7627" t="str">
            <v>MRENEW</v>
          </cell>
          <cell r="E7627" t="str">
            <v>Memo: Renewables</v>
          </cell>
          <cell r="F7627" t="str">
            <v>TES</v>
          </cell>
          <cell r="G7627" t="str">
            <v>Total energy supply</v>
          </cell>
          <cell r="H7627">
            <v>2014</v>
          </cell>
          <cell r="I7627">
            <v>2014</v>
          </cell>
          <cell r="K7627" t="str">
            <v>M</v>
          </cell>
          <cell r="L7627" t="str">
            <v>Missing value; data cannot exist</v>
          </cell>
        </row>
        <row r="7628">
          <cell r="A7628" t="str">
            <v>Former Soviet Union (if no detail)Memo: Renewables2015</v>
          </cell>
          <cell r="B7628" t="str">
            <v>TJ</v>
          </cell>
          <cell r="C7628" t="str">
            <v>Former Soviet Union (if no detail)</v>
          </cell>
          <cell r="D7628" t="str">
            <v>MRENEW</v>
          </cell>
          <cell r="E7628" t="str">
            <v>Memo: Renewables</v>
          </cell>
          <cell r="F7628" t="str">
            <v>TES</v>
          </cell>
          <cell r="G7628" t="str">
            <v>Total energy supply</v>
          </cell>
          <cell r="H7628">
            <v>2015</v>
          </cell>
          <cell r="I7628">
            <v>2015</v>
          </cell>
          <cell r="K7628" t="str">
            <v>M</v>
          </cell>
          <cell r="L7628" t="str">
            <v>Missing value; data cannot exist</v>
          </cell>
        </row>
        <row r="7629">
          <cell r="A7629" t="str">
            <v>Former Soviet Union (if no detail)Memo: Renewables2016</v>
          </cell>
          <cell r="B7629" t="str">
            <v>TJ</v>
          </cell>
          <cell r="C7629" t="str">
            <v>Former Soviet Union (if no detail)</v>
          </cell>
          <cell r="D7629" t="str">
            <v>MRENEW</v>
          </cell>
          <cell r="E7629" t="str">
            <v>Memo: Renewables</v>
          </cell>
          <cell r="F7629" t="str">
            <v>TES</v>
          </cell>
          <cell r="G7629" t="str">
            <v>Total energy supply</v>
          </cell>
          <cell r="H7629">
            <v>2016</v>
          </cell>
          <cell r="I7629">
            <v>2016</v>
          </cell>
          <cell r="K7629" t="str">
            <v>M</v>
          </cell>
          <cell r="L7629" t="str">
            <v>Missing value; data cannot exist</v>
          </cell>
        </row>
        <row r="7630">
          <cell r="A7630" t="str">
            <v>Former Soviet Union (if no detail)Memo: Renewables2017</v>
          </cell>
          <cell r="B7630" t="str">
            <v>TJ</v>
          </cell>
          <cell r="C7630" t="str">
            <v>Former Soviet Union (if no detail)</v>
          </cell>
          <cell r="D7630" t="str">
            <v>MRENEW</v>
          </cell>
          <cell r="E7630" t="str">
            <v>Memo: Renewables</v>
          </cell>
          <cell r="F7630" t="str">
            <v>TES</v>
          </cell>
          <cell r="G7630" t="str">
            <v>Total energy supply</v>
          </cell>
          <cell r="H7630">
            <v>2017</v>
          </cell>
          <cell r="I7630">
            <v>2017</v>
          </cell>
          <cell r="K7630" t="str">
            <v>M</v>
          </cell>
          <cell r="L7630" t="str">
            <v>Missing value; data cannot exist</v>
          </cell>
        </row>
        <row r="7631">
          <cell r="A7631" t="str">
            <v>Former Soviet Union (if no detail)Memo: Renewables2018</v>
          </cell>
          <cell r="B7631" t="str">
            <v>TJ</v>
          </cell>
          <cell r="C7631" t="str">
            <v>Former Soviet Union (if no detail)</v>
          </cell>
          <cell r="D7631" t="str">
            <v>MRENEW</v>
          </cell>
          <cell r="E7631" t="str">
            <v>Memo: Renewables</v>
          </cell>
          <cell r="F7631" t="str">
            <v>TES</v>
          </cell>
          <cell r="G7631" t="str">
            <v>Total energy supply</v>
          </cell>
          <cell r="H7631">
            <v>2018</v>
          </cell>
          <cell r="I7631">
            <v>2018</v>
          </cell>
          <cell r="K7631" t="str">
            <v>M</v>
          </cell>
          <cell r="L7631" t="str">
            <v>Missing value; data cannot exist</v>
          </cell>
        </row>
        <row r="7632">
          <cell r="A7632" t="str">
            <v>Former Soviet Union (if no detail)Memo: Renewables2019</v>
          </cell>
          <cell r="B7632" t="str">
            <v>TJ</v>
          </cell>
          <cell r="C7632" t="str">
            <v>Former Soviet Union (if no detail)</v>
          </cell>
          <cell r="D7632" t="str">
            <v>MRENEW</v>
          </cell>
          <cell r="E7632" t="str">
            <v>Memo: Renewables</v>
          </cell>
          <cell r="F7632" t="str">
            <v>TES</v>
          </cell>
          <cell r="G7632" t="str">
            <v>Total energy supply</v>
          </cell>
          <cell r="H7632">
            <v>2019</v>
          </cell>
          <cell r="I7632">
            <v>2019</v>
          </cell>
          <cell r="K7632" t="str">
            <v>M</v>
          </cell>
          <cell r="L7632" t="str">
            <v>Missing value; data cannot exist</v>
          </cell>
        </row>
        <row r="7633">
          <cell r="A7633" t="str">
            <v>Former Soviet Union (if no detail)Memo: Renewables2020</v>
          </cell>
          <cell r="B7633" t="str">
            <v>TJ</v>
          </cell>
          <cell r="C7633" t="str">
            <v>Former Soviet Union (if no detail)</v>
          </cell>
          <cell r="D7633" t="str">
            <v>MRENEW</v>
          </cell>
          <cell r="E7633" t="str">
            <v>Memo: Renewables</v>
          </cell>
          <cell r="F7633" t="str">
            <v>TES</v>
          </cell>
          <cell r="G7633" t="str">
            <v>Total energy supply</v>
          </cell>
          <cell r="H7633">
            <v>2020</v>
          </cell>
          <cell r="I7633">
            <v>2020</v>
          </cell>
          <cell r="K7633" t="str">
            <v>M</v>
          </cell>
          <cell r="L7633" t="str">
            <v>Missing value; data cannot exist</v>
          </cell>
        </row>
        <row r="7634">
          <cell r="A7634" t="str">
            <v>Former Yugoslavia (if no detail)Primary solid biofuels2005</v>
          </cell>
          <cell r="B7634" t="str">
            <v>TJ</v>
          </cell>
          <cell r="C7634" t="str">
            <v>Former Yugoslavia (if no detail)</v>
          </cell>
          <cell r="D7634" t="str">
            <v>PRIMSBIO</v>
          </cell>
          <cell r="E7634" t="str">
            <v>Primary solid biofuels</v>
          </cell>
          <cell r="F7634" t="str">
            <v>TES</v>
          </cell>
          <cell r="G7634" t="str">
            <v>Total energy supply</v>
          </cell>
          <cell r="H7634">
            <v>2005</v>
          </cell>
          <cell r="I7634">
            <v>2005</v>
          </cell>
          <cell r="K7634" t="str">
            <v>M</v>
          </cell>
          <cell r="L7634" t="str">
            <v>Missing value; data cannot exist</v>
          </cell>
        </row>
        <row r="7635">
          <cell r="A7635" t="str">
            <v>Former Yugoslavia (if no detail)Primary solid biofuels2006</v>
          </cell>
          <cell r="B7635" t="str">
            <v>TJ</v>
          </cell>
          <cell r="C7635" t="str">
            <v>Former Yugoslavia (if no detail)</v>
          </cell>
          <cell r="D7635" t="str">
            <v>PRIMSBIO</v>
          </cell>
          <cell r="E7635" t="str">
            <v>Primary solid biofuels</v>
          </cell>
          <cell r="F7635" t="str">
            <v>TES</v>
          </cell>
          <cell r="G7635" t="str">
            <v>Total energy supply</v>
          </cell>
          <cell r="H7635">
            <v>2006</v>
          </cell>
          <cell r="I7635">
            <v>2006</v>
          </cell>
          <cell r="K7635" t="str">
            <v>M</v>
          </cell>
          <cell r="L7635" t="str">
            <v>Missing value; data cannot exist</v>
          </cell>
        </row>
        <row r="7636">
          <cell r="A7636" t="str">
            <v>Former Yugoslavia (if no detail)Primary solid biofuels2007</v>
          </cell>
          <cell r="B7636" t="str">
            <v>TJ</v>
          </cell>
          <cell r="C7636" t="str">
            <v>Former Yugoslavia (if no detail)</v>
          </cell>
          <cell r="D7636" t="str">
            <v>PRIMSBIO</v>
          </cell>
          <cell r="E7636" t="str">
            <v>Primary solid biofuels</v>
          </cell>
          <cell r="F7636" t="str">
            <v>TES</v>
          </cell>
          <cell r="G7636" t="str">
            <v>Total energy supply</v>
          </cell>
          <cell r="H7636">
            <v>2007</v>
          </cell>
          <cell r="I7636">
            <v>2007</v>
          </cell>
          <cell r="K7636" t="str">
            <v>M</v>
          </cell>
          <cell r="L7636" t="str">
            <v>Missing value; data cannot exist</v>
          </cell>
        </row>
        <row r="7637">
          <cell r="A7637" t="str">
            <v>Former Yugoslavia (if no detail)Primary solid biofuels2008</v>
          </cell>
          <cell r="B7637" t="str">
            <v>TJ</v>
          </cell>
          <cell r="C7637" t="str">
            <v>Former Yugoslavia (if no detail)</v>
          </cell>
          <cell r="D7637" t="str">
            <v>PRIMSBIO</v>
          </cell>
          <cell r="E7637" t="str">
            <v>Primary solid biofuels</v>
          </cell>
          <cell r="F7637" t="str">
            <v>TES</v>
          </cell>
          <cell r="G7637" t="str">
            <v>Total energy supply</v>
          </cell>
          <cell r="H7637">
            <v>2008</v>
          </cell>
          <cell r="I7637">
            <v>2008</v>
          </cell>
          <cell r="K7637" t="str">
            <v>M</v>
          </cell>
          <cell r="L7637" t="str">
            <v>Missing value; data cannot exist</v>
          </cell>
        </row>
        <row r="7638">
          <cell r="A7638" t="str">
            <v>Former Yugoslavia (if no detail)Primary solid biofuels2009</v>
          </cell>
          <cell r="B7638" t="str">
            <v>TJ</v>
          </cell>
          <cell r="C7638" t="str">
            <v>Former Yugoslavia (if no detail)</v>
          </cell>
          <cell r="D7638" t="str">
            <v>PRIMSBIO</v>
          </cell>
          <cell r="E7638" t="str">
            <v>Primary solid biofuels</v>
          </cell>
          <cell r="F7638" t="str">
            <v>TES</v>
          </cell>
          <cell r="G7638" t="str">
            <v>Total energy supply</v>
          </cell>
          <cell r="H7638">
            <v>2009</v>
          </cell>
          <cell r="I7638">
            <v>2009</v>
          </cell>
          <cell r="K7638" t="str">
            <v>M</v>
          </cell>
          <cell r="L7638" t="str">
            <v>Missing value; data cannot exist</v>
          </cell>
        </row>
        <row r="7639">
          <cell r="A7639" t="str">
            <v>Former Yugoslavia (if no detail)Primary solid biofuels2010</v>
          </cell>
          <cell r="B7639" t="str">
            <v>TJ</v>
          </cell>
          <cell r="C7639" t="str">
            <v>Former Yugoslavia (if no detail)</v>
          </cell>
          <cell r="D7639" t="str">
            <v>PRIMSBIO</v>
          </cell>
          <cell r="E7639" t="str">
            <v>Primary solid biofuels</v>
          </cell>
          <cell r="F7639" t="str">
            <v>TES</v>
          </cell>
          <cell r="G7639" t="str">
            <v>Total energy supply</v>
          </cell>
          <cell r="H7639">
            <v>2010</v>
          </cell>
          <cell r="I7639">
            <v>2010</v>
          </cell>
          <cell r="K7639" t="str">
            <v>M</v>
          </cell>
          <cell r="L7639" t="str">
            <v>Missing value; data cannot exist</v>
          </cell>
        </row>
        <row r="7640">
          <cell r="A7640" t="str">
            <v>Former Yugoslavia (if no detail)Primary solid biofuels2011</v>
          </cell>
          <cell r="B7640" t="str">
            <v>TJ</v>
          </cell>
          <cell r="C7640" t="str">
            <v>Former Yugoslavia (if no detail)</v>
          </cell>
          <cell r="D7640" t="str">
            <v>PRIMSBIO</v>
          </cell>
          <cell r="E7640" t="str">
            <v>Primary solid biofuels</v>
          </cell>
          <cell r="F7640" t="str">
            <v>TES</v>
          </cell>
          <cell r="G7640" t="str">
            <v>Total energy supply</v>
          </cell>
          <cell r="H7640">
            <v>2011</v>
          </cell>
          <cell r="I7640">
            <v>2011</v>
          </cell>
          <cell r="K7640" t="str">
            <v>M</v>
          </cell>
          <cell r="L7640" t="str">
            <v>Missing value; data cannot exist</v>
          </cell>
        </row>
        <row r="7641">
          <cell r="A7641" t="str">
            <v>Former Yugoslavia (if no detail)Primary solid biofuels2012</v>
          </cell>
          <cell r="B7641" t="str">
            <v>TJ</v>
          </cell>
          <cell r="C7641" t="str">
            <v>Former Yugoslavia (if no detail)</v>
          </cell>
          <cell r="D7641" t="str">
            <v>PRIMSBIO</v>
          </cell>
          <cell r="E7641" t="str">
            <v>Primary solid biofuels</v>
          </cell>
          <cell r="F7641" t="str">
            <v>TES</v>
          </cell>
          <cell r="G7641" t="str">
            <v>Total energy supply</v>
          </cell>
          <cell r="H7641">
            <v>2012</v>
          </cell>
          <cell r="I7641">
            <v>2012</v>
          </cell>
          <cell r="K7641" t="str">
            <v>M</v>
          </cell>
          <cell r="L7641" t="str">
            <v>Missing value; data cannot exist</v>
          </cell>
        </row>
        <row r="7642">
          <cell r="A7642" t="str">
            <v>Former Yugoslavia (if no detail)Primary solid biofuels2013</v>
          </cell>
          <cell r="B7642" t="str">
            <v>TJ</v>
          </cell>
          <cell r="C7642" t="str">
            <v>Former Yugoslavia (if no detail)</v>
          </cell>
          <cell r="D7642" t="str">
            <v>PRIMSBIO</v>
          </cell>
          <cell r="E7642" t="str">
            <v>Primary solid biofuels</v>
          </cell>
          <cell r="F7642" t="str">
            <v>TES</v>
          </cell>
          <cell r="G7642" t="str">
            <v>Total energy supply</v>
          </cell>
          <cell r="H7642">
            <v>2013</v>
          </cell>
          <cell r="I7642">
            <v>2013</v>
          </cell>
          <cell r="K7642" t="str">
            <v>M</v>
          </cell>
          <cell r="L7642" t="str">
            <v>Missing value; data cannot exist</v>
          </cell>
        </row>
        <row r="7643">
          <cell r="A7643" t="str">
            <v>Former Yugoslavia (if no detail)Primary solid biofuels2014</v>
          </cell>
          <cell r="B7643" t="str">
            <v>TJ</v>
          </cell>
          <cell r="C7643" t="str">
            <v>Former Yugoslavia (if no detail)</v>
          </cell>
          <cell r="D7643" t="str">
            <v>PRIMSBIO</v>
          </cell>
          <cell r="E7643" t="str">
            <v>Primary solid biofuels</v>
          </cell>
          <cell r="F7643" t="str">
            <v>TES</v>
          </cell>
          <cell r="G7643" t="str">
            <v>Total energy supply</v>
          </cell>
          <cell r="H7643">
            <v>2014</v>
          </cell>
          <cell r="I7643">
            <v>2014</v>
          </cell>
          <cell r="K7643" t="str">
            <v>M</v>
          </cell>
          <cell r="L7643" t="str">
            <v>Missing value; data cannot exist</v>
          </cell>
        </row>
        <row r="7644">
          <cell r="A7644" t="str">
            <v>Former Yugoslavia (if no detail)Primary solid biofuels2015</v>
          </cell>
          <cell r="B7644" t="str">
            <v>TJ</v>
          </cell>
          <cell r="C7644" t="str">
            <v>Former Yugoslavia (if no detail)</v>
          </cell>
          <cell r="D7644" t="str">
            <v>PRIMSBIO</v>
          </cell>
          <cell r="E7644" t="str">
            <v>Primary solid biofuels</v>
          </cell>
          <cell r="F7644" t="str">
            <v>TES</v>
          </cell>
          <cell r="G7644" t="str">
            <v>Total energy supply</v>
          </cell>
          <cell r="H7644">
            <v>2015</v>
          </cell>
          <cell r="I7644">
            <v>2015</v>
          </cell>
          <cell r="K7644" t="str">
            <v>M</v>
          </cell>
          <cell r="L7644" t="str">
            <v>Missing value; data cannot exist</v>
          </cell>
        </row>
        <row r="7645">
          <cell r="A7645" t="str">
            <v>Former Yugoslavia (if no detail)Primary solid biofuels2016</v>
          </cell>
          <cell r="B7645" t="str">
            <v>TJ</v>
          </cell>
          <cell r="C7645" t="str">
            <v>Former Yugoslavia (if no detail)</v>
          </cell>
          <cell r="D7645" t="str">
            <v>PRIMSBIO</v>
          </cell>
          <cell r="E7645" t="str">
            <v>Primary solid biofuels</v>
          </cell>
          <cell r="F7645" t="str">
            <v>TES</v>
          </cell>
          <cell r="G7645" t="str">
            <v>Total energy supply</v>
          </cell>
          <cell r="H7645">
            <v>2016</v>
          </cell>
          <cell r="I7645">
            <v>2016</v>
          </cell>
          <cell r="K7645" t="str">
            <v>M</v>
          </cell>
          <cell r="L7645" t="str">
            <v>Missing value; data cannot exist</v>
          </cell>
        </row>
        <row r="7646">
          <cell r="A7646" t="str">
            <v>Former Yugoslavia (if no detail)Primary solid biofuels2017</v>
          </cell>
          <cell r="B7646" t="str">
            <v>TJ</v>
          </cell>
          <cell r="C7646" t="str">
            <v>Former Yugoslavia (if no detail)</v>
          </cell>
          <cell r="D7646" t="str">
            <v>PRIMSBIO</v>
          </cell>
          <cell r="E7646" t="str">
            <v>Primary solid biofuels</v>
          </cell>
          <cell r="F7646" t="str">
            <v>TES</v>
          </cell>
          <cell r="G7646" t="str">
            <v>Total energy supply</v>
          </cell>
          <cell r="H7646">
            <v>2017</v>
          </cell>
          <cell r="I7646">
            <v>2017</v>
          </cell>
          <cell r="K7646" t="str">
            <v>M</v>
          </cell>
          <cell r="L7646" t="str">
            <v>Missing value; data cannot exist</v>
          </cell>
        </row>
        <row r="7647">
          <cell r="A7647" t="str">
            <v>Former Yugoslavia (if no detail)Primary solid biofuels2018</v>
          </cell>
          <cell r="B7647" t="str">
            <v>TJ</v>
          </cell>
          <cell r="C7647" t="str">
            <v>Former Yugoslavia (if no detail)</v>
          </cell>
          <cell r="D7647" t="str">
            <v>PRIMSBIO</v>
          </cell>
          <cell r="E7647" t="str">
            <v>Primary solid biofuels</v>
          </cell>
          <cell r="F7647" t="str">
            <v>TES</v>
          </cell>
          <cell r="G7647" t="str">
            <v>Total energy supply</v>
          </cell>
          <cell r="H7647">
            <v>2018</v>
          </cell>
          <cell r="I7647">
            <v>2018</v>
          </cell>
          <cell r="K7647" t="str">
            <v>M</v>
          </cell>
          <cell r="L7647" t="str">
            <v>Missing value; data cannot exist</v>
          </cell>
        </row>
        <row r="7648">
          <cell r="A7648" t="str">
            <v>Former Yugoslavia (if no detail)Primary solid biofuels2019</v>
          </cell>
          <cell r="B7648" t="str">
            <v>TJ</v>
          </cell>
          <cell r="C7648" t="str">
            <v>Former Yugoslavia (if no detail)</v>
          </cell>
          <cell r="D7648" t="str">
            <v>PRIMSBIO</v>
          </cell>
          <cell r="E7648" t="str">
            <v>Primary solid biofuels</v>
          </cell>
          <cell r="F7648" t="str">
            <v>TES</v>
          </cell>
          <cell r="G7648" t="str">
            <v>Total energy supply</v>
          </cell>
          <cell r="H7648">
            <v>2019</v>
          </cell>
          <cell r="I7648">
            <v>2019</v>
          </cell>
          <cell r="K7648" t="str">
            <v>M</v>
          </cell>
          <cell r="L7648" t="str">
            <v>Missing value; data cannot exist</v>
          </cell>
        </row>
        <row r="7649">
          <cell r="A7649" t="str">
            <v>Former Yugoslavia (if no detail)Primary solid biofuels2020</v>
          </cell>
          <cell r="B7649" t="str">
            <v>TJ</v>
          </cell>
          <cell r="C7649" t="str">
            <v>Former Yugoslavia (if no detail)</v>
          </cell>
          <cell r="D7649" t="str">
            <v>PRIMSBIO</v>
          </cell>
          <cell r="E7649" t="str">
            <v>Primary solid biofuels</v>
          </cell>
          <cell r="F7649" t="str">
            <v>TES</v>
          </cell>
          <cell r="G7649" t="str">
            <v>Total energy supply</v>
          </cell>
          <cell r="H7649">
            <v>2020</v>
          </cell>
          <cell r="I7649">
            <v>2020</v>
          </cell>
          <cell r="K7649" t="str">
            <v>M</v>
          </cell>
          <cell r="L7649" t="str">
            <v>Missing value; data cannot exist</v>
          </cell>
        </row>
        <row r="7650">
          <cell r="A7650" t="str">
            <v>Former Yugoslavia (if no detail)Total2005</v>
          </cell>
          <cell r="B7650" t="str">
            <v>TJ</v>
          </cell>
          <cell r="C7650" t="str">
            <v>Former Yugoslavia (if no detail)</v>
          </cell>
          <cell r="D7650" t="str">
            <v>TOTAL</v>
          </cell>
          <cell r="E7650" t="str">
            <v>Total</v>
          </cell>
          <cell r="F7650" t="str">
            <v>TES</v>
          </cell>
          <cell r="G7650" t="str">
            <v>Total energy supply</v>
          </cell>
          <cell r="H7650">
            <v>2005</v>
          </cell>
          <cell r="I7650">
            <v>2005</v>
          </cell>
          <cell r="K7650" t="str">
            <v>M</v>
          </cell>
          <cell r="L7650" t="str">
            <v>Missing value; data cannot exist</v>
          </cell>
        </row>
        <row r="7651">
          <cell r="A7651" t="str">
            <v>Former Yugoslavia (if no detail)Total2006</v>
          </cell>
          <cell r="B7651" t="str">
            <v>TJ</v>
          </cell>
          <cell r="C7651" t="str">
            <v>Former Yugoslavia (if no detail)</v>
          </cell>
          <cell r="D7651" t="str">
            <v>TOTAL</v>
          </cell>
          <cell r="E7651" t="str">
            <v>Total</v>
          </cell>
          <cell r="F7651" t="str">
            <v>TES</v>
          </cell>
          <cell r="G7651" t="str">
            <v>Total energy supply</v>
          </cell>
          <cell r="H7651">
            <v>2006</v>
          </cell>
          <cell r="I7651">
            <v>2006</v>
          </cell>
          <cell r="K7651" t="str">
            <v>M</v>
          </cell>
          <cell r="L7651" t="str">
            <v>Missing value; data cannot exist</v>
          </cell>
        </row>
        <row r="7652">
          <cell r="A7652" t="str">
            <v>Former Yugoslavia (if no detail)Total2007</v>
          </cell>
          <cell r="B7652" t="str">
            <v>TJ</v>
          </cell>
          <cell r="C7652" t="str">
            <v>Former Yugoslavia (if no detail)</v>
          </cell>
          <cell r="D7652" t="str">
            <v>TOTAL</v>
          </cell>
          <cell r="E7652" t="str">
            <v>Total</v>
          </cell>
          <cell r="F7652" t="str">
            <v>TES</v>
          </cell>
          <cell r="G7652" t="str">
            <v>Total energy supply</v>
          </cell>
          <cell r="H7652">
            <v>2007</v>
          </cell>
          <cell r="I7652">
            <v>2007</v>
          </cell>
          <cell r="K7652" t="str">
            <v>M</v>
          </cell>
          <cell r="L7652" t="str">
            <v>Missing value; data cannot exist</v>
          </cell>
        </row>
        <row r="7653">
          <cell r="A7653" t="str">
            <v>Former Yugoslavia (if no detail)Total2008</v>
          </cell>
          <cell r="B7653" t="str">
            <v>TJ</v>
          </cell>
          <cell r="C7653" t="str">
            <v>Former Yugoslavia (if no detail)</v>
          </cell>
          <cell r="D7653" t="str">
            <v>TOTAL</v>
          </cell>
          <cell r="E7653" t="str">
            <v>Total</v>
          </cell>
          <cell r="F7653" t="str">
            <v>TES</v>
          </cell>
          <cell r="G7653" t="str">
            <v>Total energy supply</v>
          </cell>
          <cell r="H7653">
            <v>2008</v>
          </cell>
          <cell r="I7653">
            <v>2008</v>
          </cell>
          <cell r="K7653" t="str">
            <v>M</v>
          </cell>
          <cell r="L7653" t="str">
            <v>Missing value; data cannot exist</v>
          </cell>
        </row>
        <row r="7654">
          <cell r="A7654" t="str">
            <v>Former Yugoslavia (if no detail)Total2009</v>
          </cell>
          <cell r="B7654" t="str">
            <v>TJ</v>
          </cell>
          <cell r="C7654" t="str">
            <v>Former Yugoslavia (if no detail)</v>
          </cell>
          <cell r="D7654" t="str">
            <v>TOTAL</v>
          </cell>
          <cell r="E7654" t="str">
            <v>Total</v>
          </cell>
          <cell r="F7654" t="str">
            <v>TES</v>
          </cell>
          <cell r="G7654" t="str">
            <v>Total energy supply</v>
          </cell>
          <cell r="H7654">
            <v>2009</v>
          </cell>
          <cell r="I7654">
            <v>2009</v>
          </cell>
          <cell r="K7654" t="str">
            <v>M</v>
          </cell>
          <cell r="L7654" t="str">
            <v>Missing value; data cannot exist</v>
          </cell>
        </row>
        <row r="7655">
          <cell r="A7655" t="str">
            <v>Former Yugoslavia (if no detail)Total2010</v>
          </cell>
          <cell r="B7655" t="str">
            <v>TJ</v>
          </cell>
          <cell r="C7655" t="str">
            <v>Former Yugoslavia (if no detail)</v>
          </cell>
          <cell r="D7655" t="str">
            <v>TOTAL</v>
          </cell>
          <cell r="E7655" t="str">
            <v>Total</v>
          </cell>
          <cell r="F7655" t="str">
            <v>TES</v>
          </cell>
          <cell r="G7655" t="str">
            <v>Total energy supply</v>
          </cell>
          <cell r="H7655">
            <v>2010</v>
          </cell>
          <cell r="I7655">
            <v>2010</v>
          </cell>
          <cell r="K7655" t="str">
            <v>M</v>
          </cell>
          <cell r="L7655" t="str">
            <v>Missing value; data cannot exist</v>
          </cell>
        </row>
        <row r="7656">
          <cell r="A7656" t="str">
            <v>Former Yugoslavia (if no detail)Total2011</v>
          </cell>
          <cell r="B7656" t="str">
            <v>TJ</v>
          </cell>
          <cell r="C7656" t="str">
            <v>Former Yugoslavia (if no detail)</v>
          </cell>
          <cell r="D7656" t="str">
            <v>TOTAL</v>
          </cell>
          <cell r="E7656" t="str">
            <v>Total</v>
          </cell>
          <cell r="F7656" t="str">
            <v>TES</v>
          </cell>
          <cell r="G7656" t="str">
            <v>Total energy supply</v>
          </cell>
          <cell r="H7656">
            <v>2011</v>
          </cell>
          <cell r="I7656">
            <v>2011</v>
          </cell>
          <cell r="K7656" t="str">
            <v>M</v>
          </cell>
          <cell r="L7656" t="str">
            <v>Missing value; data cannot exist</v>
          </cell>
        </row>
        <row r="7657">
          <cell r="A7657" t="str">
            <v>Former Yugoslavia (if no detail)Total2012</v>
          </cell>
          <cell r="B7657" t="str">
            <v>TJ</v>
          </cell>
          <cell r="C7657" t="str">
            <v>Former Yugoslavia (if no detail)</v>
          </cell>
          <cell r="D7657" t="str">
            <v>TOTAL</v>
          </cell>
          <cell r="E7657" t="str">
            <v>Total</v>
          </cell>
          <cell r="F7657" t="str">
            <v>TES</v>
          </cell>
          <cell r="G7657" t="str">
            <v>Total energy supply</v>
          </cell>
          <cell r="H7657">
            <v>2012</v>
          </cell>
          <cell r="I7657">
            <v>2012</v>
          </cell>
          <cell r="K7657" t="str">
            <v>M</v>
          </cell>
          <cell r="L7657" t="str">
            <v>Missing value; data cannot exist</v>
          </cell>
        </row>
        <row r="7658">
          <cell r="A7658" t="str">
            <v>Former Yugoslavia (if no detail)Total2013</v>
          </cell>
          <cell r="B7658" t="str">
            <v>TJ</v>
          </cell>
          <cell r="C7658" t="str">
            <v>Former Yugoslavia (if no detail)</v>
          </cell>
          <cell r="D7658" t="str">
            <v>TOTAL</v>
          </cell>
          <cell r="E7658" t="str">
            <v>Total</v>
          </cell>
          <cell r="F7658" t="str">
            <v>TES</v>
          </cell>
          <cell r="G7658" t="str">
            <v>Total energy supply</v>
          </cell>
          <cell r="H7658">
            <v>2013</v>
          </cell>
          <cell r="I7658">
            <v>2013</v>
          </cell>
          <cell r="K7658" t="str">
            <v>M</v>
          </cell>
          <cell r="L7658" t="str">
            <v>Missing value; data cannot exist</v>
          </cell>
        </row>
        <row r="7659">
          <cell r="A7659" t="str">
            <v>Former Yugoslavia (if no detail)Total2014</v>
          </cell>
          <cell r="B7659" t="str">
            <v>TJ</v>
          </cell>
          <cell r="C7659" t="str">
            <v>Former Yugoslavia (if no detail)</v>
          </cell>
          <cell r="D7659" t="str">
            <v>TOTAL</v>
          </cell>
          <cell r="E7659" t="str">
            <v>Total</v>
          </cell>
          <cell r="F7659" t="str">
            <v>TES</v>
          </cell>
          <cell r="G7659" t="str">
            <v>Total energy supply</v>
          </cell>
          <cell r="H7659">
            <v>2014</v>
          </cell>
          <cell r="I7659">
            <v>2014</v>
          </cell>
          <cell r="K7659" t="str">
            <v>M</v>
          </cell>
          <cell r="L7659" t="str">
            <v>Missing value; data cannot exist</v>
          </cell>
        </row>
        <row r="7660">
          <cell r="A7660" t="str">
            <v>Former Yugoslavia (if no detail)Total2015</v>
          </cell>
          <cell r="B7660" t="str">
            <v>TJ</v>
          </cell>
          <cell r="C7660" t="str">
            <v>Former Yugoslavia (if no detail)</v>
          </cell>
          <cell r="D7660" t="str">
            <v>TOTAL</v>
          </cell>
          <cell r="E7660" t="str">
            <v>Total</v>
          </cell>
          <cell r="F7660" t="str">
            <v>TES</v>
          </cell>
          <cell r="G7660" t="str">
            <v>Total energy supply</v>
          </cell>
          <cell r="H7660">
            <v>2015</v>
          </cell>
          <cell r="I7660">
            <v>2015</v>
          </cell>
          <cell r="K7660" t="str">
            <v>M</v>
          </cell>
          <cell r="L7660" t="str">
            <v>Missing value; data cannot exist</v>
          </cell>
        </row>
        <row r="7661">
          <cell r="A7661" t="str">
            <v>Former Yugoslavia (if no detail)Total2016</v>
          </cell>
          <cell r="B7661" t="str">
            <v>TJ</v>
          </cell>
          <cell r="C7661" t="str">
            <v>Former Yugoslavia (if no detail)</v>
          </cell>
          <cell r="D7661" t="str">
            <v>TOTAL</v>
          </cell>
          <cell r="E7661" t="str">
            <v>Total</v>
          </cell>
          <cell r="F7661" t="str">
            <v>TES</v>
          </cell>
          <cell r="G7661" t="str">
            <v>Total energy supply</v>
          </cell>
          <cell r="H7661">
            <v>2016</v>
          </cell>
          <cell r="I7661">
            <v>2016</v>
          </cell>
          <cell r="K7661" t="str">
            <v>M</v>
          </cell>
          <cell r="L7661" t="str">
            <v>Missing value; data cannot exist</v>
          </cell>
        </row>
        <row r="7662">
          <cell r="A7662" t="str">
            <v>Former Yugoslavia (if no detail)Total2017</v>
          </cell>
          <cell r="B7662" t="str">
            <v>TJ</v>
          </cell>
          <cell r="C7662" t="str">
            <v>Former Yugoslavia (if no detail)</v>
          </cell>
          <cell r="D7662" t="str">
            <v>TOTAL</v>
          </cell>
          <cell r="E7662" t="str">
            <v>Total</v>
          </cell>
          <cell r="F7662" t="str">
            <v>TES</v>
          </cell>
          <cell r="G7662" t="str">
            <v>Total energy supply</v>
          </cell>
          <cell r="H7662">
            <v>2017</v>
          </cell>
          <cell r="I7662">
            <v>2017</v>
          </cell>
          <cell r="K7662" t="str">
            <v>M</v>
          </cell>
          <cell r="L7662" t="str">
            <v>Missing value; data cannot exist</v>
          </cell>
        </row>
        <row r="7663">
          <cell r="A7663" t="str">
            <v>Former Yugoslavia (if no detail)Total2018</v>
          </cell>
          <cell r="B7663" t="str">
            <v>TJ</v>
          </cell>
          <cell r="C7663" t="str">
            <v>Former Yugoslavia (if no detail)</v>
          </cell>
          <cell r="D7663" t="str">
            <v>TOTAL</v>
          </cell>
          <cell r="E7663" t="str">
            <v>Total</v>
          </cell>
          <cell r="F7663" t="str">
            <v>TES</v>
          </cell>
          <cell r="G7663" t="str">
            <v>Total energy supply</v>
          </cell>
          <cell r="H7663">
            <v>2018</v>
          </cell>
          <cell r="I7663">
            <v>2018</v>
          </cell>
          <cell r="K7663" t="str">
            <v>M</v>
          </cell>
          <cell r="L7663" t="str">
            <v>Missing value; data cannot exist</v>
          </cell>
        </row>
        <row r="7664">
          <cell r="A7664" t="str">
            <v>Former Yugoslavia (if no detail)Total2019</v>
          </cell>
          <cell r="B7664" t="str">
            <v>TJ</v>
          </cell>
          <cell r="C7664" t="str">
            <v>Former Yugoslavia (if no detail)</v>
          </cell>
          <cell r="D7664" t="str">
            <v>TOTAL</v>
          </cell>
          <cell r="E7664" t="str">
            <v>Total</v>
          </cell>
          <cell r="F7664" t="str">
            <v>TES</v>
          </cell>
          <cell r="G7664" t="str">
            <v>Total energy supply</v>
          </cell>
          <cell r="H7664">
            <v>2019</v>
          </cell>
          <cell r="I7664">
            <v>2019</v>
          </cell>
          <cell r="K7664" t="str">
            <v>M</v>
          </cell>
          <cell r="L7664" t="str">
            <v>Missing value; data cannot exist</v>
          </cell>
        </row>
        <row r="7665">
          <cell r="A7665" t="str">
            <v>Former Yugoslavia (if no detail)Total2020</v>
          </cell>
          <cell r="B7665" t="str">
            <v>TJ</v>
          </cell>
          <cell r="C7665" t="str">
            <v>Former Yugoslavia (if no detail)</v>
          </cell>
          <cell r="D7665" t="str">
            <v>TOTAL</v>
          </cell>
          <cell r="E7665" t="str">
            <v>Total</v>
          </cell>
          <cell r="F7665" t="str">
            <v>TES</v>
          </cell>
          <cell r="G7665" t="str">
            <v>Total energy supply</v>
          </cell>
          <cell r="H7665">
            <v>2020</v>
          </cell>
          <cell r="I7665">
            <v>2020</v>
          </cell>
          <cell r="K7665" t="str">
            <v>M</v>
          </cell>
          <cell r="L7665" t="str">
            <v>Missing value; data cannot exist</v>
          </cell>
        </row>
        <row r="7666">
          <cell r="A7666" t="str">
            <v>Former Yugoslavia (if no detail)Memo: Renewables2005</v>
          </cell>
          <cell r="B7666" t="str">
            <v>TJ</v>
          </cell>
          <cell r="C7666" t="str">
            <v>Former Yugoslavia (if no detail)</v>
          </cell>
          <cell r="D7666" t="str">
            <v>MRENEW</v>
          </cell>
          <cell r="E7666" t="str">
            <v>Memo: Renewables</v>
          </cell>
          <cell r="F7666" t="str">
            <v>TES</v>
          </cell>
          <cell r="G7666" t="str">
            <v>Total energy supply</v>
          </cell>
          <cell r="H7666">
            <v>2005</v>
          </cell>
          <cell r="I7666">
            <v>2005</v>
          </cell>
          <cell r="K7666" t="str">
            <v>M</v>
          </cell>
          <cell r="L7666" t="str">
            <v>Missing value; data cannot exist</v>
          </cell>
        </row>
        <row r="7667">
          <cell r="A7667" t="str">
            <v>Former Yugoslavia (if no detail)Memo: Renewables2006</v>
          </cell>
          <cell r="B7667" t="str">
            <v>TJ</v>
          </cell>
          <cell r="C7667" t="str">
            <v>Former Yugoslavia (if no detail)</v>
          </cell>
          <cell r="D7667" t="str">
            <v>MRENEW</v>
          </cell>
          <cell r="E7667" t="str">
            <v>Memo: Renewables</v>
          </cell>
          <cell r="F7667" t="str">
            <v>TES</v>
          </cell>
          <cell r="G7667" t="str">
            <v>Total energy supply</v>
          </cell>
          <cell r="H7667">
            <v>2006</v>
          </cell>
          <cell r="I7667">
            <v>2006</v>
          </cell>
          <cell r="K7667" t="str">
            <v>M</v>
          </cell>
          <cell r="L7667" t="str">
            <v>Missing value; data cannot exist</v>
          </cell>
        </row>
        <row r="7668">
          <cell r="A7668" t="str">
            <v>Former Yugoslavia (if no detail)Memo: Renewables2007</v>
          </cell>
          <cell r="B7668" t="str">
            <v>TJ</v>
          </cell>
          <cell r="C7668" t="str">
            <v>Former Yugoslavia (if no detail)</v>
          </cell>
          <cell r="D7668" t="str">
            <v>MRENEW</v>
          </cell>
          <cell r="E7668" t="str">
            <v>Memo: Renewables</v>
          </cell>
          <cell r="F7668" t="str">
            <v>TES</v>
          </cell>
          <cell r="G7668" t="str">
            <v>Total energy supply</v>
          </cell>
          <cell r="H7668">
            <v>2007</v>
          </cell>
          <cell r="I7668">
            <v>2007</v>
          </cell>
          <cell r="K7668" t="str">
            <v>M</v>
          </cell>
          <cell r="L7668" t="str">
            <v>Missing value; data cannot exist</v>
          </cell>
        </row>
        <row r="7669">
          <cell r="A7669" t="str">
            <v>Former Yugoslavia (if no detail)Memo: Renewables2008</v>
          </cell>
          <cell r="B7669" t="str">
            <v>TJ</v>
          </cell>
          <cell r="C7669" t="str">
            <v>Former Yugoslavia (if no detail)</v>
          </cell>
          <cell r="D7669" t="str">
            <v>MRENEW</v>
          </cell>
          <cell r="E7669" t="str">
            <v>Memo: Renewables</v>
          </cell>
          <cell r="F7669" t="str">
            <v>TES</v>
          </cell>
          <cell r="G7669" t="str">
            <v>Total energy supply</v>
          </cell>
          <cell r="H7669">
            <v>2008</v>
          </cell>
          <cell r="I7669">
            <v>2008</v>
          </cell>
          <cell r="K7669" t="str">
            <v>M</v>
          </cell>
          <cell r="L7669" t="str">
            <v>Missing value; data cannot exist</v>
          </cell>
        </row>
        <row r="7670">
          <cell r="A7670" t="str">
            <v>Former Yugoslavia (if no detail)Memo: Renewables2009</v>
          </cell>
          <cell r="B7670" t="str">
            <v>TJ</v>
          </cell>
          <cell r="C7670" t="str">
            <v>Former Yugoslavia (if no detail)</v>
          </cell>
          <cell r="D7670" t="str">
            <v>MRENEW</v>
          </cell>
          <cell r="E7670" t="str">
            <v>Memo: Renewables</v>
          </cell>
          <cell r="F7670" t="str">
            <v>TES</v>
          </cell>
          <cell r="G7670" t="str">
            <v>Total energy supply</v>
          </cell>
          <cell r="H7670">
            <v>2009</v>
          </cell>
          <cell r="I7670">
            <v>2009</v>
          </cell>
          <cell r="K7670" t="str">
            <v>M</v>
          </cell>
          <cell r="L7670" t="str">
            <v>Missing value; data cannot exist</v>
          </cell>
        </row>
        <row r="7671">
          <cell r="A7671" t="str">
            <v>Former Yugoslavia (if no detail)Memo: Renewables2010</v>
          </cell>
          <cell r="B7671" t="str">
            <v>TJ</v>
          </cell>
          <cell r="C7671" t="str">
            <v>Former Yugoslavia (if no detail)</v>
          </cell>
          <cell r="D7671" t="str">
            <v>MRENEW</v>
          </cell>
          <cell r="E7671" t="str">
            <v>Memo: Renewables</v>
          </cell>
          <cell r="F7671" t="str">
            <v>TES</v>
          </cell>
          <cell r="G7671" t="str">
            <v>Total energy supply</v>
          </cell>
          <cell r="H7671">
            <v>2010</v>
          </cell>
          <cell r="I7671">
            <v>2010</v>
          </cell>
          <cell r="K7671" t="str">
            <v>M</v>
          </cell>
          <cell r="L7671" t="str">
            <v>Missing value; data cannot exist</v>
          </cell>
        </row>
        <row r="7672">
          <cell r="A7672" t="str">
            <v>Former Yugoslavia (if no detail)Memo: Renewables2011</v>
          </cell>
          <cell r="B7672" t="str">
            <v>TJ</v>
          </cell>
          <cell r="C7672" t="str">
            <v>Former Yugoslavia (if no detail)</v>
          </cell>
          <cell r="D7672" t="str">
            <v>MRENEW</v>
          </cell>
          <cell r="E7672" t="str">
            <v>Memo: Renewables</v>
          </cell>
          <cell r="F7672" t="str">
            <v>TES</v>
          </cell>
          <cell r="G7672" t="str">
            <v>Total energy supply</v>
          </cell>
          <cell r="H7672">
            <v>2011</v>
          </cell>
          <cell r="I7672">
            <v>2011</v>
          </cell>
          <cell r="K7672" t="str">
            <v>M</v>
          </cell>
          <cell r="L7672" t="str">
            <v>Missing value; data cannot exist</v>
          </cell>
        </row>
        <row r="7673">
          <cell r="A7673" t="str">
            <v>Former Yugoslavia (if no detail)Memo: Renewables2012</v>
          </cell>
          <cell r="B7673" t="str">
            <v>TJ</v>
          </cell>
          <cell r="C7673" t="str">
            <v>Former Yugoslavia (if no detail)</v>
          </cell>
          <cell r="D7673" t="str">
            <v>MRENEW</v>
          </cell>
          <cell r="E7673" t="str">
            <v>Memo: Renewables</v>
          </cell>
          <cell r="F7673" t="str">
            <v>TES</v>
          </cell>
          <cell r="G7673" t="str">
            <v>Total energy supply</v>
          </cell>
          <cell r="H7673">
            <v>2012</v>
          </cell>
          <cell r="I7673">
            <v>2012</v>
          </cell>
          <cell r="K7673" t="str">
            <v>M</v>
          </cell>
          <cell r="L7673" t="str">
            <v>Missing value; data cannot exist</v>
          </cell>
        </row>
        <row r="7674">
          <cell r="A7674" t="str">
            <v>Former Yugoslavia (if no detail)Memo: Renewables2013</v>
          </cell>
          <cell r="B7674" t="str">
            <v>TJ</v>
          </cell>
          <cell r="C7674" t="str">
            <v>Former Yugoslavia (if no detail)</v>
          </cell>
          <cell r="D7674" t="str">
            <v>MRENEW</v>
          </cell>
          <cell r="E7674" t="str">
            <v>Memo: Renewables</v>
          </cell>
          <cell r="F7674" t="str">
            <v>TES</v>
          </cell>
          <cell r="G7674" t="str">
            <v>Total energy supply</v>
          </cell>
          <cell r="H7674">
            <v>2013</v>
          </cell>
          <cell r="I7674">
            <v>2013</v>
          </cell>
          <cell r="K7674" t="str">
            <v>M</v>
          </cell>
          <cell r="L7674" t="str">
            <v>Missing value; data cannot exist</v>
          </cell>
        </row>
        <row r="7675">
          <cell r="A7675" t="str">
            <v>Former Yugoslavia (if no detail)Memo: Renewables2014</v>
          </cell>
          <cell r="B7675" t="str">
            <v>TJ</v>
          </cell>
          <cell r="C7675" t="str">
            <v>Former Yugoslavia (if no detail)</v>
          </cell>
          <cell r="D7675" t="str">
            <v>MRENEW</v>
          </cell>
          <cell r="E7675" t="str">
            <v>Memo: Renewables</v>
          </cell>
          <cell r="F7675" t="str">
            <v>TES</v>
          </cell>
          <cell r="G7675" t="str">
            <v>Total energy supply</v>
          </cell>
          <cell r="H7675">
            <v>2014</v>
          </cell>
          <cell r="I7675">
            <v>2014</v>
          </cell>
          <cell r="K7675" t="str">
            <v>M</v>
          </cell>
          <cell r="L7675" t="str">
            <v>Missing value; data cannot exist</v>
          </cell>
        </row>
        <row r="7676">
          <cell r="A7676" t="str">
            <v>Former Yugoslavia (if no detail)Memo: Renewables2015</v>
          </cell>
          <cell r="B7676" t="str">
            <v>TJ</v>
          </cell>
          <cell r="C7676" t="str">
            <v>Former Yugoslavia (if no detail)</v>
          </cell>
          <cell r="D7676" t="str">
            <v>MRENEW</v>
          </cell>
          <cell r="E7676" t="str">
            <v>Memo: Renewables</v>
          </cell>
          <cell r="F7676" t="str">
            <v>TES</v>
          </cell>
          <cell r="G7676" t="str">
            <v>Total energy supply</v>
          </cell>
          <cell r="H7676">
            <v>2015</v>
          </cell>
          <cell r="I7676">
            <v>2015</v>
          </cell>
          <cell r="K7676" t="str">
            <v>M</v>
          </cell>
          <cell r="L7676" t="str">
            <v>Missing value; data cannot exist</v>
          </cell>
        </row>
        <row r="7677">
          <cell r="A7677" t="str">
            <v>Former Yugoslavia (if no detail)Memo: Renewables2016</v>
          </cell>
          <cell r="B7677" t="str">
            <v>TJ</v>
          </cell>
          <cell r="C7677" t="str">
            <v>Former Yugoslavia (if no detail)</v>
          </cell>
          <cell r="D7677" t="str">
            <v>MRENEW</v>
          </cell>
          <cell r="E7677" t="str">
            <v>Memo: Renewables</v>
          </cell>
          <cell r="F7677" t="str">
            <v>TES</v>
          </cell>
          <cell r="G7677" t="str">
            <v>Total energy supply</v>
          </cell>
          <cell r="H7677">
            <v>2016</v>
          </cell>
          <cell r="I7677">
            <v>2016</v>
          </cell>
          <cell r="K7677" t="str">
            <v>M</v>
          </cell>
          <cell r="L7677" t="str">
            <v>Missing value; data cannot exist</v>
          </cell>
        </row>
        <row r="7678">
          <cell r="A7678" t="str">
            <v>Former Yugoslavia (if no detail)Memo: Renewables2017</v>
          </cell>
          <cell r="B7678" t="str">
            <v>TJ</v>
          </cell>
          <cell r="C7678" t="str">
            <v>Former Yugoslavia (if no detail)</v>
          </cell>
          <cell r="D7678" t="str">
            <v>MRENEW</v>
          </cell>
          <cell r="E7678" t="str">
            <v>Memo: Renewables</v>
          </cell>
          <cell r="F7678" t="str">
            <v>TES</v>
          </cell>
          <cell r="G7678" t="str">
            <v>Total energy supply</v>
          </cell>
          <cell r="H7678">
            <v>2017</v>
          </cell>
          <cell r="I7678">
            <v>2017</v>
          </cell>
          <cell r="K7678" t="str">
            <v>M</v>
          </cell>
          <cell r="L7678" t="str">
            <v>Missing value; data cannot exist</v>
          </cell>
        </row>
        <row r="7679">
          <cell r="A7679" t="str">
            <v>Former Yugoslavia (if no detail)Memo: Renewables2018</v>
          </cell>
          <cell r="B7679" t="str">
            <v>TJ</v>
          </cell>
          <cell r="C7679" t="str">
            <v>Former Yugoslavia (if no detail)</v>
          </cell>
          <cell r="D7679" t="str">
            <v>MRENEW</v>
          </cell>
          <cell r="E7679" t="str">
            <v>Memo: Renewables</v>
          </cell>
          <cell r="F7679" t="str">
            <v>TES</v>
          </cell>
          <cell r="G7679" t="str">
            <v>Total energy supply</v>
          </cell>
          <cell r="H7679">
            <v>2018</v>
          </cell>
          <cell r="I7679">
            <v>2018</v>
          </cell>
          <cell r="K7679" t="str">
            <v>M</v>
          </cell>
          <cell r="L7679" t="str">
            <v>Missing value; data cannot exist</v>
          </cell>
        </row>
        <row r="7680">
          <cell r="A7680" t="str">
            <v>Former Yugoslavia (if no detail)Memo: Renewables2019</v>
          </cell>
          <cell r="B7680" t="str">
            <v>TJ</v>
          </cell>
          <cell r="C7680" t="str">
            <v>Former Yugoslavia (if no detail)</v>
          </cell>
          <cell r="D7680" t="str">
            <v>MRENEW</v>
          </cell>
          <cell r="E7680" t="str">
            <v>Memo: Renewables</v>
          </cell>
          <cell r="F7680" t="str">
            <v>TES</v>
          </cell>
          <cell r="G7680" t="str">
            <v>Total energy supply</v>
          </cell>
          <cell r="H7680">
            <v>2019</v>
          </cell>
          <cell r="I7680">
            <v>2019</v>
          </cell>
          <cell r="K7680" t="str">
            <v>M</v>
          </cell>
          <cell r="L7680" t="str">
            <v>Missing value; data cannot exist</v>
          </cell>
        </row>
        <row r="7681">
          <cell r="A7681" t="str">
            <v>Former Yugoslavia (if no detail)Memo: Renewables2020</v>
          </cell>
          <cell r="B7681" t="str">
            <v>TJ</v>
          </cell>
          <cell r="C7681" t="str">
            <v>Former Yugoslavia (if no detail)</v>
          </cell>
          <cell r="D7681" t="str">
            <v>MRENEW</v>
          </cell>
          <cell r="E7681" t="str">
            <v>Memo: Renewables</v>
          </cell>
          <cell r="F7681" t="str">
            <v>TES</v>
          </cell>
          <cell r="G7681" t="str">
            <v>Total energy supply</v>
          </cell>
          <cell r="H7681">
            <v>2020</v>
          </cell>
          <cell r="I7681">
            <v>2020</v>
          </cell>
          <cell r="K7681" t="str">
            <v>M</v>
          </cell>
          <cell r="L7681" t="str">
            <v>Missing value; data cannot exist</v>
          </cell>
        </row>
        <row r="7682">
          <cell r="A7682" t="str">
            <v>Other AfricaPrimary solid biofuels2005</v>
          </cell>
          <cell r="B7682" t="str">
            <v>TJ</v>
          </cell>
          <cell r="C7682" t="str">
            <v>Other Africa</v>
          </cell>
          <cell r="D7682" t="str">
            <v>PRIMSBIO</v>
          </cell>
          <cell r="E7682" t="str">
            <v>Primary solid biofuels</v>
          </cell>
          <cell r="F7682" t="str">
            <v>TES</v>
          </cell>
          <cell r="G7682" t="str">
            <v>Total energy supply</v>
          </cell>
          <cell r="H7682">
            <v>2005</v>
          </cell>
          <cell r="I7682">
            <v>2005</v>
          </cell>
          <cell r="J7682">
            <v>1994831</v>
          </cell>
        </row>
        <row r="7683">
          <cell r="A7683" t="str">
            <v>Other AfricaPrimary solid biofuels2006</v>
          </cell>
          <cell r="B7683" t="str">
            <v>TJ</v>
          </cell>
          <cell r="C7683" t="str">
            <v>Other Africa</v>
          </cell>
          <cell r="D7683" t="str">
            <v>PRIMSBIO</v>
          </cell>
          <cell r="E7683" t="str">
            <v>Primary solid biofuels</v>
          </cell>
          <cell r="F7683" t="str">
            <v>TES</v>
          </cell>
          <cell r="G7683" t="str">
            <v>Total energy supply</v>
          </cell>
          <cell r="H7683">
            <v>2006</v>
          </cell>
          <cell r="I7683">
            <v>2006</v>
          </cell>
          <cell r="J7683">
            <v>2056485</v>
          </cell>
        </row>
        <row r="7684">
          <cell r="A7684" t="str">
            <v>Other AfricaPrimary solid biofuels2007</v>
          </cell>
          <cell r="B7684" t="str">
            <v>TJ</v>
          </cell>
          <cell r="C7684" t="str">
            <v>Other Africa</v>
          </cell>
          <cell r="D7684" t="str">
            <v>PRIMSBIO</v>
          </cell>
          <cell r="E7684" t="str">
            <v>Primary solid biofuels</v>
          </cell>
          <cell r="F7684" t="str">
            <v>TES</v>
          </cell>
          <cell r="G7684" t="str">
            <v>Total energy supply</v>
          </cell>
          <cell r="H7684">
            <v>2007</v>
          </cell>
          <cell r="I7684">
            <v>2007</v>
          </cell>
          <cell r="J7684">
            <v>2115598</v>
          </cell>
        </row>
        <row r="7685">
          <cell r="A7685" t="str">
            <v>Other AfricaPrimary solid biofuels2008</v>
          </cell>
          <cell r="B7685" t="str">
            <v>TJ</v>
          </cell>
          <cell r="C7685" t="str">
            <v>Other Africa</v>
          </cell>
          <cell r="D7685" t="str">
            <v>PRIMSBIO</v>
          </cell>
          <cell r="E7685" t="str">
            <v>Primary solid biofuels</v>
          </cell>
          <cell r="F7685" t="str">
            <v>TES</v>
          </cell>
          <cell r="G7685" t="str">
            <v>Total energy supply</v>
          </cell>
          <cell r="H7685">
            <v>2008</v>
          </cell>
          <cell r="I7685">
            <v>2008</v>
          </cell>
          <cell r="J7685">
            <v>2184306</v>
          </cell>
        </row>
        <row r="7686">
          <cell r="A7686" t="str">
            <v>Other AfricaPrimary solid biofuels2009</v>
          </cell>
          <cell r="B7686" t="str">
            <v>TJ</v>
          </cell>
          <cell r="C7686" t="str">
            <v>Other Africa</v>
          </cell>
          <cell r="D7686" t="str">
            <v>PRIMSBIO</v>
          </cell>
          <cell r="E7686" t="str">
            <v>Primary solid biofuels</v>
          </cell>
          <cell r="F7686" t="str">
            <v>TES</v>
          </cell>
          <cell r="G7686" t="str">
            <v>Total energy supply</v>
          </cell>
          <cell r="H7686">
            <v>2009</v>
          </cell>
          <cell r="I7686">
            <v>2009</v>
          </cell>
          <cell r="J7686">
            <v>2251724</v>
          </cell>
        </row>
        <row r="7687">
          <cell r="A7687" t="str">
            <v>Other AfricaPrimary solid biofuels2010</v>
          </cell>
          <cell r="B7687" t="str">
            <v>TJ</v>
          </cell>
          <cell r="C7687" t="str">
            <v>Other Africa</v>
          </cell>
          <cell r="D7687" t="str">
            <v>PRIMSBIO</v>
          </cell>
          <cell r="E7687" t="str">
            <v>Primary solid biofuels</v>
          </cell>
          <cell r="F7687" t="str">
            <v>TES</v>
          </cell>
          <cell r="G7687" t="str">
            <v>Total energy supply</v>
          </cell>
          <cell r="H7687">
            <v>2010</v>
          </cell>
          <cell r="I7687">
            <v>2010</v>
          </cell>
          <cell r="J7687">
            <v>2317594</v>
          </cell>
        </row>
        <row r="7688">
          <cell r="A7688" t="str">
            <v>Other AfricaPrimary solid biofuels2011</v>
          </cell>
          <cell r="B7688" t="str">
            <v>TJ</v>
          </cell>
          <cell r="C7688" t="str">
            <v>Other Africa</v>
          </cell>
          <cell r="D7688" t="str">
            <v>PRIMSBIO</v>
          </cell>
          <cell r="E7688" t="str">
            <v>Primary solid biofuels</v>
          </cell>
          <cell r="F7688" t="str">
            <v>TES</v>
          </cell>
          <cell r="G7688" t="str">
            <v>Total energy supply</v>
          </cell>
          <cell r="H7688">
            <v>2011</v>
          </cell>
          <cell r="I7688">
            <v>2011</v>
          </cell>
          <cell r="J7688">
            <v>2380472</v>
          </cell>
        </row>
        <row r="7689">
          <cell r="A7689" t="str">
            <v>Other AfricaPrimary solid biofuels2012</v>
          </cell>
          <cell r="B7689" t="str">
            <v>TJ</v>
          </cell>
          <cell r="C7689" t="str">
            <v>Other Africa</v>
          </cell>
          <cell r="D7689" t="str">
            <v>PRIMSBIO</v>
          </cell>
          <cell r="E7689" t="str">
            <v>Primary solid biofuels</v>
          </cell>
          <cell r="F7689" t="str">
            <v>TES</v>
          </cell>
          <cell r="G7689" t="str">
            <v>Total energy supply</v>
          </cell>
          <cell r="H7689">
            <v>2012</v>
          </cell>
          <cell r="I7689">
            <v>2012</v>
          </cell>
          <cell r="J7689">
            <v>2447454</v>
          </cell>
        </row>
        <row r="7690">
          <cell r="A7690" t="str">
            <v>Other AfricaPrimary solid biofuels2013</v>
          </cell>
          <cell r="B7690" t="str">
            <v>TJ</v>
          </cell>
          <cell r="C7690" t="str">
            <v>Other Africa</v>
          </cell>
          <cell r="D7690" t="str">
            <v>PRIMSBIO</v>
          </cell>
          <cell r="E7690" t="str">
            <v>Primary solid biofuels</v>
          </cell>
          <cell r="F7690" t="str">
            <v>TES</v>
          </cell>
          <cell r="G7690" t="str">
            <v>Total energy supply</v>
          </cell>
          <cell r="H7690">
            <v>2013</v>
          </cell>
          <cell r="I7690">
            <v>2013</v>
          </cell>
          <cell r="J7690">
            <v>2515779</v>
          </cell>
        </row>
        <row r="7691">
          <cell r="A7691" t="str">
            <v>Other AfricaPrimary solid biofuels2014</v>
          </cell>
          <cell r="B7691" t="str">
            <v>TJ</v>
          </cell>
          <cell r="C7691" t="str">
            <v>Other Africa</v>
          </cell>
          <cell r="D7691" t="str">
            <v>PRIMSBIO</v>
          </cell>
          <cell r="E7691" t="str">
            <v>Primary solid biofuels</v>
          </cell>
          <cell r="F7691" t="str">
            <v>TES</v>
          </cell>
          <cell r="G7691" t="str">
            <v>Total energy supply</v>
          </cell>
          <cell r="H7691">
            <v>2014</v>
          </cell>
          <cell r="I7691">
            <v>2014</v>
          </cell>
          <cell r="J7691">
            <v>2580303</v>
          </cell>
        </row>
        <row r="7692">
          <cell r="A7692" t="str">
            <v>Other AfricaPrimary solid biofuels2015</v>
          </cell>
          <cell r="B7692" t="str">
            <v>TJ</v>
          </cell>
          <cell r="C7692" t="str">
            <v>Other Africa</v>
          </cell>
          <cell r="D7692" t="str">
            <v>PRIMSBIO</v>
          </cell>
          <cell r="E7692" t="str">
            <v>Primary solid biofuels</v>
          </cell>
          <cell r="F7692" t="str">
            <v>TES</v>
          </cell>
          <cell r="G7692" t="str">
            <v>Total energy supply</v>
          </cell>
          <cell r="H7692">
            <v>2015</v>
          </cell>
          <cell r="I7692">
            <v>2015</v>
          </cell>
          <cell r="J7692">
            <v>2644064</v>
          </cell>
        </row>
        <row r="7693">
          <cell r="A7693" t="str">
            <v>Other AfricaPrimary solid biofuels2016</v>
          </cell>
          <cell r="B7693" t="str">
            <v>TJ</v>
          </cell>
          <cell r="C7693" t="str">
            <v>Other Africa</v>
          </cell>
          <cell r="D7693" t="str">
            <v>PRIMSBIO</v>
          </cell>
          <cell r="E7693" t="str">
            <v>Primary solid biofuels</v>
          </cell>
          <cell r="F7693" t="str">
            <v>TES</v>
          </cell>
          <cell r="G7693" t="str">
            <v>Total energy supply</v>
          </cell>
          <cell r="H7693">
            <v>2016</v>
          </cell>
          <cell r="I7693">
            <v>2016</v>
          </cell>
          <cell r="J7693">
            <v>2751519</v>
          </cell>
        </row>
        <row r="7694">
          <cell r="A7694" t="str">
            <v>Other AfricaPrimary solid biofuels2017</v>
          </cell>
          <cell r="B7694" t="str">
            <v>TJ</v>
          </cell>
          <cell r="C7694" t="str">
            <v>Other Africa</v>
          </cell>
          <cell r="D7694" t="str">
            <v>PRIMSBIO</v>
          </cell>
          <cell r="E7694" t="str">
            <v>Primary solid biofuels</v>
          </cell>
          <cell r="F7694" t="str">
            <v>TES</v>
          </cell>
          <cell r="G7694" t="str">
            <v>Total energy supply</v>
          </cell>
          <cell r="H7694">
            <v>2017</v>
          </cell>
          <cell r="I7694">
            <v>2017</v>
          </cell>
          <cell r="J7694">
            <v>2813320.09</v>
          </cell>
        </row>
        <row r="7695">
          <cell r="A7695" t="str">
            <v>Other AfricaPrimary solid biofuels2018</v>
          </cell>
          <cell r="B7695" t="str">
            <v>TJ</v>
          </cell>
          <cell r="C7695" t="str">
            <v>Other Africa</v>
          </cell>
          <cell r="D7695" t="str">
            <v>PRIMSBIO</v>
          </cell>
          <cell r="E7695" t="str">
            <v>Primary solid biofuels</v>
          </cell>
          <cell r="F7695" t="str">
            <v>TES</v>
          </cell>
          <cell r="G7695" t="str">
            <v>Total energy supply</v>
          </cell>
          <cell r="H7695">
            <v>2018</v>
          </cell>
          <cell r="I7695">
            <v>2018</v>
          </cell>
          <cell r="J7695">
            <v>2889982.4</v>
          </cell>
        </row>
        <row r="7696">
          <cell r="A7696" t="str">
            <v>Other AfricaPrimary solid biofuels2019</v>
          </cell>
          <cell r="B7696" t="str">
            <v>TJ</v>
          </cell>
          <cell r="C7696" t="str">
            <v>Other Africa</v>
          </cell>
          <cell r="D7696" t="str">
            <v>PRIMSBIO</v>
          </cell>
          <cell r="E7696" t="str">
            <v>Primary solid biofuels</v>
          </cell>
          <cell r="F7696" t="str">
            <v>TES</v>
          </cell>
          <cell r="G7696" t="str">
            <v>Total energy supply</v>
          </cell>
          <cell r="H7696">
            <v>2019</v>
          </cell>
          <cell r="I7696">
            <v>2019</v>
          </cell>
          <cell r="J7696">
            <v>2974630.62</v>
          </cell>
        </row>
        <row r="7697">
          <cell r="A7697" t="str">
            <v>Other AfricaPrimary solid biofuels2020</v>
          </cell>
          <cell r="B7697" t="str">
            <v>TJ</v>
          </cell>
          <cell r="C7697" t="str">
            <v>Other Africa</v>
          </cell>
          <cell r="D7697" t="str">
            <v>PRIMSBIO</v>
          </cell>
          <cell r="E7697" t="str">
            <v>Primary solid biofuels</v>
          </cell>
          <cell r="F7697" t="str">
            <v>TES</v>
          </cell>
          <cell r="G7697" t="str">
            <v>Total energy supply</v>
          </cell>
          <cell r="H7697">
            <v>2020</v>
          </cell>
          <cell r="I7697">
            <v>2020</v>
          </cell>
          <cell r="K7697" t="str">
            <v>L</v>
          </cell>
          <cell r="L7697" t="str">
            <v>Missing value; data exist but were not collected</v>
          </cell>
        </row>
        <row r="7698">
          <cell r="A7698" t="str">
            <v>Other AfricaTotal2005</v>
          </cell>
          <cell r="B7698" t="str">
            <v>TJ</v>
          </cell>
          <cell r="C7698" t="str">
            <v>Other Africa</v>
          </cell>
          <cell r="D7698" t="str">
            <v>TOTAL</v>
          </cell>
          <cell r="E7698" t="str">
            <v>Total</v>
          </cell>
          <cell r="F7698" t="str">
            <v>TES</v>
          </cell>
          <cell r="G7698" t="str">
            <v>Total energy supply</v>
          </cell>
          <cell r="H7698">
            <v>2005</v>
          </cell>
          <cell r="I7698">
            <v>2005</v>
          </cell>
          <cell r="J7698">
            <v>2340631.34</v>
          </cell>
        </row>
        <row r="7699">
          <cell r="A7699" t="str">
            <v>Other AfricaTotal2006</v>
          </cell>
          <cell r="B7699" t="str">
            <v>TJ</v>
          </cell>
          <cell r="C7699" t="str">
            <v>Other Africa</v>
          </cell>
          <cell r="D7699" t="str">
            <v>TOTAL</v>
          </cell>
          <cell r="E7699" t="str">
            <v>Total</v>
          </cell>
          <cell r="F7699" t="str">
            <v>TES</v>
          </cell>
          <cell r="G7699" t="str">
            <v>Total energy supply</v>
          </cell>
          <cell r="H7699">
            <v>2006</v>
          </cell>
          <cell r="I7699">
            <v>2006</v>
          </cell>
          <cell r="J7699">
            <v>2417279.73</v>
          </cell>
        </row>
        <row r="7700">
          <cell r="A7700" t="str">
            <v>Other AfricaTotal2007</v>
          </cell>
          <cell r="B7700" t="str">
            <v>TJ</v>
          </cell>
          <cell r="C7700" t="str">
            <v>Other Africa</v>
          </cell>
          <cell r="D7700" t="str">
            <v>TOTAL</v>
          </cell>
          <cell r="E7700" t="str">
            <v>Total</v>
          </cell>
          <cell r="F7700" t="str">
            <v>TES</v>
          </cell>
          <cell r="G7700" t="str">
            <v>Total energy supply</v>
          </cell>
          <cell r="H7700">
            <v>2007</v>
          </cell>
          <cell r="I7700">
            <v>2007</v>
          </cell>
          <cell r="J7700">
            <v>2500255.7000000002</v>
          </cell>
        </row>
        <row r="7701">
          <cell r="A7701" t="str">
            <v>Other AfricaTotal2008</v>
          </cell>
          <cell r="B7701" t="str">
            <v>TJ</v>
          </cell>
          <cell r="C7701" t="str">
            <v>Other Africa</v>
          </cell>
          <cell r="D7701" t="str">
            <v>TOTAL</v>
          </cell>
          <cell r="E7701" t="str">
            <v>Total</v>
          </cell>
          <cell r="F7701" t="str">
            <v>TES</v>
          </cell>
          <cell r="G7701" t="str">
            <v>Total energy supply</v>
          </cell>
          <cell r="H7701">
            <v>2008</v>
          </cell>
          <cell r="I7701">
            <v>2008</v>
          </cell>
          <cell r="J7701">
            <v>2579632</v>
          </cell>
        </row>
        <row r="7702">
          <cell r="A7702" t="str">
            <v>Other AfricaTotal2009</v>
          </cell>
          <cell r="B7702" t="str">
            <v>TJ</v>
          </cell>
          <cell r="C7702" t="str">
            <v>Other Africa</v>
          </cell>
          <cell r="D7702" t="str">
            <v>TOTAL</v>
          </cell>
          <cell r="E7702" t="str">
            <v>Total</v>
          </cell>
          <cell r="F7702" t="str">
            <v>TES</v>
          </cell>
          <cell r="G7702" t="str">
            <v>Total energy supply</v>
          </cell>
          <cell r="H7702">
            <v>2009</v>
          </cell>
          <cell r="I7702">
            <v>2009</v>
          </cell>
          <cell r="J7702">
            <v>2658776.9300000002</v>
          </cell>
        </row>
        <row r="7703">
          <cell r="A7703" t="str">
            <v>Other AfricaTotal2010</v>
          </cell>
          <cell r="B7703" t="str">
            <v>TJ</v>
          </cell>
          <cell r="C7703" t="str">
            <v>Other Africa</v>
          </cell>
          <cell r="D7703" t="str">
            <v>TOTAL</v>
          </cell>
          <cell r="E7703" t="str">
            <v>Total</v>
          </cell>
          <cell r="F7703" t="str">
            <v>TES</v>
          </cell>
          <cell r="G7703" t="str">
            <v>Total energy supply</v>
          </cell>
          <cell r="H7703">
            <v>2010</v>
          </cell>
          <cell r="I7703">
            <v>2010</v>
          </cell>
          <cell r="J7703">
            <v>2758521.98</v>
          </cell>
        </row>
        <row r="7704">
          <cell r="A7704" t="str">
            <v>Other AfricaTotal2011</v>
          </cell>
          <cell r="B7704" t="str">
            <v>TJ</v>
          </cell>
          <cell r="C7704" t="str">
            <v>Other Africa</v>
          </cell>
          <cell r="D7704" t="str">
            <v>TOTAL</v>
          </cell>
          <cell r="E7704" t="str">
            <v>Total</v>
          </cell>
          <cell r="F7704" t="str">
            <v>TES</v>
          </cell>
          <cell r="G7704" t="str">
            <v>Total energy supply</v>
          </cell>
          <cell r="H7704">
            <v>2011</v>
          </cell>
          <cell r="I7704">
            <v>2011</v>
          </cell>
          <cell r="J7704">
            <v>2775536.58</v>
          </cell>
        </row>
        <row r="7705">
          <cell r="A7705" t="str">
            <v>Other AfricaTotal2012</v>
          </cell>
          <cell r="B7705" t="str">
            <v>TJ</v>
          </cell>
          <cell r="C7705" t="str">
            <v>Other Africa</v>
          </cell>
          <cell r="D7705" t="str">
            <v>TOTAL</v>
          </cell>
          <cell r="E7705" t="str">
            <v>Total</v>
          </cell>
          <cell r="F7705" t="str">
            <v>TES</v>
          </cell>
          <cell r="G7705" t="str">
            <v>Total energy supply</v>
          </cell>
          <cell r="H7705">
            <v>2012</v>
          </cell>
          <cell r="I7705">
            <v>2012</v>
          </cell>
          <cell r="J7705">
            <v>2854584</v>
          </cell>
        </row>
        <row r="7706">
          <cell r="A7706" t="str">
            <v>Other AfricaTotal2013</v>
          </cell>
          <cell r="B7706" t="str">
            <v>TJ</v>
          </cell>
          <cell r="C7706" t="str">
            <v>Other Africa</v>
          </cell>
          <cell r="D7706" t="str">
            <v>TOTAL</v>
          </cell>
          <cell r="E7706" t="str">
            <v>Total</v>
          </cell>
          <cell r="F7706" t="str">
            <v>TES</v>
          </cell>
          <cell r="G7706" t="str">
            <v>Total energy supply</v>
          </cell>
          <cell r="H7706">
            <v>2013</v>
          </cell>
          <cell r="I7706">
            <v>2013</v>
          </cell>
          <cell r="J7706">
            <v>2949149.95</v>
          </cell>
        </row>
        <row r="7707">
          <cell r="A7707" t="str">
            <v>Other AfricaTotal2014</v>
          </cell>
          <cell r="B7707" t="str">
            <v>TJ</v>
          </cell>
          <cell r="C7707" t="str">
            <v>Other Africa</v>
          </cell>
          <cell r="D7707" t="str">
            <v>TOTAL</v>
          </cell>
          <cell r="E7707" t="str">
            <v>Total</v>
          </cell>
          <cell r="F7707" t="str">
            <v>TES</v>
          </cell>
          <cell r="G7707" t="str">
            <v>Total energy supply</v>
          </cell>
          <cell r="H7707">
            <v>2014</v>
          </cell>
          <cell r="I7707">
            <v>2014</v>
          </cell>
          <cell r="J7707">
            <v>3009245.67</v>
          </cell>
        </row>
        <row r="7708">
          <cell r="A7708" t="str">
            <v>Other AfricaTotal2015</v>
          </cell>
          <cell r="B7708" t="str">
            <v>TJ</v>
          </cell>
          <cell r="C7708" t="str">
            <v>Other Africa</v>
          </cell>
          <cell r="D7708" t="str">
            <v>TOTAL</v>
          </cell>
          <cell r="E7708" t="str">
            <v>Total</v>
          </cell>
          <cell r="F7708" t="str">
            <v>TES</v>
          </cell>
          <cell r="G7708" t="str">
            <v>Total energy supply</v>
          </cell>
          <cell r="H7708">
            <v>2015</v>
          </cell>
          <cell r="I7708">
            <v>2015</v>
          </cell>
          <cell r="J7708">
            <v>3094013.81</v>
          </cell>
        </row>
        <row r="7709">
          <cell r="A7709" t="str">
            <v>Other AfricaTotal2016</v>
          </cell>
          <cell r="B7709" t="str">
            <v>TJ</v>
          </cell>
          <cell r="C7709" t="str">
            <v>Other Africa</v>
          </cell>
          <cell r="D7709" t="str">
            <v>TOTAL</v>
          </cell>
          <cell r="E7709" t="str">
            <v>Total</v>
          </cell>
          <cell r="F7709" t="str">
            <v>TES</v>
          </cell>
          <cell r="G7709" t="str">
            <v>Total energy supply</v>
          </cell>
          <cell r="H7709">
            <v>2016</v>
          </cell>
          <cell r="I7709">
            <v>2016</v>
          </cell>
          <cell r="J7709">
            <v>3231590.65</v>
          </cell>
        </row>
        <row r="7710">
          <cell r="A7710" t="str">
            <v>Other AfricaTotal2017</v>
          </cell>
          <cell r="B7710" t="str">
            <v>TJ</v>
          </cell>
          <cell r="C7710" t="str">
            <v>Other Africa</v>
          </cell>
          <cell r="D7710" t="str">
            <v>TOTAL</v>
          </cell>
          <cell r="E7710" t="str">
            <v>Total</v>
          </cell>
          <cell r="F7710" t="str">
            <v>TES</v>
          </cell>
          <cell r="G7710" t="str">
            <v>Total energy supply</v>
          </cell>
          <cell r="H7710">
            <v>2017</v>
          </cell>
          <cell r="I7710">
            <v>2017</v>
          </cell>
          <cell r="J7710">
            <v>3346779.15</v>
          </cell>
        </row>
        <row r="7711">
          <cell r="A7711" t="str">
            <v>Other AfricaTotal2018</v>
          </cell>
          <cell r="B7711" t="str">
            <v>TJ</v>
          </cell>
          <cell r="C7711" t="str">
            <v>Other Africa</v>
          </cell>
          <cell r="D7711" t="str">
            <v>TOTAL</v>
          </cell>
          <cell r="E7711" t="str">
            <v>Total</v>
          </cell>
          <cell r="F7711" t="str">
            <v>TES</v>
          </cell>
          <cell r="G7711" t="str">
            <v>Total energy supply</v>
          </cell>
          <cell r="H7711">
            <v>2018</v>
          </cell>
          <cell r="I7711">
            <v>2018</v>
          </cell>
          <cell r="J7711">
            <v>3450830.17</v>
          </cell>
        </row>
        <row r="7712">
          <cell r="A7712" t="str">
            <v>Other AfricaTotal2019</v>
          </cell>
          <cell r="B7712" t="str">
            <v>TJ</v>
          </cell>
          <cell r="C7712" t="str">
            <v>Other Africa</v>
          </cell>
          <cell r="D7712" t="str">
            <v>TOTAL</v>
          </cell>
          <cell r="E7712" t="str">
            <v>Total</v>
          </cell>
          <cell r="F7712" t="str">
            <v>TES</v>
          </cell>
          <cell r="G7712" t="str">
            <v>Total energy supply</v>
          </cell>
          <cell r="H7712">
            <v>2019</v>
          </cell>
          <cell r="I7712">
            <v>2019</v>
          </cell>
          <cell r="J7712">
            <v>3572479.03</v>
          </cell>
        </row>
        <row r="7713">
          <cell r="A7713" t="str">
            <v>Other AfricaTotal2020</v>
          </cell>
          <cell r="B7713" t="str">
            <v>TJ</v>
          </cell>
          <cell r="C7713" t="str">
            <v>Other Africa</v>
          </cell>
          <cell r="D7713" t="str">
            <v>TOTAL</v>
          </cell>
          <cell r="E7713" t="str">
            <v>Total</v>
          </cell>
          <cell r="F7713" t="str">
            <v>TES</v>
          </cell>
          <cell r="G7713" t="str">
            <v>Total energy supply</v>
          </cell>
          <cell r="H7713">
            <v>2020</v>
          </cell>
          <cell r="I7713">
            <v>2020</v>
          </cell>
          <cell r="K7713" t="str">
            <v>L</v>
          </cell>
          <cell r="L7713" t="str">
            <v>Missing value; data exist but were not collected</v>
          </cell>
        </row>
        <row r="7714">
          <cell r="A7714" t="str">
            <v>Other AfricaMemo: Renewables2005</v>
          </cell>
          <cell r="B7714" t="str">
            <v>TJ</v>
          </cell>
          <cell r="C7714" t="str">
            <v>Other Africa</v>
          </cell>
          <cell r="D7714" t="str">
            <v>MRENEW</v>
          </cell>
          <cell r="E7714" t="str">
            <v>Memo: Renewables</v>
          </cell>
          <cell r="F7714" t="str">
            <v>TES</v>
          </cell>
          <cell r="G7714" t="str">
            <v>Total energy supply</v>
          </cell>
          <cell r="H7714">
            <v>2005</v>
          </cell>
          <cell r="I7714">
            <v>2005</v>
          </cell>
          <cell r="J7714">
            <v>2018162.6</v>
          </cell>
        </row>
        <row r="7715">
          <cell r="A7715" t="str">
            <v>Other AfricaMemo: Renewables2006</v>
          </cell>
          <cell r="B7715" t="str">
            <v>TJ</v>
          </cell>
          <cell r="C7715" t="str">
            <v>Other Africa</v>
          </cell>
          <cell r="D7715" t="str">
            <v>MRENEW</v>
          </cell>
          <cell r="E7715" t="str">
            <v>Memo: Renewables</v>
          </cell>
          <cell r="F7715" t="str">
            <v>TES</v>
          </cell>
          <cell r="G7715" t="str">
            <v>Total energy supply</v>
          </cell>
          <cell r="H7715">
            <v>2006</v>
          </cell>
          <cell r="I7715">
            <v>2006</v>
          </cell>
          <cell r="J7715">
            <v>2077872.6</v>
          </cell>
        </row>
        <row r="7716">
          <cell r="A7716" t="str">
            <v>Other AfricaMemo: Renewables2007</v>
          </cell>
          <cell r="B7716" t="str">
            <v>TJ</v>
          </cell>
          <cell r="C7716" t="str">
            <v>Other Africa</v>
          </cell>
          <cell r="D7716" t="str">
            <v>MRENEW</v>
          </cell>
          <cell r="E7716" t="str">
            <v>Memo: Renewables</v>
          </cell>
          <cell r="F7716" t="str">
            <v>TES</v>
          </cell>
          <cell r="G7716" t="str">
            <v>Total energy supply</v>
          </cell>
          <cell r="H7716">
            <v>2007</v>
          </cell>
          <cell r="I7716">
            <v>2007</v>
          </cell>
          <cell r="J7716">
            <v>2139102.4</v>
          </cell>
        </row>
        <row r="7717">
          <cell r="A7717" t="str">
            <v>Other AfricaMemo: Renewables2008</v>
          </cell>
          <cell r="B7717" t="str">
            <v>TJ</v>
          </cell>
          <cell r="C7717" t="str">
            <v>Other Africa</v>
          </cell>
          <cell r="D7717" t="str">
            <v>MRENEW</v>
          </cell>
          <cell r="E7717" t="str">
            <v>Memo: Renewables</v>
          </cell>
          <cell r="F7717" t="str">
            <v>TES</v>
          </cell>
          <cell r="G7717" t="str">
            <v>Total energy supply</v>
          </cell>
          <cell r="H7717">
            <v>2008</v>
          </cell>
          <cell r="I7717">
            <v>2008</v>
          </cell>
          <cell r="J7717">
            <v>2208904.4</v>
          </cell>
        </row>
        <row r="7718">
          <cell r="A7718" t="str">
            <v>Other AfricaMemo: Renewables2009</v>
          </cell>
          <cell r="B7718" t="str">
            <v>TJ</v>
          </cell>
          <cell r="C7718" t="str">
            <v>Other Africa</v>
          </cell>
          <cell r="D7718" t="str">
            <v>MRENEW</v>
          </cell>
          <cell r="E7718" t="str">
            <v>Memo: Renewables</v>
          </cell>
          <cell r="F7718" t="str">
            <v>TES</v>
          </cell>
          <cell r="G7718" t="str">
            <v>Total energy supply</v>
          </cell>
          <cell r="H7718">
            <v>2009</v>
          </cell>
          <cell r="I7718">
            <v>2009</v>
          </cell>
          <cell r="J7718">
            <v>2276445.2000000002</v>
          </cell>
        </row>
        <row r="7719">
          <cell r="A7719" t="str">
            <v>Other AfricaMemo: Renewables2010</v>
          </cell>
          <cell r="B7719" t="str">
            <v>TJ</v>
          </cell>
          <cell r="C7719" t="str">
            <v>Other Africa</v>
          </cell>
          <cell r="D7719" t="str">
            <v>MRENEW</v>
          </cell>
          <cell r="E7719" t="str">
            <v>Memo: Renewables</v>
          </cell>
          <cell r="F7719" t="str">
            <v>TES</v>
          </cell>
          <cell r="G7719" t="str">
            <v>Total energy supply</v>
          </cell>
          <cell r="H7719">
            <v>2010</v>
          </cell>
          <cell r="I7719">
            <v>2010</v>
          </cell>
          <cell r="J7719">
            <v>2343061.2000000002</v>
          </cell>
        </row>
        <row r="7720">
          <cell r="A7720" t="str">
            <v>Other AfricaMemo: Renewables2011</v>
          </cell>
          <cell r="B7720" t="str">
            <v>TJ</v>
          </cell>
          <cell r="C7720" t="str">
            <v>Other Africa</v>
          </cell>
          <cell r="D7720" t="str">
            <v>MRENEW</v>
          </cell>
          <cell r="E7720" t="str">
            <v>Memo: Renewables</v>
          </cell>
          <cell r="F7720" t="str">
            <v>TES</v>
          </cell>
          <cell r="G7720" t="str">
            <v>Total energy supply</v>
          </cell>
          <cell r="H7720">
            <v>2011</v>
          </cell>
          <cell r="I7720">
            <v>2011</v>
          </cell>
          <cell r="J7720">
            <v>2404203.2000000002</v>
          </cell>
        </row>
        <row r="7721">
          <cell r="A7721" t="str">
            <v>Other AfricaMemo: Renewables2012</v>
          </cell>
          <cell r="B7721" t="str">
            <v>TJ</v>
          </cell>
          <cell r="C7721" t="str">
            <v>Other Africa</v>
          </cell>
          <cell r="D7721" t="str">
            <v>MRENEW</v>
          </cell>
          <cell r="E7721" t="str">
            <v>Memo: Renewables</v>
          </cell>
          <cell r="F7721" t="str">
            <v>TES</v>
          </cell>
          <cell r="G7721" t="str">
            <v>Total energy supply</v>
          </cell>
          <cell r="H7721">
            <v>2012</v>
          </cell>
          <cell r="I7721">
            <v>2012</v>
          </cell>
          <cell r="J7721">
            <v>2475134.4</v>
          </cell>
        </row>
        <row r="7722">
          <cell r="A7722" t="str">
            <v>Other AfricaMemo: Renewables2013</v>
          </cell>
          <cell r="B7722" t="str">
            <v>TJ</v>
          </cell>
          <cell r="C7722" t="str">
            <v>Other Africa</v>
          </cell>
          <cell r="D7722" t="str">
            <v>MRENEW</v>
          </cell>
          <cell r="E7722" t="str">
            <v>Memo: Renewables</v>
          </cell>
          <cell r="F7722" t="str">
            <v>TES</v>
          </cell>
          <cell r="G7722" t="str">
            <v>Total energy supply</v>
          </cell>
          <cell r="H7722">
            <v>2013</v>
          </cell>
          <cell r="I7722">
            <v>2013</v>
          </cell>
          <cell r="J7722">
            <v>2546688.6</v>
          </cell>
        </row>
        <row r="7723">
          <cell r="A7723" t="str">
            <v>Other AfricaMemo: Renewables2014</v>
          </cell>
          <cell r="B7723" t="str">
            <v>TJ</v>
          </cell>
          <cell r="C7723" t="str">
            <v>Other Africa</v>
          </cell>
          <cell r="D7723" t="str">
            <v>MRENEW</v>
          </cell>
          <cell r="E7723" t="str">
            <v>Memo: Renewables</v>
          </cell>
          <cell r="F7723" t="str">
            <v>TES</v>
          </cell>
          <cell r="G7723" t="str">
            <v>Total energy supply</v>
          </cell>
          <cell r="H7723">
            <v>2014</v>
          </cell>
          <cell r="I7723">
            <v>2014</v>
          </cell>
          <cell r="J7723">
            <v>2610870.6</v>
          </cell>
        </row>
        <row r="7724">
          <cell r="A7724" t="str">
            <v>Other AfricaMemo: Renewables2015</v>
          </cell>
          <cell r="B7724" t="str">
            <v>TJ</v>
          </cell>
          <cell r="C7724" t="str">
            <v>Other Africa</v>
          </cell>
          <cell r="D7724" t="str">
            <v>MRENEW</v>
          </cell>
          <cell r="E7724" t="str">
            <v>Memo: Renewables</v>
          </cell>
          <cell r="F7724" t="str">
            <v>TES</v>
          </cell>
          <cell r="G7724" t="str">
            <v>Total energy supply</v>
          </cell>
          <cell r="H7724">
            <v>2015</v>
          </cell>
          <cell r="I7724">
            <v>2015</v>
          </cell>
          <cell r="J7724">
            <v>2677871.6</v>
          </cell>
        </row>
        <row r="7725">
          <cell r="A7725" t="str">
            <v>Other AfricaMemo: Renewables2016</v>
          </cell>
          <cell r="B7725" t="str">
            <v>TJ</v>
          </cell>
          <cell r="C7725" t="str">
            <v>Other Africa</v>
          </cell>
          <cell r="D7725" t="str">
            <v>MRENEW</v>
          </cell>
          <cell r="E7725" t="str">
            <v>Memo: Renewables</v>
          </cell>
          <cell r="F7725" t="str">
            <v>TES</v>
          </cell>
          <cell r="G7725" t="str">
            <v>Total energy supply</v>
          </cell>
          <cell r="H7725">
            <v>2016</v>
          </cell>
          <cell r="I7725">
            <v>2016</v>
          </cell>
          <cell r="J7725">
            <v>2787097.8</v>
          </cell>
        </row>
        <row r="7726">
          <cell r="A7726" t="str">
            <v>Other AfricaMemo: Renewables2017</v>
          </cell>
          <cell r="B7726" t="str">
            <v>TJ</v>
          </cell>
          <cell r="C7726" t="str">
            <v>Other Africa</v>
          </cell>
          <cell r="D7726" t="str">
            <v>MRENEW</v>
          </cell>
          <cell r="E7726" t="str">
            <v>Memo: Renewables</v>
          </cell>
          <cell r="F7726" t="str">
            <v>TES</v>
          </cell>
          <cell r="G7726" t="str">
            <v>Total energy supply</v>
          </cell>
          <cell r="H7726">
            <v>2017</v>
          </cell>
          <cell r="I7726">
            <v>2017</v>
          </cell>
          <cell r="J7726">
            <v>2849361.52</v>
          </cell>
        </row>
        <row r="7727">
          <cell r="A7727" t="str">
            <v>Other AfricaMemo: Renewables2018</v>
          </cell>
          <cell r="B7727" t="str">
            <v>TJ</v>
          </cell>
          <cell r="C7727" t="str">
            <v>Other Africa</v>
          </cell>
          <cell r="D7727" t="str">
            <v>MRENEW</v>
          </cell>
          <cell r="E7727" t="str">
            <v>Memo: Renewables</v>
          </cell>
          <cell r="F7727" t="str">
            <v>TES</v>
          </cell>
          <cell r="G7727" t="str">
            <v>Total energy supply</v>
          </cell>
          <cell r="H7727">
            <v>2018</v>
          </cell>
          <cell r="I7727">
            <v>2018</v>
          </cell>
          <cell r="J7727">
            <v>2927984.92</v>
          </cell>
        </row>
        <row r="7728">
          <cell r="A7728" t="str">
            <v>Other AfricaMemo: Renewables2019</v>
          </cell>
          <cell r="B7728" t="str">
            <v>TJ</v>
          </cell>
          <cell r="C7728" t="str">
            <v>Other Africa</v>
          </cell>
          <cell r="D7728" t="str">
            <v>MRENEW</v>
          </cell>
          <cell r="E7728" t="str">
            <v>Memo: Renewables</v>
          </cell>
          <cell r="F7728" t="str">
            <v>TES</v>
          </cell>
          <cell r="G7728" t="str">
            <v>Total energy supply</v>
          </cell>
          <cell r="H7728">
            <v>2019</v>
          </cell>
          <cell r="I7728">
            <v>2019</v>
          </cell>
          <cell r="J7728">
            <v>3016923.84</v>
          </cell>
        </row>
        <row r="7729">
          <cell r="A7729" t="str">
            <v>Other AfricaMemo: Renewables2020</v>
          </cell>
          <cell r="B7729" t="str">
            <v>TJ</v>
          </cell>
          <cell r="C7729" t="str">
            <v>Other Africa</v>
          </cell>
          <cell r="D7729" t="str">
            <v>MRENEW</v>
          </cell>
          <cell r="E7729" t="str">
            <v>Memo: Renewables</v>
          </cell>
          <cell r="F7729" t="str">
            <v>TES</v>
          </cell>
          <cell r="G7729" t="str">
            <v>Total energy supply</v>
          </cell>
          <cell r="H7729">
            <v>2020</v>
          </cell>
          <cell r="I7729">
            <v>2020</v>
          </cell>
          <cell r="K7729" t="str">
            <v>L</v>
          </cell>
          <cell r="L7729" t="str">
            <v>Missing value; data exist but were not collected</v>
          </cell>
        </row>
        <row r="7730">
          <cell r="A7730" t="str">
            <v>Other non-OECD AmericasPrimary solid biofuels2005</v>
          </cell>
          <cell r="B7730" t="str">
            <v>TJ</v>
          </cell>
          <cell r="C7730" t="str">
            <v>Other non-OECD Americas</v>
          </cell>
          <cell r="D7730" t="str">
            <v>PRIMSBIO</v>
          </cell>
          <cell r="E7730" t="str">
            <v>Primary solid biofuels</v>
          </cell>
          <cell r="F7730" t="str">
            <v>TES</v>
          </cell>
          <cell r="G7730" t="str">
            <v>Total energy supply</v>
          </cell>
          <cell r="H7730">
            <v>2005</v>
          </cell>
          <cell r="I7730">
            <v>2005</v>
          </cell>
          <cell r="J7730">
            <v>16699</v>
          </cell>
        </row>
        <row r="7731">
          <cell r="A7731" t="str">
            <v>Other non-OECD AmericasPrimary solid biofuels2006</v>
          </cell>
          <cell r="B7731" t="str">
            <v>TJ</v>
          </cell>
          <cell r="C7731" t="str">
            <v>Other non-OECD Americas</v>
          </cell>
          <cell r="D7731" t="str">
            <v>PRIMSBIO</v>
          </cell>
          <cell r="E7731" t="str">
            <v>Primary solid biofuels</v>
          </cell>
          <cell r="F7731" t="str">
            <v>TES</v>
          </cell>
          <cell r="G7731" t="str">
            <v>Total energy supply</v>
          </cell>
          <cell r="H7731">
            <v>2006</v>
          </cell>
          <cell r="I7731">
            <v>2006</v>
          </cell>
          <cell r="J7731">
            <v>16773</v>
          </cell>
        </row>
        <row r="7732">
          <cell r="A7732" t="str">
            <v>Other non-OECD AmericasPrimary solid biofuels2007</v>
          </cell>
          <cell r="B7732" t="str">
            <v>TJ</v>
          </cell>
          <cell r="C7732" t="str">
            <v>Other non-OECD Americas</v>
          </cell>
          <cell r="D7732" t="str">
            <v>PRIMSBIO</v>
          </cell>
          <cell r="E7732" t="str">
            <v>Primary solid biofuels</v>
          </cell>
          <cell r="F7732" t="str">
            <v>TES</v>
          </cell>
          <cell r="G7732" t="str">
            <v>Total energy supply</v>
          </cell>
          <cell r="H7732">
            <v>2007</v>
          </cell>
          <cell r="I7732">
            <v>2007</v>
          </cell>
          <cell r="J7732">
            <v>16349</v>
          </cell>
        </row>
        <row r="7733">
          <cell r="A7733" t="str">
            <v>Other non-OECD AmericasPrimary solid biofuels2008</v>
          </cell>
          <cell r="B7733" t="str">
            <v>TJ</v>
          </cell>
          <cell r="C7733" t="str">
            <v>Other non-OECD Americas</v>
          </cell>
          <cell r="D7733" t="str">
            <v>PRIMSBIO</v>
          </cell>
          <cell r="E7733" t="str">
            <v>Primary solid biofuels</v>
          </cell>
          <cell r="F7733" t="str">
            <v>TES</v>
          </cell>
          <cell r="G7733" t="str">
            <v>Total energy supply</v>
          </cell>
          <cell r="H7733">
            <v>2008</v>
          </cell>
          <cell r="I7733">
            <v>2008</v>
          </cell>
          <cell r="J7733">
            <v>14323</v>
          </cell>
        </row>
        <row r="7734">
          <cell r="A7734" t="str">
            <v>Other non-OECD AmericasPrimary solid biofuels2009</v>
          </cell>
          <cell r="B7734" t="str">
            <v>TJ</v>
          </cell>
          <cell r="C7734" t="str">
            <v>Other non-OECD Americas</v>
          </cell>
          <cell r="D7734" t="str">
            <v>PRIMSBIO</v>
          </cell>
          <cell r="E7734" t="str">
            <v>Primary solid biofuels</v>
          </cell>
          <cell r="F7734" t="str">
            <v>TES</v>
          </cell>
          <cell r="G7734" t="str">
            <v>Total energy supply</v>
          </cell>
          <cell r="H7734">
            <v>2009</v>
          </cell>
          <cell r="I7734">
            <v>2009</v>
          </cell>
          <cell r="J7734">
            <v>15320</v>
          </cell>
        </row>
        <row r="7735">
          <cell r="A7735" t="str">
            <v>Other non-OECD AmericasPrimary solid biofuels2010</v>
          </cell>
          <cell r="B7735" t="str">
            <v>TJ</v>
          </cell>
          <cell r="C7735" t="str">
            <v>Other non-OECD Americas</v>
          </cell>
          <cell r="D7735" t="str">
            <v>PRIMSBIO</v>
          </cell>
          <cell r="E7735" t="str">
            <v>Primary solid biofuels</v>
          </cell>
          <cell r="F7735" t="str">
            <v>TES</v>
          </cell>
          <cell r="G7735" t="str">
            <v>Total energy supply</v>
          </cell>
          <cell r="H7735">
            <v>2010</v>
          </cell>
          <cell r="I7735">
            <v>2010</v>
          </cell>
          <cell r="J7735">
            <v>17467</v>
          </cell>
        </row>
        <row r="7736">
          <cell r="A7736" t="str">
            <v>Other non-OECD AmericasPrimary solid biofuels2011</v>
          </cell>
          <cell r="B7736" t="str">
            <v>TJ</v>
          </cell>
          <cell r="C7736" t="str">
            <v>Other non-OECD Americas</v>
          </cell>
          <cell r="D7736" t="str">
            <v>PRIMSBIO</v>
          </cell>
          <cell r="E7736" t="str">
            <v>Primary solid biofuels</v>
          </cell>
          <cell r="F7736" t="str">
            <v>TES</v>
          </cell>
          <cell r="G7736" t="str">
            <v>Total energy supply</v>
          </cell>
          <cell r="H7736">
            <v>2011</v>
          </cell>
          <cell r="I7736">
            <v>2011</v>
          </cell>
          <cell r="J7736">
            <v>17292</v>
          </cell>
        </row>
        <row r="7737">
          <cell r="A7737" t="str">
            <v>Other non-OECD AmericasPrimary solid biofuels2012</v>
          </cell>
          <cell r="B7737" t="str">
            <v>TJ</v>
          </cell>
          <cell r="C7737" t="str">
            <v>Other non-OECD Americas</v>
          </cell>
          <cell r="D7737" t="str">
            <v>PRIMSBIO</v>
          </cell>
          <cell r="E7737" t="str">
            <v>Primary solid biofuels</v>
          </cell>
          <cell r="F7737" t="str">
            <v>TES</v>
          </cell>
          <cell r="G7737" t="str">
            <v>Total energy supply</v>
          </cell>
          <cell r="H7737">
            <v>2012</v>
          </cell>
          <cell r="I7737">
            <v>2012</v>
          </cell>
          <cell r="J7737">
            <v>15752</v>
          </cell>
        </row>
        <row r="7738">
          <cell r="A7738" t="str">
            <v>Other non-OECD AmericasPrimary solid biofuels2013</v>
          </cell>
          <cell r="B7738" t="str">
            <v>TJ</v>
          </cell>
          <cell r="C7738" t="str">
            <v>Other non-OECD Americas</v>
          </cell>
          <cell r="D7738" t="str">
            <v>PRIMSBIO</v>
          </cell>
          <cell r="E7738" t="str">
            <v>Primary solid biofuels</v>
          </cell>
          <cell r="F7738" t="str">
            <v>TES</v>
          </cell>
          <cell r="G7738" t="str">
            <v>Total energy supply</v>
          </cell>
          <cell r="H7738">
            <v>2013</v>
          </cell>
          <cell r="I7738">
            <v>2013</v>
          </cell>
          <cell r="J7738">
            <v>13553</v>
          </cell>
        </row>
        <row r="7739">
          <cell r="A7739" t="str">
            <v>Other non-OECD AmericasPrimary solid biofuels2014</v>
          </cell>
          <cell r="B7739" t="str">
            <v>TJ</v>
          </cell>
          <cell r="C7739" t="str">
            <v>Other non-OECD Americas</v>
          </cell>
          <cell r="D7739" t="str">
            <v>PRIMSBIO</v>
          </cell>
          <cell r="E7739" t="str">
            <v>Primary solid biofuels</v>
          </cell>
          <cell r="F7739" t="str">
            <v>TES</v>
          </cell>
          <cell r="G7739" t="str">
            <v>Total energy supply</v>
          </cell>
          <cell r="H7739">
            <v>2014</v>
          </cell>
          <cell r="I7739">
            <v>2014</v>
          </cell>
          <cell r="J7739">
            <v>13252</v>
          </cell>
        </row>
        <row r="7740">
          <cell r="A7740" t="str">
            <v>Other non-OECD AmericasPrimary solid biofuels2015</v>
          </cell>
          <cell r="B7740" t="str">
            <v>TJ</v>
          </cell>
          <cell r="C7740" t="str">
            <v>Other non-OECD Americas</v>
          </cell>
          <cell r="D7740" t="str">
            <v>PRIMSBIO</v>
          </cell>
          <cell r="E7740" t="str">
            <v>Primary solid biofuels</v>
          </cell>
          <cell r="F7740" t="str">
            <v>TES</v>
          </cell>
          <cell r="G7740" t="str">
            <v>Total energy supply</v>
          </cell>
          <cell r="H7740">
            <v>2015</v>
          </cell>
          <cell r="I7740">
            <v>2015</v>
          </cell>
          <cell r="J7740">
            <v>13839</v>
          </cell>
        </row>
        <row r="7741">
          <cell r="A7741" t="str">
            <v>Other non-OECD AmericasPrimary solid biofuels2016</v>
          </cell>
          <cell r="B7741" t="str">
            <v>TJ</v>
          </cell>
          <cell r="C7741" t="str">
            <v>Other non-OECD Americas</v>
          </cell>
          <cell r="D7741" t="str">
            <v>PRIMSBIO</v>
          </cell>
          <cell r="E7741" t="str">
            <v>Primary solid biofuels</v>
          </cell>
          <cell r="F7741" t="str">
            <v>TES</v>
          </cell>
          <cell r="G7741" t="str">
            <v>Total energy supply</v>
          </cell>
          <cell r="H7741">
            <v>2016</v>
          </cell>
          <cell r="I7741">
            <v>2016</v>
          </cell>
          <cell r="J7741">
            <v>13256</v>
          </cell>
        </row>
        <row r="7742">
          <cell r="A7742" t="str">
            <v>Other non-OECD AmericasPrimary solid biofuels2017</v>
          </cell>
          <cell r="B7742" t="str">
            <v>TJ</v>
          </cell>
          <cell r="C7742" t="str">
            <v>Other non-OECD Americas</v>
          </cell>
          <cell r="D7742" t="str">
            <v>PRIMSBIO</v>
          </cell>
          <cell r="E7742" t="str">
            <v>Primary solid biofuels</v>
          </cell>
          <cell r="F7742" t="str">
            <v>TES</v>
          </cell>
          <cell r="G7742" t="str">
            <v>Total energy supply</v>
          </cell>
          <cell r="H7742">
            <v>2017</v>
          </cell>
          <cell r="I7742">
            <v>2017</v>
          </cell>
          <cell r="J7742">
            <v>14039.47</v>
          </cell>
        </row>
        <row r="7743">
          <cell r="A7743" t="str">
            <v>Other non-OECD AmericasPrimary solid biofuels2018</v>
          </cell>
          <cell r="B7743" t="str">
            <v>TJ</v>
          </cell>
          <cell r="C7743" t="str">
            <v>Other non-OECD Americas</v>
          </cell>
          <cell r="D7743" t="str">
            <v>PRIMSBIO</v>
          </cell>
          <cell r="E7743" t="str">
            <v>Primary solid biofuels</v>
          </cell>
          <cell r="F7743" t="str">
            <v>TES</v>
          </cell>
          <cell r="G7743" t="str">
            <v>Total energy supply</v>
          </cell>
          <cell r="H7743">
            <v>2018</v>
          </cell>
          <cell r="I7743">
            <v>2018</v>
          </cell>
          <cell r="J7743">
            <v>12489.5</v>
          </cell>
        </row>
        <row r="7744">
          <cell r="A7744" t="str">
            <v>Other non-OECD AmericasPrimary solid biofuels2019</v>
          </cell>
          <cell r="B7744" t="str">
            <v>TJ</v>
          </cell>
          <cell r="C7744" t="str">
            <v>Other non-OECD Americas</v>
          </cell>
          <cell r="D7744" t="str">
            <v>PRIMSBIO</v>
          </cell>
          <cell r="E7744" t="str">
            <v>Primary solid biofuels</v>
          </cell>
          <cell r="F7744" t="str">
            <v>TES</v>
          </cell>
          <cell r="G7744" t="str">
            <v>Total energy supply</v>
          </cell>
          <cell r="H7744">
            <v>2019</v>
          </cell>
          <cell r="I7744">
            <v>2019</v>
          </cell>
          <cell r="J7744">
            <v>12636.35</v>
          </cell>
        </row>
        <row r="7745">
          <cell r="A7745" t="str">
            <v>Other non-OECD AmericasPrimary solid biofuels2020</v>
          </cell>
          <cell r="B7745" t="str">
            <v>TJ</v>
          </cell>
          <cell r="C7745" t="str">
            <v>Other non-OECD Americas</v>
          </cell>
          <cell r="D7745" t="str">
            <v>PRIMSBIO</v>
          </cell>
          <cell r="E7745" t="str">
            <v>Primary solid biofuels</v>
          </cell>
          <cell r="F7745" t="str">
            <v>TES</v>
          </cell>
          <cell r="G7745" t="str">
            <v>Total energy supply</v>
          </cell>
          <cell r="H7745">
            <v>2020</v>
          </cell>
          <cell r="I7745">
            <v>2020</v>
          </cell>
          <cell r="K7745" t="str">
            <v>L</v>
          </cell>
          <cell r="L7745" t="str">
            <v>Missing value; data exist but were not collected</v>
          </cell>
        </row>
        <row r="7746">
          <cell r="A7746" t="str">
            <v>Other non-OECD AmericasTotal2005</v>
          </cell>
          <cell r="B7746" t="str">
            <v>TJ</v>
          </cell>
          <cell r="C7746" t="str">
            <v>Other non-OECD Americas</v>
          </cell>
          <cell r="D7746" t="str">
            <v>TOTAL</v>
          </cell>
          <cell r="E7746" t="str">
            <v>Total</v>
          </cell>
          <cell r="F7746" t="str">
            <v>TES</v>
          </cell>
          <cell r="G7746" t="str">
            <v>Total energy supply</v>
          </cell>
          <cell r="H7746">
            <v>2005</v>
          </cell>
          <cell r="I7746">
            <v>2005</v>
          </cell>
          <cell r="J7746">
            <v>218983.77</v>
          </cell>
        </row>
        <row r="7747">
          <cell r="A7747" t="str">
            <v>Other non-OECD AmericasTotal2006</v>
          </cell>
          <cell r="B7747" t="str">
            <v>TJ</v>
          </cell>
          <cell r="C7747" t="str">
            <v>Other non-OECD Americas</v>
          </cell>
          <cell r="D7747" t="str">
            <v>TOTAL</v>
          </cell>
          <cell r="E7747" t="str">
            <v>Total</v>
          </cell>
          <cell r="F7747" t="str">
            <v>TES</v>
          </cell>
          <cell r="G7747" t="str">
            <v>Total energy supply</v>
          </cell>
          <cell r="H7747">
            <v>2006</v>
          </cell>
          <cell r="I7747">
            <v>2006</v>
          </cell>
          <cell r="J7747">
            <v>230820.14</v>
          </cell>
        </row>
        <row r="7748">
          <cell r="A7748" t="str">
            <v>Other non-OECD AmericasTotal2007</v>
          </cell>
          <cell r="B7748" t="str">
            <v>TJ</v>
          </cell>
          <cell r="C7748" t="str">
            <v>Other non-OECD Americas</v>
          </cell>
          <cell r="D7748" t="str">
            <v>TOTAL</v>
          </cell>
          <cell r="E7748" t="str">
            <v>Total</v>
          </cell>
          <cell r="F7748" t="str">
            <v>TES</v>
          </cell>
          <cell r="G7748" t="str">
            <v>Total energy supply</v>
          </cell>
          <cell r="H7748">
            <v>2007</v>
          </cell>
          <cell r="I7748">
            <v>2007</v>
          </cell>
          <cell r="J7748">
            <v>242760.7</v>
          </cell>
        </row>
        <row r="7749">
          <cell r="A7749" t="str">
            <v>Other non-OECD AmericasTotal2008</v>
          </cell>
          <cell r="B7749" t="str">
            <v>TJ</v>
          </cell>
          <cell r="C7749" t="str">
            <v>Other non-OECD Americas</v>
          </cell>
          <cell r="D7749" t="str">
            <v>TOTAL</v>
          </cell>
          <cell r="E7749" t="str">
            <v>Total</v>
          </cell>
          <cell r="F7749" t="str">
            <v>TES</v>
          </cell>
          <cell r="G7749" t="str">
            <v>Total energy supply</v>
          </cell>
          <cell r="H7749">
            <v>2008</v>
          </cell>
          <cell r="I7749">
            <v>2008</v>
          </cell>
          <cell r="J7749">
            <v>238132.36</v>
          </cell>
        </row>
        <row r="7750">
          <cell r="A7750" t="str">
            <v>Other non-OECD AmericasTotal2009</v>
          </cell>
          <cell r="B7750" t="str">
            <v>TJ</v>
          </cell>
          <cell r="C7750" t="str">
            <v>Other non-OECD Americas</v>
          </cell>
          <cell r="D7750" t="str">
            <v>TOTAL</v>
          </cell>
          <cell r="E7750" t="str">
            <v>Total</v>
          </cell>
          <cell r="F7750" t="str">
            <v>TES</v>
          </cell>
          <cell r="G7750" t="str">
            <v>Total energy supply</v>
          </cell>
          <cell r="H7750">
            <v>2009</v>
          </cell>
          <cell r="I7750">
            <v>2009</v>
          </cell>
          <cell r="J7750">
            <v>247398.22</v>
          </cell>
        </row>
        <row r="7751">
          <cell r="A7751" t="str">
            <v>Other non-OECD AmericasTotal2010</v>
          </cell>
          <cell r="B7751" t="str">
            <v>TJ</v>
          </cell>
          <cell r="C7751" t="str">
            <v>Other non-OECD Americas</v>
          </cell>
          <cell r="D7751" t="str">
            <v>TOTAL</v>
          </cell>
          <cell r="E7751" t="str">
            <v>Total</v>
          </cell>
          <cell r="F7751" t="str">
            <v>TES</v>
          </cell>
          <cell r="G7751" t="str">
            <v>Total energy supply</v>
          </cell>
          <cell r="H7751">
            <v>2010</v>
          </cell>
          <cell r="I7751">
            <v>2010</v>
          </cell>
          <cell r="J7751">
            <v>263702.37</v>
          </cell>
        </row>
        <row r="7752">
          <cell r="A7752" t="str">
            <v>Other non-OECD AmericasTotal2011</v>
          </cell>
          <cell r="B7752" t="str">
            <v>TJ</v>
          </cell>
          <cell r="C7752" t="str">
            <v>Other non-OECD Americas</v>
          </cell>
          <cell r="D7752" t="str">
            <v>TOTAL</v>
          </cell>
          <cell r="E7752" t="str">
            <v>Total</v>
          </cell>
          <cell r="F7752" t="str">
            <v>TES</v>
          </cell>
          <cell r="G7752" t="str">
            <v>Total energy supply</v>
          </cell>
          <cell r="H7752">
            <v>2011</v>
          </cell>
          <cell r="I7752">
            <v>2011</v>
          </cell>
          <cell r="J7752">
            <v>195977.72</v>
          </cell>
        </row>
        <row r="7753">
          <cell r="A7753" t="str">
            <v>Other non-OECD AmericasTotal2012</v>
          </cell>
          <cell r="B7753" t="str">
            <v>TJ</v>
          </cell>
          <cell r="C7753" t="str">
            <v>Other non-OECD Americas</v>
          </cell>
          <cell r="D7753" t="str">
            <v>TOTAL</v>
          </cell>
          <cell r="E7753" t="str">
            <v>Total</v>
          </cell>
          <cell r="F7753" t="str">
            <v>TES</v>
          </cell>
          <cell r="G7753" t="str">
            <v>Total energy supply</v>
          </cell>
          <cell r="H7753">
            <v>2012</v>
          </cell>
          <cell r="I7753">
            <v>2012</v>
          </cell>
          <cell r="J7753">
            <v>231539.5</v>
          </cell>
        </row>
        <row r="7754">
          <cell r="A7754" t="str">
            <v>Other non-OECD AmericasTotal2013</v>
          </cell>
          <cell r="B7754" t="str">
            <v>TJ</v>
          </cell>
          <cell r="C7754" t="str">
            <v>Other non-OECD Americas</v>
          </cell>
          <cell r="D7754" t="str">
            <v>TOTAL</v>
          </cell>
          <cell r="E7754" t="str">
            <v>Total</v>
          </cell>
          <cell r="F7754" t="str">
            <v>TES</v>
          </cell>
          <cell r="G7754" t="str">
            <v>Total energy supply</v>
          </cell>
          <cell r="H7754">
            <v>2013</v>
          </cell>
          <cell r="I7754">
            <v>2013</v>
          </cell>
          <cell r="J7754">
            <v>243418.34</v>
          </cell>
        </row>
        <row r="7755">
          <cell r="A7755" t="str">
            <v>Other non-OECD AmericasTotal2014</v>
          </cell>
          <cell r="B7755" t="str">
            <v>TJ</v>
          </cell>
          <cell r="C7755" t="str">
            <v>Other non-OECD Americas</v>
          </cell>
          <cell r="D7755" t="str">
            <v>TOTAL</v>
          </cell>
          <cell r="E7755" t="str">
            <v>Total</v>
          </cell>
          <cell r="F7755" t="str">
            <v>TES</v>
          </cell>
          <cell r="G7755" t="str">
            <v>Total energy supply</v>
          </cell>
          <cell r="H7755">
            <v>2014</v>
          </cell>
          <cell r="I7755">
            <v>2014</v>
          </cell>
          <cell r="J7755">
            <v>240615.76</v>
          </cell>
        </row>
        <row r="7756">
          <cell r="A7756" t="str">
            <v>Other non-OECD AmericasTotal2015</v>
          </cell>
          <cell r="B7756" t="str">
            <v>TJ</v>
          </cell>
          <cell r="C7756" t="str">
            <v>Other non-OECD Americas</v>
          </cell>
          <cell r="D7756" t="str">
            <v>TOTAL</v>
          </cell>
          <cell r="E7756" t="str">
            <v>Total</v>
          </cell>
          <cell r="F7756" t="str">
            <v>TES</v>
          </cell>
          <cell r="G7756" t="str">
            <v>Total energy supply</v>
          </cell>
          <cell r="H7756">
            <v>2015</v>
          </cell>
          <cell r="I7756">
            <v>2015</v>
          </cell>
          <cell r="J7756">
            <v>236894.42</v>
          </cell>
        </row>
        <row r="7757">
          <cell r="A7757" t="str">
            <v>Other non-OECD AmericasTotal2016</v>
          </cell>
          <cell r="B7757" t="str">
            <v>TJ</v>
          </cell>
          <cell r="C7757" t="str">
            <v>Other non-OECD Americas</v>
          </cell>
          <cell r="D7757" t="str">
            <v>TOTAL</v>
          </cell>
          <cell r="E7757" t="str">
            <v>Total</v>
          </cell>
          <cell r="F7757" t="str">
            <v>TES</v>
          </cell>
          <cell r="G7757" t="str">
            <v>Total energy supply</v>
          </cell>
          <cell r="H7757">
            <v>2016</v>
          </cell>
          <cell r="I7757">
            <v>2016</v>
          </cell>
          <cell r="J7757">
            <v>245936.21</v>
          </cell>
        </row>
        <row r="7758">
          <cell r="A7758" t="str">
            <v>Other non-OECD AmericasTotal2017</v>
          </cell>
          <cell r="B7758" t="str">
            <v>TJ</v>
          </cell>
          <cell r="C7758" t="str">
            <v>Other non-OECD Americas</v>
          </cell>
          <cell r="D7758" t="str">
            <v>TOTAL</v>
          </cell>
          <cell r="E7758" t="str">
            <v>Total</v>
          </cell>
          <cell r="F7758" t="str">
            <v>TES</v>
          </cell>
          <cell r="G7758" t="str">
            <v>Total energy supply</v>
          </cell>
          <cell r="H7758">
            <v>2017</v>
          </cell>
          <cell r="I7758">
            <v>2017</v>
          </cell>
          <cell r="J7758">
            <v>234469.27</v>
          </cell>
        </row>
        <row r="7759">
          <cell r="A7759" t="str">
            <v>Other non-OECD AmericasTotal2018</v>
          </cell>
          <cell r="B7759" t="str">
            <v>TJ</v>
          </cell>
          <cell r="C7759" t="str">
            <v>Other non-OECD Americas</v>
          </cell>
          <cell r="D7759" t="str">
            <v>TOTAL</v>
          </cell>
          <cell r="E7759" t="str">
            <v>Total</v>
          </cell>
          <cell r="F7759" t="str">
            <v>TES</v>
          </cell>
          <cell r="G7759" t="str">
            <v>Total energy supply</v>
          </cell>
          <cell r="H7759">
            <v>2018</v>
          </cell>
          <cell r="I7759">
            <v>2018</v>
          </cell>
          <cell r="J7759">
            <v>247752.95999999999</v>
          </cell>
        </row>
        <row r="7760">
          <cell r="A7760" t="str">
            <v>Other non-OECD AmericasTotal2019</v>
          </cell>
          <cell r="B7760" t="str">
            <v>TJ</v>
          </cell>
          <cell r="C7760" t="str">
            <v>Other non-OECD Americas</v>
          </cell>
          <cell r="D7760" t="str">
            <v>TOTAL</v>
          </cell>
          <cell r="E7760" t="str">
            <v>Total</v>
          </cell>
          <cell r="F7760" t="str">
            <v>TES</v>
          </cell>
          <cell r="G7760" t="str">
            <v>Total energy supply</v>
          </cell>
          <cell r="H7760">
            <v>2019</v>
          </cell>
          <cell r="I7760">
            <v>2019</v>
          </cell>
          <cell r="J7760">
            <v>246093.71</v>
          </cell>
        </row>
        <row r="7761">
          <cell r="A7761" t="str">
            <v>Other non-OECD AmericasTotal2020</v>
          </cell>
          <cell r="B7761" t="str">
            <v>TJ</v>
          </cell>
          <cell r="C7761" t="str">
            <v>Other non-OECD Americas</v>
          </cell>
          <cell r="D7761" t="str">
            <v>TOTAL</v>
          </cell>
          <cell r="E7761" t="str">
            <v>Total</v>
          </cell>
          <cell r="F7761" t="str">
            <v>TES</v>
          </cell>
          <cell r="G7761" t="str">
            <v>Total energy supply</v>
          </cell>
          <cell r="H7761">
            <v>2020</v>
          </cell>
          <cell r="I7761">
            <v>2020</v>
          </cell>
          <cell r="K7761" t="str">
            <v>L</v>
          </cell>
          <cell r="L7761" t="str">
            <v>Missing value; data exist but were not collected</v>
          </cell>
        </row>
        <row r="7762">
          <cell r="A7762" t="str">
            <v>Other non-OECD AmericasMemo: Renewables2005</v>
          </cell>
          <cell r="B7762" t="str">
            <v>TJ</v>
          </cell>
          <cell r="C7762" t="str">
            <v>Other non-OECD Americas</v>
          </cell>
          <cell r="D7762" t="str">
            <v>MRENEW</v>
          </cell>
          <cell r="E7762" t="str">
            <v>Memo: Renewables</v>
          </cell>
          <cell r="F7762" t="str">
            <v>TES</v>
          </cell>
          <cell r="G7762" t="str">
            <v>Total energy supply</v>
          </cell>
          <cell r="H7762">
            <v>2005</v>
          </cell>
          <cell r="I7762">
            <v>2005</v>
          </cell>
          <cell r="J7762">
            <v>23937</v>
          </cell>
        </row>
        <row r="7763">
          <cell r="A7763" t="str">
            <v>Other non-OECD AmericasMemo: Renewables2006</v>
          </cell>
          <cell r="B7763" t="str">
            <v>TJ</v>
          </cell>
          <cell r="C7763" t="str">
            <v>Other non-OECD Americas</v>
          </cell>
          <cell r="D7763" t="str">
            <v>MRENEW</v>
          </cell>
          <cell r="E7763" t="str">
            <v>Memo: Renewables</v>
          </cell>
          <cell r="F7763" t="str">
            <v>TES</v>
          </cell>
          <cell r="G7763" t="str">
            <v>Total energy supply</v>
          </cell>
          <cell r="H7763">
            <v>2006</v>
          </cell>
          <cell r="I7763">
            <v>2006</v>
          </cell>
          <cell r="J7763">
            <v>21545</v>
          </cell>
        </row>
        <row r="7764">
          <cell r="A7764" t="str">
            <v>Other non-OECD AmericasMemo: Renewables2007</v>
          </cell>
          <cell r="B7764" t="str">
            <v>TJ</v>
          </cell>
          <cell r="C7764" t="str">
            <v>Other non-OECD Americas</v>
          </cell>
          <cell r="D7764" t="str">
            <v>MRENEW</v>
          </cell>
          <cell r="E7764" t="str">
            <v>Memo: Renewables</v>
          </cell>
          <cell r="F7764" t="str">
            <v>TES</v>
          </cell>
          <cell r="G7764" t="str">
            <v>Total energy supply</v>
          </cell>
          <cell r="H7764">
            <v>2007</v>
          </cell>
          <cell r="I7764">
            <v>2007</v>
          </cell>
          <cell r="J7764">
            <v>21545.41</v>
          </cell>
        </row>
        <row r="7765">
          <cell r="A7765" t="str">
            <v>Other non-OECD AmericasMemo: Renewables2008</v>
          </cell>
          <cell r="B7765" t="str">
            <v>TJ</v>
          </cell>
          <cell r="C7765" t="str">
            <v>Other non-OECD Americas</v>
          </cell>
          <cell r="D7765" t="str">
            <v>MRENEW</v>
          </cell>
          <cell r="E7765" t="str">
            <v>Memo: Renewables</v>
          </cell>
          <cell r="F7765" t="str">
            <v>TES</v>
          </cell>
          <cell r="G7765" t="str">
            <v>Total energy supply</v>
          </cell>
          <cell r="H7765">
            <v>2008</v>
          </cell>
          <cell r="I7765">
            <v>2008</v>
          </cell>
          <cell r="J7765">
            <v>19483.8</v>
          </cell>
        </row>
        <row r="7766">
          <cell r="A7766" t="str">
            <v>Other non-OECD AmericasMemo: Renewables2009</v>
          </cell>
          <cell r="B7766" t="str">
            <v>TJ</v>
          </cell>
          <cell r="C7766" t="str">
            <v>Other non-OECD Americas</v>
          </cell>
          <cell r="D7766" t="str">
            <v>MRENEW</v>
          </cell>
          <cell r="E7766" t="str">
            <v>Memo: Renewables</v>
          </cell>
          <cell r="F7766" t="str">
            <v>TES</v>
          </cell>
          <cell r="G7766" t="str">
            <v>Total energy supply</v>
          </cell>
          <cell r="H7766">
            <v>2009</v>
          </cell>
          <cell r="I7766">
            <v>2009</v>
          </cell>
          <cell r="J7766">
            <v>20762</v>
          </cell>
        </row>
        <row r="7767">
          <cell r="A7767" t="str">
            <v>Other non-OECD AmericasMemo: Renewables2010</v>
          </cell>
          <cell r="B7767" t="str">
            <v>TJ</v>
          </cell>
          <cell r="C7767" t="str">
            <v>Other non-OECD Americas</v>
          </cell>
          <cell r="D7767" t="str">
            <v>MRENEW</v>
          </cell>
          <cell r="E7767" t="str">
            <v>Memo: Renewables</v>
          </cell>
          <cell r="F7767" t="str">
            <v>TES</v>
          </cell>
          <cell r="G7767" t="str">
            <v>Total energy supply</v>
          </cell>
          <cell r="H7767">
            <v>2010</v>
          </cell>
          <cell r="I7767">
            <v>2010</v>
          </cell>
          <cell r="J7767">
            <v>21587.4</v>
          </cell>
        </row>
        <row r="7768">
          <cell r="A7768" t="str">
            <v>Other non-OECD AmericasMemo: Renewables2011</v>
          </cell>
          <cell r="B7768" t="str">
            <v>TJ</v>
          </cell>
          <cell r="C7768" t="str">
            <v>Other non-OECD Americas</v>
          </cell>
          <cell r="D7768" t="str">
            <v>MRENEW</v>
          </cell>
          <cell r="E7768" t="str">
            <v>Memo: Renewables</v>
          </cell>
          <cell r="F7768" t="str">
            <v>TES</v>
          </cell>
          <cell r="G7768" t="str">
            <v>Total energy supply</v>
          </cell>
          <cell r="H7768">
            <v>2011</v>
          </cell>
          <cell r="I7768">
            <v>2011</v>
          </cell>
          <cell r="J7768">
            <v>19716.8</v>
          </cell>
        </row>
        <row r="7769">
          <cell r="A7769" t="str">
            <v>Other non-OECD AmericasMemo: Renewables2012</v>
          </cell>
          <cell r="B7769" t="str">
            <v>TJ</v>
          </cell>
          <cell r="C7769" t="str">
            <v>Other non-OECD Americas</v>
          </cell>
          <cell r="D7769" t="str">
            <v>MRENEW</v>
          </cell>
          <cell r="E7769" t="str">
            <v>Memo: Renewables</v>
          </cell>
          <cell r="F7769" t="str">
            <v>TES</v>
          </cell>
          <cell r="G7769" t="str">
            <v>Total energy supply</v>
          </cell>
          <cell r="H7769">
            <v>2012</v>
          </cell>
          <cell r="I7769">
            <v>2012</v>
          </cell>
          <cell r="J7769">
            <v>18191.2</v>
          </cell>
        </row>
        <row r="7770">
          <cell r="A7770" t="str">
            <v>Other non-OECD AmericasMemo: Renewables2013</v>
          </cell>
          <cell r="B7770" t="str">
            <v>TJ</v>
          </cell>
          <cell r="C7770" t="str">
            <v>Other non-OECD Americas</v>
          </cell>
          <cell r="D7770" t="str">
            <v>MRENEW</v>
          </cell>
          <cell r="E7770" t="str">
            <v>Memo: Renewables</v>
          </cell>
          <cell r="F7770" t="str">
            <v>TES</v>
          </cell>
          <cell r="G7770" t="str">
            <v>Total energy supply</v>
          </cell>
          <cell r="H7770">
            <v>2013</v>
          </cell>
          <cell r="I7770">
            <v>2013</v>
          </cell>
          <cell r="J7770">
            <v>16539.400000000001</v>
          </cell>
        </row>
        <row r="7771">
          <cell r="A7771" t="str">
            <v>Other non-OECD AmericasMemo: Renewables2014</v>
          </cell>
          <cell r="B7771" t="str">
            <v>TJ</v>
          </cell>
          <cell r="C7771" t="str">
            <v>Other non-OECD Americas</v>
          </cell>
          <cell r="D7771" t="str">
            <v>MRENEW</v>
          </cell>
          <cell r="E7771" t="str">
            <v>Memo: Renewables</v>
          </cell>
          <cell r="F7771" t="str">
            <v>TES</v>
          </cell>
          <cell r="G7771" t="str">
            <v>Total energy supply</v>
          </cell>
          <cell r="H7771">
            <v>2014</v>
          </cell>
          <cell r="I7771">
            <v>2014</v>
          </cell>
          <cell r="J7771">
            <v>16368</v>
          </cell>
        </row>
        <row r="7772">
          <cell r="A7772" t="str">
            <v>Other non-OECD AmericasMemo: Renewables2015</v>
          </cell>
          <cell r="B7772" t="str">
            <v>TJ</v>
          </cell>
          <cell r="C7772" t="str">
            <v>Other non-OECD Americas</v>
          </cell>
          <cell r="D7772" t="str">
            <v>MRENEW</v>
          </cell>
          <cell r="E7772" t="str">
            <v>Memo: Renewables</v>
          </cell>
          <cell r="F7772" t="str">
            <v>TES</v>
          </cell>
          <cell r="G7772" t="str">
            <v>Total energy supply</v>
          </cell>
          <cell r="H7772">
            <v>2015</v>
          </cell>
          <cell r="I7772">
            <v>2015</v>
          </cell>
          <cell r="J7772">
            <v>17101</v>
          </cell>
        </row>
        <row r="7773">
          <cell r="A7773" t="str">
            <v>Other non-OECD AmericasMemo: Renewables2016</v>
          </cell>
          <cell r="B7773" t="str">
            <v>TJ</v>
          </cell>
          <cell r="C7773" t="str">
            <v>Other non-OECD Americas</v>
          </cell>
          <cell r="D7773" t="str">
            <v>MRENEW</v>
          </cell>
          <cell r="E7773" t="str">
            <v>Memo: Renewables</v>
          </cell>
          <cell r="F7773" t="str">
            <v>TES</v>
          </cell>
          <cell r="G7773" t="str">
            <v>Total energy supply</v>
          </cell>
          <cell r="H7773">
            <v>2016</v>
          </cell>
          <cell r="I7773">
            <v>2016</v>
          </cell>
          <cell r="J7773">
            <v>16685.2</v>
          </cell>
        </row>
        <row r="7774">
          <cell r="A7774" t="str">
            <v>Other non-OECD AmericasMemo: Renewables2017</v>
          </cell>
          <cell r="B7774" t="str">
            <v>TJ</v>
          </cell>
          <cell r="C7774" t="str">
            <v>Other non-OECD Americas</v>
          </cell>
          <cell r="D7774" t="str">
            <v>MRENEW</v>
          </cell>
          <cell r="E7774" t="str">
            <v>Memo: Renewables</v>
          </cell>
          <cell r="F7774" t="str">
            <v>TES</v>
          </cell>
          <cell r="G7774" t="str">
            <v>Total energy supply</v>
          </cell>
          <cell r="H7774">
            <v>2017</v>
          </cell>
          <cell r="I7774">
            <v>2017</v>
          </cell>
          <cell r="J7774">
            <v>16130.05</v>
          </cell>
        </row>
        <row r="7775">
          <cell r="A7775" t="str">
            <v>Other non-OECD AmericasMemo: Renewables2018</v>
          </cell>
          <cell r="B7775" t="str">
            <v>TJ</v>
          </cell>
          <cell r="C7775" t="str">
            <v>Other non-OECD Americas</v>
          </cell>
          <cell r="D7775" t="str">
            <v>MRENEW</v>
          </cell>
          <cell r="E7775" t="str">
            <v>Memo: Renewables</v>
          </cell>
          <cell r="F7775" t="str">
            <v>TES</v>
          </cell>
          <cell r="G7775" t="str">
            <v>Total energy supply</v>
          </cell>
          <cell r="H7775">
            <v>2018</v>
          </cell>
          <cell r="I7775">
            <v>2018</v>
          </cell>
          <cell r="J7775">
            <v>14720.17</v>
          </cell>
        </row>
        <row r="7776">
          <cell r="A7776" t="str">
            <v>Other non-OECD AmericasMemo: Renewables2019</v>
          </cell>
          <cell r="B7776" t="str">
            <v>TJ</v>
          </cell>
          <cell r="C7776" t="str">
            <v>Other non-OECD Americas</v>
          </cell>
          <cell r="D7776" t="str">
            <v>MRENEW</v>
          </cell>
          <cell r="E7776" t="str">
            <v>Memo: Renewables</v>
          </cell>
          <cell r="F7776" t="str">
            <v>TES</v>
          </cell>
          <cell r="G7776" t="str">
            <v>Total energy supply</v>
          </cell>
          <cell r="H7776">
            <v>2019</v>
          </cell>
          <cell r="I7776">
            <v>2019</v>
          </cell>
          <cell r="J7776">
            <v>14974.96</v>
          </cell>
        </row>
        <row r="7777">
          <cell r="A7777" t="str">
            <v>Other non-OECD AmericasMemo: Renewables2020</v>
          </cell>
          <cell r="B7777" t="str">
            <v>TJ</v>
          </cell>
          <cell r="C7777" t="str">
            <v>Other non-OECD Americas</v>
          </cell>
          <cell r="D7777" t="str">
            <v>MRENEW</v>
          </cell>
          <cell r="E7777" t="str">
            <v>Memo: Renewables</v>
          </cell>
          <cell r="F7777" t="str">
            <v>TES</v>
          </cell>
          <cell r="G7777" t="str">
            <v>Total energy supply</v>
          </cell>
          <cell r="H7777">
            <v>2020</v>
          </cell>
          <cell r="I7777">
            <v>2020</v>
          </cell>
          <cell r="K7777" t="str">
            <v>L</v>
          </cell>
          <cell r="L7777" t="str">
            <v>Missing value; data exist but were not collected</v>
          </cell>
        </row>
        <row r="7778">
          <cell r="A7778" t="str">
            <v>Other non-OECD AsiaPrimary solid biofuels2005</v>
          </cell>
          <cell r="B7778" t="str">
            <v>TJ</v>
          </cell>
          <cell r="C7778" t="str">
            <v>Other non-OECD Asia</v>
          </cell>
          <cell r="D7778" t="str">
            <v>PRIMSBIO</v>
          </cell>
          <cell r="E7778" t="str">
            <v>Primary solid biofuels</v>
          </cell>
          <cell r="F7778" t="str">
            <v>TES</v>
          </cell>
          <cell r="G7778" t="str">
            <v>Total energy supply</v>
          </cell>
          <cell r="H7778">
            <v>2005</v>
          </cell>
          <cell r="I7778">
            <v>2005</v>
          </cell>
          <cell r="J7778">
            <v>127067</v>
          </cell>
        </row>
        <row r="7779">
          <cell r="A7779" t="str">
            <v>Other non-OECD AsiaPrimary solid biofuels2006</v>
          </cell>
          <cell r="B7779" t="str">
            <v>TJ</v>
          </cell>
          <cell r="C7779" t="str">
            <v>Other non-OECD Asia</v>
          </cell>
          <cell r="D7779" t="str">
            <v>PRIMSBIO</v>
          </cell>
          <cell r="E7779" t="str">
            <v>Primary solid biofuels</v>
          </cell>
          <cell r="F7779" t="str">
            <v>TES</v>
          </cell>
          <cell r="G7779" t="str">
            <v>Total energy supply</v>
          </cell>
          <cell r="H7779">
            <v>2006</v>
          </cell>
          <cell r="I7779">
            <v>2006</v>
          </cell>
          <cell r="J7779">
            <v>128275</v>
          </cell>
        </row>
        <row r="7780">
          <cell r="A7780" t="str">
            <v>Other non-OECD AsiaPrimary solid biofuels2007</v>
          </cell>
          <cell r="B7780" t="str">
            <v>TJ</v>
          </cell>
          <cell r="C7780" t="str">
            <v>Other non-OECD Asia</v>
          </cell>
          <cell r="D7780" t="str">
            <v>PRIMSBIO</v>
          </cell>
          <cell r="E7780" t="str">
            <v>Primary solid biofuels</v>
          </cell>
          <cell r="F7780" t="str">
            <v>TES</v>
          </cell>
          <cell r="G7780" t="str">
            <v>Total energy supply</v>
          </cell>
          <cell r="H7780">
            <v>2007</v>
          </cell>
          <cell r="I7780">
            <v>2007</v>
          </cell>
          <cell r="J7780">
            <v>127040</v>
          </cell>
        </row>
        <row r="7781">
          <cell r="A7781" t="str">
            <v>Other non-OECD AsiaPrimary solid biofuels2008</v>
          </cell>
          <cell r="B7781" t="str">
            <v>TJ</v>
          </cell>
          <cell r="C7781" t="str">
            <v>Other non-OECD Asia</v>
          </cell>
          <cell r="D7781" t="str">
            <v>PRIMSBIO</v>
          </cell>
          <cell r="E7781" t="str">
            <v>Primary solid biofuels</v>
          </cell>
          <cell r="F7781" t="str">
            <v>TES</v>
          </cell>
          <cell r="G7781" t="str">
            <v>Total energy supply</v>
          </cell>
          <cell r="H7781">
            <v>2008</v>
          </cell>
          <cell r="I7781">
            <v>2008</v>
          </cell>
          <cell r="J7781">
            <v>127012</v>
          </cell>
        </row>
        <row r="7782">
          <cell r="A7782" t="str">
            <v>Other non-OECD AsiaPrimary solid biofuels2009</v>
          </cell>
          <cell r="B7782" t="str">
            <v>TJ</v>
          </cell>
          <cell r="C7782" t="str">
            <v>Other non-OECD Asia</v>
          </cell>
          <cell r="D7782" t="str">
            <v>PRIMSBIO</v>
          </cell>
          <cell r="E7782" t="str">
            <v>Primary solid biofuels</v>
          </cell>
          <cell r="F7782" t="str">
            <v>TES</v>
          </cell>
          <cell r="G7782" t="str">
            <v>Total energy supply</v>
          </cell>
          <cell r="H7782">
            <v>2009</v>
          </cell>
          <cell r="I7782">
            <v>2009</v>
          </cell>
          <cell r="J7782">
            <v>126833</v>
          </cell>
        </row>
        <row r="7783">
          <cell r="A7783" t="str">
            <v>Other non-OECD AsiaPrimary solid biofuels2010</v>
          </cell>
          <cell r="B7783" t="str">
            <v>TJ</v>
          </cell>
          <cell r="C7783" t="str">
            <v>Other non-OECD Asia</v>
          </cell>
          <cell r="D7783" t="str">
            <v>PRIMSBIO</v>
          </cell>
          <cell r="E7783" t="str">
            <v>Primary solid biofuels</v>
          </cell>
          <cell r="F7783" t="str">
            <v>TES</v>
          </cell>
          <cell r="G7783" t="str">
            <v>Total energy supply</v>
          </cell>
          <cell r="H7783">
            <v>2010</v>
          </cell>
          <cell r="I7783">
            <v>2010</v>
          </cell>
          <cell r="J7783">
            <v>126991</v>
          </cell>
        </row>
        <row r="7784">
          <cell r="A7784" t="str">
            <v>Other non-OECD AsiaPrimary solid biofuels2011</v>
          </cell>
          <cell r="B7784" t="str">
            <v>TJ</v>
          </cell>
          <cell r="C7784" t="str">
            <v>Other non-OECD Asia</v>
          </cell>
          <cell r="D7784" t="str">
            <v>PRIMSBIO</v>
          </cell>
          <cell r="E7784" t="str">
            <v>Primary solid biofuels</v>
          </cell>
          <cell r="F7784" t="str">
            <v>TES</v>
          </cell>
          <cell r="G7784" t="str">
            <v>Total energy supply</v>
          </cell>
          <cell r="H7784">
            <v>2011</v>
          </cell>
          <cell r="I7784">
            <v>2011</v>
          </cell>
          <cell r="J7784">
            <v>128430</v>
          </cell>
        </row>
        <row r="7785">
          <cell r="A7785" t="str">
            <v>Other non-OECD AsiaPrimary solid biofuels2012</v>
          </cell>
          <cell r="B7785" t="str">
            <v>TJ</v>
          </cell>
          <cell r="C7785" t="str">
            <v>Other non-OECD Asia</v>
          </cell>
          <cell r="D7785" t="str">
            <v>PRIMSBIO</v>
          </cell>
          <cell r="E7785" t="str">
            <v>Primary solid biofuels</v>
          </cell>
          <cell r="F7785" t="str">
            <v>TES</v>
          </cell>
          <cell r="G7785" t="str">
            <v>Total energy supply</v>
          </cell>
          <cell r="H7785">
            <v>2012</v>
          </cell>
          <cell r="I7785">
            <v>2012</v>
          </cell>
          <cell r="J7785">
            <v>128962</v>
          </cell>
        </row>
        <row r="7786">
          <cell r="A7786" t="str">
            <v>Other non-OECD AsiaPrimary solid biofuels2013</v>
          </cell>
          <cell r="B7786" t="str">
            <v>TJ</v>
          </cell>
          <cell r="C7786" t="str">
            <v>Other non-OECD Asia</v>
          </cell>
          <cell r="D7786" t="str">
            <v>PRIMSBIO</v>
          </cell>
          <cell r="E7786" t="str">
            <v>Primary solid biofuels</v>
          </cell>
          <cell r="F7786" t="str">
            <v>TES</v>
          </cell>
          <cell r="G7786" t="str">
            <v>Total energy supply</v>
          </cell>
          <cell r="H7786">
            <v>2013</v>
          </cell>
          <cell r="I7786">
            <v>2013</v>
          </cell>
          <cell r="J7786">
            <v>130335</v>
          </cell>
        </row>
        <row r="7787">
          <cell r="A7787" t="str">
            <v>Other non-OECD AsiaPrimary solid biofuels2014</v>
          </cell>
          <cell r="B7787" t="str">
            <v>TJ</v>
          </cell>
          <cell r="C7787" t="str">
            <v>Other non-OECD Asia</v>
          </cell>
          <cell r="D7787" t="str">
            <v>PRIMSBIO</v>
          </cell>
          <cell r="E7787" t="str">
            <v>Primary solid biofuels</v>
          </cell>
          <cell r="F7787" t="str">
            <v>TES</v>
          </cell>
          <cell r="G7787" t="str">
            <v>Total energy supply</v>
          </cell>
          <cell r="H7787">
            <v>2014</v>
          </cell>
          <cell r="I7787">
            <v>2014</v>
          </cell>
          <cell r="J7787">
            <v>132387</v>
          </cell>
        </row>
        <row r="7788">
          <cell r="A7788" t="str">
            <v>Other non-OECD AsiaPrimary solid biofuels2015</v>
          </cell>
          <cell r="B7788" t="str">
            <v>TJ</v>
          </cell>
          <cell r="C7788" t="str">
            <v>Other non-OECD Asia</v>
          </cell>
          <cell r="D7788" t="str">
            <v>PRIMSBIO</v>
          </cell>
          <cell r="E7788" t="str">
            <v>Primary solid biofuels</v>
          </cell>
          <cell r="F7788" t="str">
            <v>TES</v>
          </cell>
          <cell r="G7788" t="str">
            <v>Total energy supply</v>
          </cell>
          <cell r="H7788">
            <v>2015</v>
          </cell>
          <cell r="I7788">
            <v>2015</v>
          </cell>
          <cell r="J7788">
            <v>133058</v>
          </cell>
        </row>
        <row r="7789">
          <cell r="A7789" t="str">
            <v>Other non-OECD AsiaPrimary solid biofuels2016</v>
          </cell>
          <cell r="B7789" t="str">
            <v>TJ</v>
          </cell>
          <cell r="C7789" t="str">
            <v>Other non-OECD Asia</v>
          </cell>
          <cell r="D7789" t="str">
            <v>PRIMSBIO</v>
          </cell>
          <cell r="E7789" t="str">
            <v>Primary solid biofuels</v>
          </cell>
          <cell r="F7789" t="str">
            <v>TES</v>
          </cell>
          <cell r="G7789" t="str">
            <v>Total energy supply</v>
          </cell>
          <cell r="H7789">
            <v>2016</v>
          </cell>
          <cell r="I7789">
            <v>2016</v>
          </cell>
          <cell r="J7789">
            <v>131621</v>
          </cell>
        </row>
        <row r="7790">
          <cell r="A7790" t="str">
            <v>Other non-OECD AsiaPrimary solid biofuels2017</v>
          </cell>
          <cell r="B7790" t="str">
            <v>TJ</v>
          </cell>
          <cell r="C7790" t="str">
            <v>Other non-OECD Asia</v>
          </cell>
          <cell r="D7790" t="str">
            <v>PRIMSBIO</v>
          </cell>
          <cell r="E7790" t="str">
            <v>Primary solid biofuels</v>
          </cell>
          <cell r="F7790" t="str">
            <v>TES</v>
          </cell>
          <cell r="G7790" t="str">
            <v>Total energy supply</v>
          </cell>
          <cell r="H7790">
            <v>2017</v>
          </cell>
          <cell r="I7790">
            <v>2017</v>
          </cell>
          <cell r="J7790">
            <v>133229.88</v>
          </cell>
        </row>
        <row r="7791">
          <cell r="A7791" t="str">
            <v>Other non-OECD AsiaPrimary solid biofuels2018</v>
          </cell>
          <cell r="B7791" t="str">
            <v>TJ</v>
          </cell>
          <cell r="C7791" t="str">
            <v>Other non-OECD Asia</v>
          </cell>
          <cell r="D7791" t="str">
            <v>PRIMSBIO</v>
          </cell>
          <cell r="E7791" t="str">
            <v>Primary solid biofuels</v>
          </cell>
          <cell r="F7791" t="str">
            <v>TES</v>
          </cell>
          <cell r="G7791" t="str">
            <v>Total energy supply</v>
          </cell>
          <cell r="H7791">
            <v>2018</v>
          </cell>
          <cell r="I7791">
            <v>2018</v>
          </cell>
          <cell r="J7791">
            <v>132817.13</v>
          </cell>
        </row>
        <row r="7792">
          <cell r="A7792" t="str">
            <v>Other non-OECD AsiaPrimary solid biofuels2019</v>
          </cell>
          <cell r="B7792" t="str">
            <v>TJ</v>
          </cell>
          <cell r="C7792" t="str">
            <v>Other non-OECD Asia</v>
          </cell>
          <cell r="D7792" t="str">
            <v>PRIMSBIO</v>
          </cell>
          <cell r="E7792" t="str">
            <v>Primary solid biofuels</v>
          </cell>
          <cell r="F7792" t="str">
            <v>TES</v>
          </cell>
          <cell r="G7792" t="str">
            <v>Total energy supply</v>
          </cell>
          <cell r="H7792">
            <v>2019</v>
          </cell>
          <cell r="I7792">
            <v>2019</v>
          </cell>
          <cell r="J7792">
            <v>135640.39000000001</v>
          </cell>
        </row>
        <row r="7793">
          <cell r="A7793" t="str">
            <v>Other non-OECD AsiaPrimary solid biofuels2020</v>
          </cell>
          <cell r="B7793" t="str">
            <v>TJ</v>
          </cell>
          <cell r="C7793" t="str">
            <v>Other non-OECD Asia</v>
          </cell>
          <cell r="D7793" t="str">
            <v>PRIMSBIO</v>
          </cell>
          <cell r="E7793" t="str">
            <v>Primary solid biofuels</v>
          </cell>
          <cell r="F7793" t="str">
            <v>TES</v>
          </cell>
          <cell r="G7793" t="str">
            <v>Total energy supply</v>
          </cell>
          <cell r="H7793">
            <v>2020</v>
          </cell>
          <cell r="I7793">
            <v>2020</v>
          </cell>
          <cell r="K7793" t="str">
            <v>L</v>
          </cell>
          <cell r="L7793" t="str">
            <v>Missing value; data exist but were not collected</v>
          </cell>
        </row>
        <row r="7794">
          <cell r="A7794" t="str">
            <v>Other non-OECD AsiaTotal2005</v>
          </cell>
          <cell r="B7794" t="str">
            <v>TJ</v>
          </cell>
          <cell r="C7794" t="str">
            <v>Other non-OECD Asia</v>
          </cell>
          <cell r="D7794" t="str">
            <v>TOTAL</v>
          </cell>
          <cell r="E7794" t="str">
            <v>Total</v>
          </cell>
          <cell r="F7794" t="str">
            <v>TES</v>
          </cell>
          <cell r="G7794" t="str">
            <v>Total energy supply</v>
          </cell>
          <cell r="H7794">
            <v>2005</v>
          </cell>
          <cell r="I7794">
            <v>2005</v>
          </cell>
          <cell r="J7794">
            <v>338626.07</v>
          </cell>
        </row>
        <row r="7795">
          <cell r="A7795" t="str">
            <v>Other non-OECD AsiaTotal2006</v>
          </cell>
          <cell r="B7795" t="str">
            <v>TJ</v>
          </cell>
          <cell r="C7795" t="str">
            <v>Other non-OECD Asia</v>
          </cell>
          <cell r="D7795" t="str">
            <v>TOTAL</v>
          </cell>
          <cell r="E7795" t="str">
            <v>Total</v>
          </cell>
          <cell r="F7795" t="str">
            <v>TES</v>
          </cell>
          <cell r="G7795" t="str">
            <v>Total energy supply</v>
          </cell>
          <cell r="H7795">
            <v>2006</v>
          </cell>
          <cell r="I7795">
            <v>2006</v>
          </cell>
          <cell r="J7795">
            <v>347618.47</v>
          </cell>
        </row>
        <row r="7796">
          <cell r="A7796" t="str">
            <v>Other non-OECD AsiaTotal2007</v>
          </cell>
          <cell r="B7796" t="str">
            <v>TJ</v>
          </cell>
          <cell r="C7796" t="str">
            <v>Other non-OECD Asia</v>
          </cell>
          <cell r="D7796" t="str">
            <v>TOTAL</v>
          </cell>
          <cell r="E7796" t="str">
            <v>Total</v>
          </cell>
          <cell r="F7796" t="str">
            <v>TES</v>
          </cell>
          <cell r="G7796" t="str">
            <v>Total energy supply</v>
          </cell>
          <cell r="H7796">
            <v>2007</v>
          </cell>
          <cell r="I7796">
            <v>2007</v>
          </cell>
          <cell r="J7796">
            <v>365920.85</v>
          </cell>
        </row>
        <row r="7797">
          <cell r="A7797" t="str">
            <v>Other non-OECD AsiaTotal2008</v>
          </cell>
          <cell r="B7797" t="str">
            <v>TJ</v>
          </cell>
          <cell r="C7797" t="str">
            <v>Other non-OECD Asia</v>
          </cell>
          <cell r="D7797" t="str">
            <v>TOTAL</v>
          </cell>
          <cell r="E7797" t="str">
            <v>Total</v>
          </cell>
          <cell r="F7797" t="str">
            <v>TES</v>
          </cell>
          <cell r="G7797" t="str">
            <v>Total energy supply</v>
          </cell>
          <cell r="H7797">
            <v>2008</v>
          </cell>
          <cell r="I7797">
            <v>2008</v>
          </cell>
          <cell r="J7797">
            <v>389712.54</v>
          </cell>
        </row>
        <row r="7798">
          <cell r="A7798" t="str">
            <v>Other non-OECD AsiaTotal2009</v>
          </cell>
          <cell r="B7798" t="str">
            <v>TJ</v>
          </cell>
          <cell r="C7798" t="str">
            <v>Other non-OECD Asia</v>
          </cell>
          <cell r="D7798" t="str">
            <v>TOTAL</v>
          </cell>
          <cell r="E7798" t="str">
            <v>Total</v>
          </cell>
          <cell r="F7798" t="str">
            <v>TES</v>
          </cell>
          <cell r="G7798" t="str">
            <v>Total energy supply</v>
          </cell>
          <cell r="H7798">
            <v>2009</v>
          </cell>
          <cell r="I7798">
            <v>2009</v>
          </cell>
          <cell r="J7798">
            <v>439106.21</v>
          </cell>
        </row>
        <row r="7799">
          <cell r="A7799" t="str">
            <v>Other non-OECD AsiaTotal2010</v>
          </cell>
          <cell r="B7799" t="str">
            <v>TJ</v>
          </cell>
          <cell r="C7799" t="str">
            <v>Other non-OECD Asia</v>
          </cell>
          <cell r="D7799" t="str">
            <v>TOTAL</v>
          </cell>
          <cell r="E7799" t="str">
            <v>Total</v>
          </cell>
          <cell r="F7799" t="str">
            <v>TES</v>
          </cell>
          <cell r="G7799" t="str">
            <v>Total energy supply</v>
          </cell>
          <cell r="H7799">
            <v>2010</v>
          </cell>
          <cell r="I7799">
            <v>2010</v>
          </cell>
          <cell r="J7799">
            <v>471212.76</v>
          </cell>
        </row>
        <row r="7800">
          <cell r="A7800" t="str">
            <v>Other non-OECD AsiaTotal2011</v>
          </cell>
          <cell r="B7800" t="str">
            <v>TJ</v>
          </cell>
          <cell r="C7800" t="str">
            <v>Other non-OECD Asia</v>
          </cell>
          <cell r="D7800" t="str">
            <v>TOTAL</v>
          </cell>
          <cell r="E7800" t="str">
            <v>Total</v>
          </cell>
          <cell r="F7800" t="str">
            <v>TES</v>
          </cell>
          <cell r="G7800" t="str">
            <v>Total energy supply</v>
          </cell>
          <cell r="H7800">
            <v>2011</v>
          </cell>
          <cell r="I7800">
            <v>2011</v>
          </cell>
          <cell r="J7800">
            <v>525929.55000000005</v>
          </cell>
        </row>
        <row r="7801">
          <cell r="A7801" t="str">
            <v>Other non-OECD AsiaTotal2012</v>
          </cell>
          <cell r="B7801" t="str">
            <v>TJ</v>
          </cell>
          <cell r="C7801" t="str">
            <v>Other non-OECD Asia</v>
          </cell>
          <cell r="D7801" t="str">
            <v>TOTAL</v>
          </cell>
          <cell r="E7801" t="str">
            <v>Total</v>
          </cell>
          <cell r="F7801" t="str">
            <v>TES</v>
          </cell>
          <cell r="G7801" t="str">
            <v>Total energy supply</v>
          </cell>
          <cell r="H7801">
            <v>2012</v>
          </cell>
          <cell r="I7801">
            <v>2012</v>
          </cell>
          <cell r="J7801">
            <v>507120.28</v>
          </cell>
        </row>
        <row r="7802">
          <cell r="A7802" t="str">
            <v>Other non-OECD AsiaTotal2013</v>
          </cell>
          <cell r="B7802" t="str">
            <v>TJ</v>
          </cell>
          <cell r="C7802" t="str">
            <v>Other non-OECD Asia</v>
          </cell>
          <cell r="D7802" t="str">
            <v>TOTAL</v>
          </cell>
          <cell r="E7802" t="str">
            <v>Total</v>
          </cell>
          <cell r="F7802" t="str">
            <v>TES</v>
          </cell>
          <cell r="G7802" t="str">
            <v>Total energy supply</v>
          </cell>
          <cell r="H7802">
            <v>2013</v>
          </cell>
          <cell r="I7802">
            <v>2013</v>
          </cell>
          <cell r="J7802">
            <v>493936.56</v>
          </cell>
        </row>
        <row r="7803">
          <cell r="A7803" t="str">
            <v>Other non-OECD AsiaTotal2014</v>
          </cell>
          <cell r="B7803" t="str">
            <v>TJ</v>
          </cell>
          <cell r="C7803" t="str">
            <v>Other non-OECD Asia</v>
          </cell>
          <cell r="D7803" t="str">
            <v>TOTAL</v>
          </cell>
          <cell r="E7803" t="str">
            <v>Total</v>
          </cell>
          <cell r="F7803" t="str">
            <v>TES</v>
          </cell>
          <cell r="G7803" t="str">
            <v>Total energy supply</v>
          </cell>
          <cell r="H7803">
            <v>2014</v>
          </cell>
          <cell r="I7803">
            <v>2014</v>
          </cell>
          <cell r="J7803">
            <v>520887.74</v>
          </cell>
        </row>
        <row r="7804">
          <cell r="A7804" t="str">
            <v>Other non-OECD AsiaTotal2015</v>
          </cell>
          <cell r="B7804" t="str">
            <v>TJ</v>
          </cell>
          <cell r="C7804" t="str">
            <v>Other non-OECD Asia</v>
          </cell>
          <cell r="D7804" t="str">
            <v>TOTAL</v>
          </cell>
          <cell r="E7804" t="str">
            <v>Total</v>
          </cell>
          <cell r="F7804" t="str">
            <v>TES</v>
          </cell>
          <cell r="G7804" t="str">
            <v>Total energy supply</v>
          </cell>
          <cell r="H7804">
            <v>2015</v>
          </cell>
          <cell r="I7804">
            <v>2015</v>
          </cell>
          <cell r="J7804">
            <v>537248.79</v>
          </cell>
        </row>
        <row r="7805">
          <cell r="A7805" t="str">
            <v>Other non-OECD AsiaTotal2016</v>
          </cell>
          <cell r="B7805" t="str">
            <v>TJ</v>
          </cell>
          <cell r="C7805" t="str">
            <v>Other non-OECD Asia</v>
          </cell>
          <cell r="D7805" t="str">
            <v>TOTAL</v>
          </cell>
          <cell r="E7805" t="str">
            <v>Total</v>
          </cell>
          <cell r="F7805" t="str">
            <v>TES</v>
          </cell>
          <cell r="G7805" t="str">
            <v>Total energy supply</v>
          </cell>
          <cell r="H7805">
            <v>2016</v>
          </cell>
          <cell r="I7805">
            <v>2016</v>
          </cell>
          <cell r="J7805">
            <v>535547.03</v>
          </cell>
        </row>
        <row r="7806">
          <cell r="A7806" t="str">
            <v>Other non-OECD AsiaTotal2017</v>
          </cell>
          <cell r="B7806" t="str">
            <v>TJ</v>
          </cell>
          <cell r="C7806" t="str">
            <v>Other non-OECD Asia</v>
          </cell>
          <cell r="D7806" t="str">
            <v>TOTAL</v>
          </cell>
          <cell r="E7806" t="str">
            <v>Total</v>
          </cell>
          <cell r="F7806" t="str">
            <v>TES</v>
          </cell>
          <cell r="G7806" t="str">
            <v>Total energy supply</v>
          </cell>
          <cell r="H7806">
            <v>2017</v>
          </cell>
          <cell r="I7806">
            <v>2017</v>
          </cell>
          <cell r="J7806">
            <v>546986.91</v>
          </cell>
        </row>
        <row r="7807">
          <cell r="A7807" t="str">
            <v>Other non-OECD AsiaTotal2018</v>
          </cell>
          <cell r="B7807" t="str">
            <v>TJ</v>
          </cell>
          <cell r="C7807" t="str">
            <v>Other non-OECD Asia</v>
          </cell>
          <cell r="D7807" t="str">
            <v>TOTAL</v>
          </cell>
          <cell r="E7807" t="str">
            <v>Total</v>
          </cell>
          <cell r="F7807" t="str">
            <v>TES</v>
          </cell>
          <cell r="G7807" t="str">
            <v>Total energy supply</v>
          </cell>
          <cell r="H7807">
            <v>2018</v>
          </cell>
          <cell r="I7807">
            <v>2018</v>
          </cell>
          <cell r="J7807">
            <v>575821.31000000006</v>
          </cell>
        </row>
        <row r="7808">
          <cell r="A7808" t="str">
            <v>Other non-OECD AsiaTotal2019</v>
          </cell>
          <cell r="B7808" t="str">
            <v>TJ</v>
          </cell>
          <cell r="C7808" t="str">
            <v>Other non-OECD Asia</v>
          </cell>
          <cell r="D7808" t="str">
            <v>TOTAL</v>
          </cell>
          <cell r="E7808" t="str">
            <v>Total</v>
          </cell>
          <cell r="F7808" t="str">
            <v>TES</v>
          </cell>
          <cell r="G7808" t="str">
            <v>Total energy supply</v>
          </cell>
          <cell r="H7808">
            <v>2019</v>
          </cell>
          <cell r="I7808">
            <v>2019</v>
          </cell>
          <cell r="J7808">
            <v>581806.81999999995</v>
          </cell>
        </row>
        <row r="7809">
          <cell r="A7809" t="str">
            <v>Other non-OECD AsiaTotal2020</v>
          </cell>
          <cell r="B7809" t="str">
            <v>TJ</v>
          </cell>
          <cell r="C7809" t="str">
            <v>Other non-OECD Asia</v>
          </cell>
          <cell r="D7809" t="str">
            <v>TOTAL</v>
          </cell>
          <cell r="E7809" t="str">
            <v>Total</v>
          </cell>
          <cell r="F7809" t="str">
            <v>TES</v>
          </cell>
          <cell r="G7809" t="str">
            <v>Total energy supply</v>
          </cell>
          <cell r="H7809">
            <v>2020</v>
          </cell>
          <cell r="I7809">
            <v>2020</v>
          </cell>
          <cell r="K7809" t="str">
            <v>L</v>
          </cell>
          <cell r="L7809" t="str">
            <v>Missing value; data exist but were not collected</v>
          </cell>
        </row>
        <row r="7810">
          <cell r="A7810" t="str">
            <v>Other non-OECD AsiaMemo: Renewables2005</v>
          </cell>
          <cell r="B7810" t="str">
            <v>TJ</v>
          </cell>
          <cell r="C7810" t="str">
            <v>Other non-OECD Asia</v>
          </cell>
          <cell r="D7810" t="str">
            <v>MRENEW</v>
          </cell>
          <cell r="E7810" t="str">
            <v>Memo: Renewables</v>
          </cell>
          <cell r="F7810" t="str">
            <v>TES</v>
          </cell>
          <cell r="G7810" t="str">
            <v>Total energy supply</v>
          </cell>
          <cell r="H7810">
            <v>2005</v>
          </cell>
          <cell r="I7810">
            <v>2005</v>
          </cell>
          <cell r="J7810">
            <v>146879.6</v>
          </cell>
        </row>
        <row r="7811">
          <cell r="A7811" t="str">
            <v>Other non-OECD AsiaMemo: Renewables2006</v>
          </cell>
          <cell r="B7811" t="str">
            <v>TJ</v>
          </cell>
          <cell r="C7811" t="str">
            <v>Other non-OECD Asia</v>
          </cell>
          <cell r="D7811" t="str">
            <v>MRENEW</v>
          </cell>
          <cell r="E7811" t="str">
            <v>Memo: Renewables</v>
          </cell>
          <cell r="F7811" t="str">
            <v>TES</v>
          </cell>
          <cell r="G7811" t="str">
            <v>Total energy supply</v>
          </cell>
          <cell r="H7811">
            <v>2006</v>
          </cell>
          <cell r="I7811">
            <v>2006</v>
          </cell>
          <cell r="J7811">
            <v>154736.79999999999</v>
          </cell>
        </row>
        <row r="7812">
          <cell r="A7812" t="str">
            <v>Other non-OECD AsiaMemo: Renewables2007</v>
          </cell>
          <cell r="B7812" t="str">
            <v>TJ</v>
          </cell>
          <cell r="C7812" t="str">
            <v>Other non-OECD Asia</v>
          </cell>
          <cell r="D7812" t="str">
            <v>MRENEW</v>
          </cell>
          <cell r="E7812" t="str">
            <v>Memo: Renewables</v>
          </cell>
          <cell r="F7812" t="str">
            <v>TES</v>
          </cell>
          <cell r="G7812" t="str">
            <v>Total energy supply</v>
          </cell>
          <cell r="H7812">
            <v>2007</v>
          </cell>
          <cell r="I7812">
            <v>2007</v>
          </cell>
          <cell r="J7812">
            <v>163423.4</v>
          </cell>
        </row>
        <row r="7813">
          <cell r="A7813" t="str">
            <v>Other non-OECD AsiaMemo: Renewables2008</v>
          </cell>
          <cell r="B7813" t="str">
            <v>TJ</v>
          </cell>
          <cell r="C7813" t="str">
            <v>Other non-OECD Asia</v>
          </cell>
          <cell r="D7813" t="str">
            <v>MRENEW</v>
          </cell>
          <cell r="E7813" t="str">
            <v>Memo: Renewables</v>
          </cell>
          <cell r="F7813" t="str">
            <v>TES</v>
          </cell>
          <cell r="G7813" t="str">
            <v>Total energy supply</v>
          </cell>
          <cell r="H7813">
            <v>2008</v>
          </cell>
          <cell r="I7813">
            <v>2008</v>
          </cell>
          <cell r="J7813">
            <v>164593.79999999999</v>
          </cell>
        </row>
        <row r="7814">
          <cell r="A7814" t="str">
            <v>Other non-OECD AsiaMemo: Renewables2009</v>
          </cell>
          <cell r="B7814" t="str">
            <v>TJ</v>
          </cell>
          <cell r="C7814" t="str">
            <v>Other non-OECD Asia</v>
          </cell>
          <cell r="D7814" t="str">
            <v>MRENEW</v>
          </cell>
          <cell r="E7814" t="str">
            <v>Memo: Renewables</v>
          </cell>
          <cell r="F7814" t="str">
            <v>TES</v>
          </cell>
          <cell r="G7814" t="str">
            <v>Total energy supply</v>
          </cell>
          <cell r="H7814">
            <v>2009</v>
          </cell>
          <cell r="I7814">
            <v>2009</v>
          </cell>
          <cell r="J7814">
            <v>165162</v>
          </cell>
        </row>
        <row r="7815">
          <cell r="A7815" t="str">
            <v>Other non-OECD AsiaMemo: Renewables2010</v>
          </cell>
          <cell r="B7815" t="str">
            <v>TJ</v>
          </cell>
          <cell r="C7815" t="str">
            <v>Other non-OECD Asia</v>
          </cell>
          <cell r="D7815" t="str">
            <v>MRENEW</v>
          </cell>
          <cell r="E7815" t="str">
            <v>Memo: Renewables</v>
          </cell>
          <cell r="F7815" t="str">
            <v>TES</v>
          </cell>
          <cell r="G7815" t="str">
            <v>Total energy supply</v>
          </cell>
          <cell r="H7815">
            <v>2010</v>
          </cell>
          <cell r="I7815">
            <v>2010</v>
          </cell>
          <cell r="J7815">
            <v>166092.20000000001</v>
          </cell>
        </row>
        <row r="7816">
          <cell r="A7816" t="str">
            <v>Other non-OECD AsiaMemo: Renewables2011</v>
          </cell>
          <cell r="B7816" t="str">
            <v>TJ</v>
          </cell>
          <cell r="C7816" t="str">
            <v>Other non-OECD Asia</v>
          </cell>
          <cell r="D7816" t="str">
            <v>MRENEW</v>
          </cell>
          <cell r="E7816" t="str">
            <v>Memo: Renewables</v>
          </cell>
          <cell r="F7816" t="str">
            <v>TES</v>
          </cell>
          <cell r="G7816" t="str">
            <v>Total energy supply</v>
          </cell>
          <cell r="H7816">
            <v>2011</v>
          </cell>
          <cell r="I7816">
            <v>2011</v>
          </cell>
          <cell r="J7816">
            <v>167507.6</v>
          </cell>
        </row>
        <row r="7817">
          <cell r="A7817" t="str">
            <v>Other non-OECD AsiaMemo: Renewables2012</v>
          </cell>
          <cell r="B7817" t="str">
            <v>TJ</v>
          </cell>
          <cell r="C7817" t="str">
            <v>Other non-OECD Asia</v>
          </cell>
          <cell r="D7817" t="str">
            <v>MRENEW</v>
          </cell>
          <cell r="E7817" t="str">
            <v>Memo: Renewables</v>
          </cell>
          <cell r="F7817" t="str">
            <v>TES</v>
          </cell>
          <cell r="G7817" t="str">
            <v>Total energy supply</v>
          </cell>
          <cell r="H7817">
            <v>2012</v>
          </cell>
          <cell r="I7817">
            <v>2012</v>
          </cell>
          <cell r="J7817">
            <v>167975.61</v>
          </cell>
        </row>
        <row r="7818">
          <cell r="A7818" t="str">
            <v>Other non-OECD AsiaMemo: Renewables2013</v>
          </cell>
          <cell r="B7818" t="str">
            <v>TJ</v>
          </cell>
          <cell r="C7818" t="str">
            <v>Other non-OECD Asia</v>
          </cell>
          <cell r="D7818" t="str">
            <v>MRENEW</v>
          </cell>
          <cell r="E7818" t="str">
            <v>Memo: Renewables</v>
          </cell>
          <cell r="F7818" t="str">
            <v>TES</v>
          </cell>
          <cell r="G7818" t="str">
            <v>Total energy supply</v>
          </cell>
          <cell r="H7818">
            <v>2013</v>
          </cell>
          <cell r="I7818">
            <v>2013</v>
          </cell>
          <cell r="J7818">
            <v>172061.2</v>
          </cell>
        </row>
        <row r="7819">
          <cell r="A7819" t="str">
            <v>Other non-OECD AsiaMemo: Renewables2014</v>
          </cell>
          <cell r="B7819" t="str">
            <v>TJ</v>
          </cell>
          <cell r="C7819" t="str">
            <v>Other non-OECD Asia</v>
          </cell>
          <cell r="D7819" t="str">
            <v>MRENEW</v>
          </cell>
          <cell r="E7819" t="str">
            <v>Memo: Renewables</v>
          </cell>
          <cell r="F7819" t="str">
            <v>TES</v>
          </cell>
          <cell r="G7819" t="str">
            <v>Total energy supply</v>
          </cell>
          <cell r="H7819">
            <v>2014</v>
          </cell>
          <cell r="I7819">
            <v>2014</v>
          </cell>
          <cell r="J7819">
            <v>174688.4</v>
          </cell>
        </row>
        <row r="7820">
          <cell r="A7820" t="str">
            <v>Other non-OECD AsiaMemo: Renewables2015</v>
          </cell>
          <cell r="B7820" t="str">
            <v>TJ</v>
          </cell>
          <cell r="C7820" t="str">
            <v>Other non-OECD Asia</v>
          </cell>
          <cell r="D7820" t="str">
            <v>MRENEW</v>
          </cell>
          <cell r="E7820" t="str">
            <v>Memo: Renewables</v>
          </cell>
          <cell r="F7820" t="str">
            <v>TES</v>
          </cell>
          <cell r="G7820" t="str">
            <v>Total energy supply</v>
          </cell>
          <cell r="H7820">
            <v>2015</v>
          </cell>
          <cell r="I7820">
            <v>2015</v>
          </cell>
          <cell r="J7820">
            <v>177066</v>
          </cell>
        </row>
        <row r="7821">
          <cell r="A7821" t="str">
            <v>Other non-OECD AsiaMemo: Renewables2016</v>
          </cell>
          <cell r="B7821" t="str">
            <v>TJ</v>
          </cell>
          <cell r="C7821" t="str">
            <v>Other non-OECD Asia</v>
          </cell>
          <cell r="D7821" t="str">
            <v>MRENEW</v>
          </cell>
          <cell r="E7821" t="str">
            <v>Memo: Renewables</v>
          </cell>
          <cell r="F7821" t="str">
            <v>TES</v>
          </cell>
          <cell r="G7821" t="str">
            <v>Total energy supply</v>
          </cell>
          <cell r="H7821">
            <v>2016</v>
          </cell>
          <cell r="I7821">
            <v>2016</v>
          </cell>
          <cell r="J7821">
            <v>176599.81</v>
          </cell>
        </row>
        <row r="7822">
          <cell r="A7822" t="str">
            <v>Other non-OECD AsiaMemo: Renewables2017</v>
          </cell>
          <cell r="B7822" t="str">
            <v>TJ</v>
          </cell>
          <cell r="C7822" t="str">
            <v>Other non-OECD Asia</v>
          </cell>
          <cell r="D7822" t="str">
            <v>MRENEW</v>
          </cell>
          <cell r="E7822" t="str">
            <v>Memo: Renewables</v>
          </cell>
          <cell r="F7822" t="str">
            <v>TES</v>
          </cell>
          <cell r="G7822" t="str">
            <v>Total energy supply</v>
          </cell>
          <cell r="H7822">
            <v>2017</v>
          </cell>
          <cell r="I7822">
            <v>2017</v>
          </cell>
          <cell r="J7822">
            <v>178158.51</v>
          </cell>
        </row>
        <row r="7823">
          <cell r="A7823" t="str">
            <v>Other non-OECD AsiaMemo: Renewables2018</v>
          </cell>
          <cell r="B7823" t="str">
            <v>TJ</v>
          </cell>
          <cell r="C7823" t="str">
            <v>Other non-OECD Asia</v>
          </cell>
          <cell r="D7823" t="str">
            <v>MRENEW</v>
          </cell>
          <cell r="E7823" t="str">
            <v>Memo: Renewables</v>
          </cell>
          <cell r="F7823" t="str">
            <v>TES</v>
          </cell>
          <cell r="G7823" t="str">
            <v>Total energy supply</v>
          </cell>
          <cell r="H7823">
            <v>2018</v>
          </cell>
          <cell r="I7823">
            <v>2018</v>
          </cell>
          <cell r="J7823">
            <v>177994.1</v>
          </cell>
        </row>
        <row r="7824">
          <cell r="A7824" t="str">
            <v>Other non-OECD AsiaMemo: Renewables2019</v>
          </cell>
          <cell r="B7824" t="str">
            <v>TJ</v>
          </cell>
          <cell r="C7824" t="str">
            <v>Other non-OECD Asia</v>
          </cell>
          <cell r="D7824" t="str">
            <v>MRENEW</v>
          </cell>
          <cell r="E7824" t="str">
            <v>Memo: Renewables</v>
          </cell>
          <cell r="F7824" t="str">
            <v>TES</v>
          </cell>
          <cell r="G7824" t="str">
            <v>Total energy supply</v>
          </cell>
          <cell r="H7824">
            <v>2019</v>
          </cell>
          <cell r="I7824">
            <v>2019</v>
          </cell>
          <cell r="J7824">
            <v>185841.48</v>
          </cell>
        </row>
        <row r="7825">
          <cell r="A7825" t="str">
            <v>Other non-OECD AsiaMemo: Renewables2020</v>
          </cell>
          <cell r="B7825" t="str">
            <v>TJ</v>
          </cell>
          <cell r="C7825" t="str">
            <v>Other non-OECD Asia</v>
          </cell>
          <cell r="D7825" t="str">
            <v>MRENEW</v>
          </cell>
          <cell r="E7825" t="str">
            <v>Memo: Renewables</v>
          </cell>
          <cell r="F7825" t="str">
            <v>TES</v>
          </cell>
          <cell r="G7825" t="str">
            <v>Total energy supply</v>
          </cell>
          <cell r="H7825">
            <v>2020</v>
          </cell>
          <cell r="I7825">
            <v>2020</v>
          </cell>
          <cell r="K7825" t="str">
            <v>L</v>
          </cell>
          <cell r="L7825" t="str">
            <v>Missing value; data exist but were not collected</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4"/>
  <sheetViews>
    <sheetView tabSelected="1" zoomScale="70" zoomScaleNormal="70" workbookViewId="0">
      <selection activeCell="C1" sqref="C1"/>
    </sheetView>
  </sheetViews>
  <sheetFormatPr defaultColWidth="9.140625" defaultRowHeight="15"/>
  <cols>
    <col min="1" max="1" width="2.85546875" bestFit="1" customWidth="1"/>
    <col min="2" max="2" width="78.42578125" bestFit="1" customWidth="1"/>
    <col min="3" max="10" width="25.7109375" customWidth="1"/>
  </cols>
  <sheetData>
    <row r="1" spans="1:11" ht="90.75" customHeight="1">
      <c r="A1" s="190"/>
      <c r="B1" s="194" t="s">
        <v>0</v>
      </c>
      <c r="C1" s="194"/>
      <c r="D1" s="192"/>
      <c r="E1" s="192"/>
      <c r="F1" s="193"/>
      <c r="G1" s="193"/>
      <c r="H1" s="193"/>
      <c r="I1" s="193"/>
      <c r="J1" s="193"/>
    </row>
    <row r="2" spans="1:11">
      <c r="A2" s="191"/>
      <c r="B2" s="1"/>
      <c r="C2" s="1"/>
      <c r="D2" s="1"/>
      <c r="E2" s="1"/>
      <c r="F2" s="1"/>
      <c r="G2" s="1"/>
      <c r="H2" s="1"/>
      <c r="I2" s="1"/>
    </row>
    <row r="3" spans="1:11" ht="15.75" thickBot="1">
      <c r="A3" s="191"/>
      <c r="B3" s="1"/>
      <c r="C3" s="1"/>
      <c r="D3" s="1"/>
      <c r="E3" s="1"/>
      <c r="F3" s="1"/>
      <c r="G3" s="1"/>
      <c r="H3" s="1"/>
      <c r="I3" s="1"/>
    </row>
    <row r="4" spans="1:11" ht="16.5" thickBot="1">
      <c r="A4" s="191"/>
      <c r="B4" s="165" t="s">
        <v>1</v>
      </c>
      <c r="C4" s="3"/>
      <c r="D4" s="2"/>
      <c r="E4" s="2"/>
      <c r="F4" s="1"/>
      <c r="G4" s="1"/>
      <c r="H4" s="1"/>
      <c r="I4" s="1"/>
    </row>
    <row r="5" spans="1:11" ht="16.5" thickBot="1">
      <c r="A5" s="191"/>
      <c r="B5" s="166">
        <v>2019</v>
      </c>
      <c r="C5" s="3"/>
      <c r="D5" s="3"/>
      <c r="E5" s="1"/>
      <c r="F5" s="1"/>
      <c r="G5" s="1"/>
      <c r="H5" s="1"/>
      <c r="I5" s="1"/>
      <c r="J5" s="1"/>
      <c r="K5" s="1"/>
    </row>
    <row r="6" spans="1:11" ht="15.75">
      <c r="A6" s="191"/>
      <c r="B6" s="1" t="s">
        <v>2</v>
      </c>
      <c r="C6" s="1"/>
      <c r="D6" s="1"/>
      <c r="E6" s="4"/>
      <c r="F6" s="1"/>
      <c r="G6" s="1"/>
      <c r="H6" s="1"/>
      <c r="I6" s="1"/>
      <c r="J6" s="1"/>
      <c r="K6" s="1"/>
    </row>
    <row r="7" spans="1:11" ht="15.75" thickBot="1">
      <c r="A7" s="191"/>
      <c r="B7" s="1"/>
      <c r="C7" s="1"/>
      <c r="D7" s="1"/>
      <c r="E7" s="1"/>
      <c r="F7" s="1"/>
      <c r="G7" s="5"/>
      <c r="H7" s="1"/>
      <c r="I7" s="1"/>
      <c r="J7" s="1"/>
      <c r="K7" s="1"/>
    </row>
    <row r="8" spans="1:11" ht="15.75" thickBot="1">
      <c r="A8" s="191">
        <v>1</v>
      </c>
      <c r="B8" s="169" t="s">
        <v>3</v>
      </c>
      <c r="C8" s="167">
        <f ca="1">IFERROR(VLOOKUP($B$4,INDIRECT(CONCATENATE("'",$B$5,"'!$A$5:$N$54")),'Country Profile'!$A8+1,FALSE),"n/a")</f>
        <v>8955108</v>
      </c>
      <c r="E8" s="1"/>
      <c r="G8" s="1"/>
      <c r="H8" s="6"/>
      <c r="I8" s="1"/>
      <c r="J8" s="1"/>
      <c r="K8" s="1"/>
    </row>
    <row r="9" spans="1:11" ht="15.75" thickBot="1">
      <c r="A9" s="191">
        <v>2</v>
      </c>
      <c r="B9" s="169" t="s">
        <v>4</v>
      </c>
      <c r="C9" s="168">
        <f ca="1">IFERROR(VLOOKUP($B$4,INDIRECT(CONCATENATE("'",$B$5,"'!$A$5:$N$54")),'Country Profile'!$A9+1,FALSE),"n/a")</f>
        <v>0.40609526987279215</v>
      </c>
      <c r="E9" s="1"/>
      <c r="G9" s="7"/>
      <c r="H9" s="1"/>
      <c r="I9" s="1"/>
      <c r="J9" s="1"/>
      <c r="K9" s="1"/>
    </row>
    <row r="10" spans="1:11">
      <c r="A10" s="191"/>
      <c r="B10" s="1"/>
      <c r="C10" s="1"/>
      <c r="D10" s="1"/>
      <c r="E10" s="1"/>
      <c r="F10" s="1"/>
      <c r="G10" s="1"/>
      <c r="H10" s="1"/>
      <c r="I10" s="1"/>
      <c r="J10" s="1"/>
      <c r="K10" s="1"/>
    </row>
    <row r="11" spans="1:11">
      <c r="A11" s="191"/>
      <c r="B11" s="1"/>
      <c r="C11" s="1"/>
      <c r="D11" s="1"/>
      <c r="E11" s="1"/>
      <c r="F11" s="1"/>
      <c r="G11" s="1"/>
      <c r="H11" s="1"/>
      <c r="I11" s="1"/>
      <c r="J11" s="1"/>
      <c r="K11" s="1"/>
    </row>
    <row r="12" spans="1:11">
      <c r="A12" s="191"/>
      <c r="B12" s="1"/>
      <c r="C12" s="1"/>
      <c r="D12" s="1"/>
      <c r="E12" s="1"/>
      <c r="F12" s="1"/>
      <c r="G12" s="1"/>
      <c r="H12" s="1"/>
      <c r="I12" s="1"/>
      <c r="J12" s="1"/>
      <c r="K12" s="1"/>
    </row>
    <row r="13" spans="1:11" ht="15.75" thickBot="1">
      <c r="A13" s="191"/>
      <c r="B13" s="8" t="s">
        <v>5</v>
      </c>
      <c r="C13" s="9">
        <v>2019</v>
      </c>
      <c r="D13" s="9">
        <v>2017</v>
      </c>
      <c r="E13" s="9">
        <v>2015</v>
      </c>
      <c r="F13" s="9">
        <v>2013</v>
      </c>
      <c r="G13" s="9">
        <v>2011</v>
      </c>
      <c r="H13" s="9">
        <v>2009</v>
      </c>
      <c r="I13" s="9">
        <v>2007</v>
      </c>
      <c r="J13" s="9">
        <v>2005</v>
      </c>
      <c r="K13" s="1"/>
    </row>
    <row r="14" spans="1:11" ht="15.75" thickBot="1">
      <c r="A14" s="191">
        <v>3</v>
      </c>
      <c r="B14" s="17" t="s">
        <v>6</v>
      </c>
      <c r="C14" s="13">
        <f ca="1">IFERROR(VLOOKUP($B$4,INDIRECT(CONCATENATE("'",C$13,"'!$A$5:$T$54")),'Country Profile'!$A14+1,FALSE),"n/a")</f>
        <v>19321.815486119096</v>
      </c>
      <c r="D14" s="13">
        <f ca="1">IFERROR(VLOOKUP($B$4,INDIRECT(CONCATENATE("'",D$13,"'!$A$5:$T$54")),'Country Profile'!$A14+1,FALSE),"n/a")</f>
        <v>18118.653952546578</v>
      </c>
      <c r="E14" s="13">
        <f ca="1">IFERROR(VLOOKUP($B$4,INDIRECT(CONCATENATE("'",E$13,"'!$A$5:$T$54")),'Country Profile'!$A14+1,FALSE),"n/a")</f>
        <v>18210.090210643331</v>
      </c>
      <c r="F14" s="13">
        <f ca="1">IFERROR(VLOOKUP($B$4,INDIRECT(CONCATENATE("'",F$13,"'!$A$5:$T$49")),'Country Profile'!$A14+1,FALSE),"n/a")</f>
        <v>18271.473770539065</v>
      </c>
      <c r="G14" s="33">
        <f ca="1">IFERROR(VLOOKUP($B$4,INDIRECT(CONCATENATE("'",G$13,"'!$A$5:$T$49")),'Country Profile'!$A14+1,FALSE),"n/a")</f>
        <v>19418.406013991254</v>
      </c>
      <c r="H14" s="33">
        <f ca="1">IFERROR(VLOOKUP($B$4,INDIRECT(CONCATENATE("'",H$13,"'!$A$5:$T$49")),'Country Profile'!$A14+1,FALSE),"n/a")</f>
        <v>18455.926340611535</v>
      </c>
      <c r="I14" s="33">
        <f ca="1">IFERROR(VLOOKUP($B$4,INDIRECT(CONCATENATE("'",I$13,"'!$A$5:$T$49")),'Country Profile'!$A14+1,FALSE),"n/a")</f>
        <v>22783</v>
      </c>
      <c r="J14" s="33">
        <f ca="1">IFERROR(VLOOKUP($B$4,INDIRECT(CONCATENATE("'",J$13,"'!$A$5:$T$49")),'Country Profile'!$A14+1,FALSE),"n/a")</f>
        <v>16471</v>
      </c>
      <c r="K14" s="1"/>
    </row>
    <row r="15" spans="1:11" ht="15.75" customHeight="1" thickBot="1">
      <c r="A15" s="191">
        <v>4</v>
      </c>
      <c r="B15" s="17" t="s">
        <v>7</v>
      </c>
      <c r="C15" s="13">
        <f ca="1">IFERROR(VLOOKUP($B$4,INDIRECT(CONCATENATE("'",C$13,"'!$A$5:$T$54")),'Country Profile'!$A15+1,FALSE),"n/a")</f>
        <v>29302.085486119093</v>
      </c>
      <c r="D15" s="13">
        <f ca="1">IFERROR(VLOOKUP($B$4,INDIRECT(CONCATENATE("'",D$13,"'!$A$5:$T$54")),'Country Profile'!$A15+1,FALSE),"n/a")</f>
        <v>26321.703952546577</v>
      </c>
      <c r="E15" s="13">
        <f ca="1">IFERROR(VLOOKUP($B$4,INDIRECT(CONCATENATE("'",E$13,"'!$A$5:$T$54")),'Country Profile'!$A15+1,FALSE),"n/a")</f>
        <v>25725.060210643329</v>
      </c>
      <c r="F15" s="13">
        <f ca="1">IFERROR(VLOOKUP($B$4,INDIRECT(CONCATENATE("'",F$13,"'!$A$5:$T$49")),'Country Profile'!$A15+1,FALSE),"n/a")</f>
        <v>26535.113770539065</v>
      </c>
      <c r="G15" s="33">
        <f ca="1">IFERROR(VLOOKUP($B$4,INDIRECT(CONCATENATE("'",G$13,"'!$A$5:$T$49")),'Country Profile'!$A15+1,FALSE),"n/a")</f>
        <v>26631.606013991252</v>
      </c>
      <c r="H15" s="33">
        <f ca="1">IFERROR(VLOOKUP($B$4,INDIRECT(CONCATENATE("'",H$13,"'!$A$5:$T$49")),'Country Profile'!$A15+1,FALSE),"n/a")</f>
        <v>26182.096340611537</v>
      </c>
      <c r="I15" s="46">
        <f ca="1">IFERROR(VLOOKUP($B$4,INDIRECT(CONCATENATE("'",I$13,"'!$A$5:$T$49")),'Country Profile'!$A15+1,FALSE),"n/a")</f>
        <v>30703</v>
      </c>
      <c r="J15" s="33">
        <f ca="1">IFERROR(VLOOKUP($B$4,INDIRECT(CONCATENATE("'",J$13,"'!$A$5:$T$49")),'Country Profile'!$A15+1,FALSE),"n/a")</f>
        <v>24471</v>
      </c>
      <c r="K15" s="1"/>
    </row>
    <row r="16" spans="1:11" ht="15.75" customHeight="1" thickBot="1">
      <c r="A16" s="191">
        <v>5</v>
      </c>
      <c r="B16" s="17" t="s">
        <v>8</v>
      </c>
      <c r="C16" s="13">
        <f ca="1">IFERROR(VLOOKUP($B$4,INDIRECT(CONCATENATE("'",C$13,"'!$A$5:$T$54")),'Country Profile'!$A16+1,FALSE),"n/a")</f>
        <v>48043.568221160735</v>
      </c>
      <c r="D16" s="13">
        <f ca="1">IFERROR(VLOOKUP($B$4,INDIRECT(CONCATENATE("'",D$13,"'!$A$5:$T$54")),'Country Profile'!$A16+1,FALSE),"n/a")</f>
        <v>47467.452093415923</v>
      </c>
      <c r="E16" s="13">
        <f ca="1">IFERROR(VLOOKUP($B$4,INDIRECT(CONCATENATE("'",E$13,"'!$A$5:$T$54")),'Country Profile'!$A16+1,FALSE),"n/a")</f>
        <v>45188.966320692132</v>
      </c>
      <c r="F16" s="13">
        <f ca="1">IFERROR(VLOOKUP($B$4,INDIRECT(CONCATENATE("'",F$13,"'!$A$5:$T$49")),'Country Profile'!$A16+1,FALSE),"n/a")</f>
        <v>43881.975818449035</v>
      </c>
      <c r="G16" s="13">
        <f ca="1">IFERROR(VLOOKUP($B$4,INDIRECT(CONCATENATE("'",G$13,"'!$A$5:$T$49")),'Country Profile'!$A16+1,FALSE),"n/a")</f>
        <v>45334.267215152831</v>
      </c>
      <c r="H16" s="13">
        <f ca="1">IFERROR(VLOOKUP($B$4,INDIRECT(CONCATENATE("'",H$13,"'!$A$5:$T$49")),'Country Profile'!$A16+1,FALSE),"n/a")</f>
        <v>39538.272330332737</v>
      </c>
      <c r="I16" s="13">
        <f ca="1">IFERROR(VLOOKUP($B$4,INDIRECT(CONCATENATE("'",I$13,"'!$A$5:$T$49")),'Country Profile'!$A16+1,FALSE),"n/a")</f>
        <v>39339.815309410515</v>
      </c>
      <c r="J16" s="47"/>
      <c r="K16" s="1"/>
    </row>
    <row r="17" spans="1:11">
      <c r="A17" s="191"/>
      <c r="B17" s="10"/>
      <c r="C17" s="10"/>
      <c r="D17" s="10"/>
      <c r="E17" s="10"/>
      <c r="F17" s="10"/>
      <c r="G17" s="11"/>
      <c r="H17" s="11"/>
      <c r="I17" s="11"/>
      <c r="J17" s="1"/>
      <c r="K17" s="1"/>
    </row>
    <row r="18" spans="1:11">
      <c r="A18" s="191"/>
      <c r="B18" s="10"/>
      <c r="C18" s="10"/>
      <c r="D18" s="10"/>
      <c r="E18" s="10"/>
      <c r="F18" s="10"/>
      <c r="G18" s="11"/>
      <c r="H18" s="11"/>
      <c r="I18" s="11"/>
      <c r="J18" s="1"/>
      <c r="K18" s="1"/>
    </row>
    <row r="19" spans="1:11" ht="15.75" thickBot="1">
      <c r="A19" s="191"/>
      <c r="B19" s="8" t="s">
        <v>9</v>
      </c>
      <c r="C19" s="9">
        <v>2019</v>
      </c>
      <c r="D19" s="9">
        <v>2017</v>
      </c>
      <c r="E19" s="9">
        <v>2015</v>
      </c>
      <c r="F19" s="9">
        <v>2013</v>
      </c>
      <c r="G19" s="9">
        <v>2011</v>
      </c>
      <c r="H19" s="9">
        <v>2009</v>
      </c>
      <c r="I19" s="9">
        <v>2007</v>
      </c>
      <c r="J19" s="9">
        <v>2005</v>
      </c>
      <c r="K19" s="1"/>
    </row>
    <row r="20" spans="1:11" ht="15.75" thickBot="1">
      <c r="A20" s="191">
        <v>6</v>
      </c>
      <c r="B20" s="12" t="s">
        <v>10</v>
      </c>
      <c r="C20" s="13">
        <f ca="1">IFERROR(VLOOKUP($B$4,INDIRECT(CONCATENATE("'",C$13,"'!$A$5:$T$54")),'Country Profile'!$A20+1,FALSE),"n/a")</f>
        <v>33388.776607432883</v>
      </c>
      <c r="D20" s="13">
        <f ca="1">IFERROR(VLOOKUP($B$4,INDIRECT(CONCATENATE("'",D$13,"'!$A$5:$T$54")),'Country Profile'!$A20+1,FALSE),"n/a")</f>
        <v>33486.003630457628</v>
      </c>
      <c r="E20" s="13">
        <f ca="1">IFERROR(VLOOKUP($B$4,INDIRECT(CONCATENATE("'",E$13,"'!$A$5:$T$54")),'Country Profile'!$A20+1,FALSE),"n/a")</f>
        <v>32793.804337441477</v>
      </c>
      <c r="F20" s="13">
        <f ca="1">IFERROR(VLOOKUP($B$4,INDIRECT(CONCATENATE("'",F$13,"'!$A$5:$T$49")),'Country Profile'!$A20+1,FALSE),"n/a")</f>
        <v>33220.898060571322</v>
      </c>
      <c r="G20" s="14">
        <f ca="1">IFERROR(VLOOKUP($B$4,INDIRECT(CONCATENATE("'",G$13,"'!$A$5:$T$49")),'Country Profile'!$A20+1,FALSE),"n/a")</f>
        <v>33019</v>
      </c>
      <c r="H20" s="14">
        <f ca="1">IFERROR(VLOOKUP($B$4,INDIRECT(CONCATENATE("'",H$13,"'!$A$5:$T$49")),'Country Profile'!$A20+1,FALSE),"n/a")</f>
        <v>31761.633999999998</v>
      </c>
      <c r="I20" s="14">
        <f ca="1">IFERROR(VLOOKUP($B$4,INDIRECT(CONCATENATE("'",I$13,"'!$A$5:$T$49")),'Country Profile'!$A20+1,FALSE),"n/a")</f>
        <v>33389.497000000003</v>
      </c>
      <c r="J20" s="13">
        <f ca="1">IFERROR(VLOOKUP($B$4,INDIRECT(CONCATENATE("'",J$13,"'!$A$5:$T$49")),'Country Profile'!$A20+1,FALSE),"n/a")</f>
        <v>33761.286</v>
      </c>
      <c r="K20" s="1"/>
    </row>
    <row r="21" spans="1:11" ht="15.75" thickBot="1">
      <c r="A21" s="191">
        <v>7</v>
      </c>
      <c r="B21" s="12" t="s">
        <v>11</v>
      </c>
      <c r="C21" s="15">
        <f ca="1">IFERROR(VLOOKUP($B$4,INDIRECT(CONCATENATE("'",C$13,"'!$A$5:$T$54")),'Country Profile'!$A21+1,FALSE),"n/a")</f>
        <v>0.29851555563143328</v>
      </c>
      <c r="D21" s="15">
        <f ca="1">IFERROR(VLOOKUP($B$4,INDIRECT(CONCATENATE("'",D$13,"'!$A$5:$T$54")),'Country Profile'!$A21+1,FALSE),"n/a")</f>
        <v>0.29022562182951112</v>
      </c>
      <c r="E21" s="15">
        <f ca="1">IFERROR(VLOOKUP($B$4,INDIRECT(CONCATENATE("'",E$13,"'!$A$5:$T$54")),'Country Profile'!$A21+1,FALSE),"n/a")</f>
        <v>0.29431810815790987</v>
      </c>
      <c r="F21" s="15">
        <f ca="1">IFERROR(VLOOKUP($B$4,INDIRECT(CONCATENATE("'",F$13,"'!$A$5:$T$49")),'Country Profile'!$A21+1,FALSE),"n/a")</f>
        <v>0.30076264122082869</v>
      </c>
      <c r="G21" s="16">
        <f ca="1">IFERROR(VLOOKUP($B$4,INDIRECT(CONCATENATE("'",G$13,"'!$A$5:$T$49")),'Country Profile'!$A21+1,FALSE),"n/a")</f>
        <v>0.26566522305339352</v>
      </c>
      <c r="H21" s="16">
        <f ca="1">IFERROR(VLOOKUP($B$4,INDIRECT(CONCATENATE("'",H$13,"'!$A$5:$T$49")),'Country Profile'!$A21+1,FALSE),"n/a")</f>
        <v>0.27895123405804628</v>
      </c>
      <c r="I21" s="16">
        <f ca="1">IFERROR(VLOOKUP($B$4,INDIRECT(CONCATENATE("'",I$13,"'!$A$5:$T$49")),'Country Profile'!$A21+1,FALSE),"n/a")</f>
        <v>0.24089575233792829</v>
      </c>
      <c r="J21" s="15">
        <f ca="1">IFERROR(VLOOKUP($B$4,INDIRECT(CONCATENATE("'",J$13,"'!$A$5:$T$49")),'Country Profile'!$A21+1,FALSE),"n/a")</f>
        <v>0.20986250346032434</v>
      </c>
      <c r="K21" s="1"/>
    </row>
    <row r="22" spans="1:11" ht="15.75" thickBot="1">
      <c r="A22" s="191">
        <v>8</v>
      </c>
      <c r="B22" s="12" t="s">
        <v>12</v>
      </c>
      <c r="C22" s="13">
        <f ca="1">IFERROR(VLOOKUP($B$4,INDIRECT(CONCATENATE("'",C$13,"'!$A$5:$T$54")),'Country Profile'!$A22+1,FALSE),"n/a")</f>
        <v>25145.410221160735</v>
      </c>
      <c r="D22" s="13">
        <f ca="1">IFERROR(VLOOKUP($B$4,INDIRECT(CONCATENATE("'",D$13,"'!$A$5:$T$54")),'Country Profile'!$A22+1,FALSE),"n/a")</f>
        <v>24569.294093415923</v>
      </c>
      <c r="E22" s="13">
        <f ca="1">IFERROR(VLOOKUP($B$4,INDIRECT(CONCATENATE("'",E$13,"'!$A$5:$T$54")),'Country Profile'!$A22+1,FALSE),"n/a")</f>
        <v>23605.909320692128</v>
      </c>
      <c r="F22" s="13">
        <f ca="1">IFERROR(VLOOKUP($B$4,INDIRECT(CONCATENATE("'",F$13,"'!$A$5:$T$49")),'Country Profile'!$A22+1,FALSE),"n/a")</f>
        <v>23656.130318449032</v>
      </c>
      <c r="G22" s="13">
        <f ca="1">IFERROR(VLOOKUP($B$4,INDIRECT(CONCATENATE("'",G$13,"'!$A$5:$T$49")),'Country Profile'!$A22+1,FALSE),"n/a")</f>
        <v>23688.267215152831</v>
      </c>
      <c r="H22" s="13">
        <f ca="1">IFERROR(VLOOKUP($B$4,INDIRECT(CONCATENATE("'",H$13,"'!$A$5:$T$49")),'Country Profile'!$A22+1,FALSE),"n/a")</f>
        <v>20750.27233033274</v>
      </c>
      <c r="I22" s="13">
        <f ca="1">IFERROR(VLOOKUP($B$4,INDIRECT(CONCATENATE("'",I$13,"'!$A$5:$T$49")),'Country Profile'!$A22+1,FALSE),"n/a")</f>
        <v>17603.815309410515</v>
      </c>
      <c r="J22" s="13">
        <f ca="1">IFERROR(VLOOKUP($B$4,INDIRECT(CONCATENATE("'",J$13,"'!$A$5:$T$49")),'Country Profile'!$A22+1,FALSE),"n/a")</f>
        <v>14442.967062830483</v>
      </c>
      <c r="K22" s="1"/>
    </row>
    <row r="23" spans="1:11" ht="15.75" thickBot="1">
      <c r="A23" s="191">
        <v>9</v>
      </c>
      <c r="B23" s="17" t="s">
        <v>13</v>
      </c>
      <c r="C23" s="13">
        <f ca="1">IFERROR(VLOOKUP($B$4,INDIRECT(CONCATENATE("'",C$13,"'!$A$5:$T$54")),'Country Profile'!$A23+1,FALSE),"n/a")</f>
        <v>5126.8936541885141</v>
      </c>
      <c r="D23" s="13">
        <f ca="1">IFERROR(VLOOKUP($B$4,INDIRECT(CONCATENATE("'",D$13,"'!$A$5:$T$54")),'Country Profile'!$A23+1,FALSE),"n/a")</f>
        <v>5020.5847034094195</v>
      </c>
      <c r="E23" s="13">
        <f ca="1">IFERROR(VLOOKUP($B$4,INDIRECT(CONCATENATE("'",E$13,"'!$A$5:$T$54")),'Country Profile'!$A23+1,FALSE),"n/a")</f>
        <v>4801.7183599441505</v>
      </c>
      <c r="F23" s="13">
        <f ca="1">IFERROR(VLOOKUP($B$4,INDIRECT(CONCATENATE("'",F$13,"'!$A$5:$T$49")),'Country Profile'!$A23+1,FALSE),"n/a")</f>
        <v>4806.0936327427789</v>
      </c>
      <c r="G23" s="13">
        <f ca="1">IFERROR(VLOOKUP($B$4,INDIRECT(CONCATENATE("'",G$13,"'!$A$5:$T$49")),'Country Profile'!$A23+1,FALSE),"n/a")</f>
        <v>4837.3648559323956</v>
      </c>
      <c r="H23" s="13">
        <f ca="1">IFERROR(VLOOKUP($B$4,INDIRECT(CONCATENATE("'",H$13,"'!$A$5:$T$49")),'Country Profile'!$A23+1,FALSE),"n/a")</f>
        <v>4237.0111624938145</v>
      </c>
      <c r="I23" s="18">
        <f ca="1">IFERROR(VLOOKUP($B$4,INDIRECT(CONCATENATE("'",I$13,"'!$A$5:$T$49")),'Country Profile'!$A23+1,FALSE),"n/a")</f>
        <v>3622.393913112855</v>
      </c>
      <c r="J23" s="19"/>
      <c r="K23" s="1"/>
    </row>
    <row r="24" spans="1:11">
      <c r="A24" s="191"/>
      <c r="B24" s="1"/>
      <c r="C24" s="1"/>
      <c r="D24" s="1"/>
      <c r="E24" s="1"/>
      <c r="F24" s="1"/>
      <c r="G24" s="1"/>
      <c r="H24" s="1"/>
      <c r="I24" s="1"/>
      <c r="J24" s="1"/>
      <c r="K24" s="1"/>
    </row>
    <row r="25" spans="1:11" ht="15.75" thickBot="1">
      <c r="A25" s="191"/>
      <c r="B25" s="8" t="s">
        <v>14</v>
      </c>
      <c r="C25" s="9">
        <v>2019</v>
      </c>
      <c r="D25" s="9">
        <v>2017</v>
      </c>
      <c r="E25" s="9">
        <v>2015</v>
      </c>
      <c r="F25" s="9">
        <v>2013</v>
      </c>
      <c r="G25" s="9">
        <v>2011</v>
      </c>
      <c r="H25" s="9">
        <v>2009</v>
      </c>
      <c r="I25" s="9">
        <v>2007</v>
      </c>
      <c r="J25" s="9">
        <v>2005</v>
      </c>
      <c r="K25" s="1"/>
    </row>
    <row r="26" spans="1:11" ht="15.75" thickBot="1">
      <c r="A26" s="191">
        <v>10</v>
      </c>
      <c r="B26" s="17" t="s">
        <v>15</v>
      </c>
      <c r="C26" s="130">
        <f ca="1">IFERROR(VLOOKUP($B$4,INDIRECT(CONCATENATE("'",C$13,"'!$A$5:$T$54")),'Country Profile'!$A26+1,FALSE),"n/a")</f>
        <v>2.8079404761127096</v>
      </c>
      <c r="D26" s="130">
        <f ca="1">IFERROR(VLOOKUP($B$4,INDIRECT(CONCATENATE("'",D$13,"'!$A$5:$T$54")),'Country Profile'!$A26+1,FALSE),"n/a")</f>
        <v>2.7856652027897728</v>
      </c>
      <c r="E26" s="130">
        <f ca="1">IFERROR(VLOOKUP($B$4,INDIRECT(CONCATENATE("'",E$13,"'!$A$5:$T$54")),'Country Profile'!$A26+1,FALSE),"n/a")</f>
        <v>2.7199956537851571</v>
      </c>
      <c r="F26" s="130">
        <f ca="1">IFERROR(VLOOKUP($B$4,INDIRECT(CONCATENATE("'",F$13,"'!$A$5:$T$49")),'Country Profile'!$A26+1,FALSE),"n/a")</f>
        <v>2.7873496215075586</v>
      </c>
      <c r="G26" s="34">
        <f ca="1">IFERROR(VLOOKUP($B$4,INDIRECT(CONCATENATE("'",G$13,"'!$A$5:$T$49")),'Country Profile'!$A26+1,FALSE),"n/a")</f>
        <v>2.8122859722498639</v>
      </c>
      <c r="H26" s="34">
        <f ca="1">IFERROR(VLOOKUP($B$4,INDIRECT(CONCATENATE("'",H$13,"'!$A$5:$T$49")),'Country Profile'!$A26+1,FALSE),"n/a")</f>
        <v>2.4805248279743033</v>
      </c>
      <c r="I26" s="34">
        <f ca="1">IFERROR(VLOOKUP($B$4,INDIRECT(CONCATENATE("'",I$13,"'!$A$5:$T$49")),'Country Profile'!$A26+1,FALSE),"n/a")</f>
        <v>2.1207402609740806</v>
      </c>
      <c r="J26" s="35">
        <f ca="1">IFERROR(VLOOKUP($B$4,INDIRECT(CONCATENATE("'",J$13,"'!$A$5:$T$49")),'Country Profile'!$A26+1,FALSE),"n/a")</f>
        <v>1.755380285396156</v>
      </c>
      <c r="K26" s="1"/>
    </row>
    <row r="27" spans="1:11" ht="15.75" thickBot="1">
      <c r="A27" s="191">
        <v>11</v>
      </c>
      <c r="B27" s="17" t="s">
        <v>16</v>
      </c>
      <c r="C27" s="130">
        <f ca="1">IFERROR(VLOOKUP($B$4,INDIRECT(CONCATENATE("'",C$13,"'!$A$5:$T$54")),'Country Profile'!$A27+1,FALSE),"n/a")</f>
        <v>1.6373909119632011</v>
      </c>
      <c r="D27" s="130">
        <f ca="1">IFERROR(VLOOKUP($B$4,INDIRECT(CONCATENATE("'",D$13,"'!$A$5:$T$54")),'Country Profile'!$A27+1,FALSE),"n/a")</f>
        <v>1.8284611358865432</v>
      </c>
      <c r="E27" s="130">
        <f ca="1">IFERROR(VLOOKUP($B$4,INDIRECT(CONCATENATE("'",E$13,"'!$A$5:$T$54")),'Country Profile'!$A27+1,FALSE),"n/a")</f>
        <v>1.9384073397519537</v>
      </c>
      <c r="F27" s="130">
        <f ca="1">IFERROR(VLOOKUP($B$4,INDIRECT(CONCATENATE("'",F$13,"'!$A$5:$T$49")),'Country Profile'!$A27+1,FALSE),"n/a")</f>
        <v>2.011812861582563</v>
      </c>
      <c r="G27" s="36">
        <f ca="1">IFERROR(VLOOKUP($B$4,INDIRECT(CONCATENATE("'",G$13,"'!$A$5:$T$49")),'Country Profile'!$A27+1,FALSE),"n/a")</f>
        <v>2.1392611879585699</v>
      </c>
      <c r="H27" s="36">
        <f ca="1">IFERROR(VLOOKUP($B$4,INDIRECT(CONCATENATE("'",H$13,"'!$A$5:$T$49")),'Country Profile'!$A27+1,FALSE),"n/a")</f>
        <v>1.8681645019057767</v>
      </c>
      <c r="I27" s="36">
        <f ca="1">IFERROR(VLOOKUP($B$4,INDIRECT(CONCATENATE("'",I$13,"'!$A$5:$T$49")),'Country Profile'!$A27+1,FALSE),"n/a")</f>
        <v>1.8597611050946892</v>
      </c>
      <c r="J27" s="37">
        <f ca="1">IFERROR(VLOOKUP($B$4,INDIRECT(CONCATENATE("'",J$13,"'!$A$5:$T$49")),'Country Profile'!$A27+1,FALSE),"n/a")</f>
        <v>1.4578507965406808</v>
      </c>
      <c r="K27" s="1"/>
    </row>
    <row r="28" spans="1:11" ht="15.75" thickBot="1">
      <c r="A28" s="191">
        <v>12</v>
      </c>
      <c r="B28" s="17" t="s">
        <v>17</v>
      </c>
      <c r="C28" s="163">
        <f ca="1">IFERROR(VLOOKUP($B$4,INDIRECT(CONCATENATE("'",C$13,"'!$A$5:$T$54")),'Country Profile'!$A28+1,FALSE),"n/a")</f>
        <v>106.94120048580095</v>
      </c>
      <c r="D28" s="163">
        <f ca="1">IFERROR(VLOOKUP($B$4,INDIRECT(CONCATENATE("'",D$13,"'!$A$5:$T$54")),'Country Profile'!$A28+1,FALSE),"n/a")</f>
        <v>108.02274220280451</v>
      </c>
      <c r="E28" s="163">
        <f ca="1">IFERROR(VLOOKUP($B$4,INDIRECT(CONCATENATE("'",E$13,"'!$A$5:$T$54")),'Country Profile'!$A28+1,FALSE),"n/a")</f>
        <v>93.759898564950774</v>
      </c>
      <c r="F28" s="163">
        <f ca="1">IFERROR(VLOOKUP($B$4,INDIRECT(CONCATENATE("'",F$13,"'!$A$5:$T$49")),'Country Profile'!$A28+1,FALSE),"n/a")</f>
        <v>101.88097931863015</v>
      </c>
      <c r="G28" s="35">
        <f ca="1">IFERROR(VLOOKUP($B$4,INDIRECT(CONCATENATE("'",G$13,"'!$A$5:$T$49")),'Country Profile'!$A28+1,FALSE),"n/a")</f>
        <v>119.8814788221394</v>
      </c>
      <c r="H28" s="35">
        <f ca="1">IFERROR(VLOOKUP($B$4,INDIRECT(CONCATENATE("'",H$13,"'!$A$5:$T$49")),'Country Profile'!$A28+1,FALSE),"n/a")</f>
        <v>64.235066988234095</v>
      </c>
      <c r="I28" s="35">
        <f ca="1">IFERROR(VLOOKUP($B$4,INDIRECT(CONCATENATE("'",I$13,"'!$A$5:$T$49")),'Country Profile'!$A28+1,FALSE),"n/a")</f>
        <v>48.429137089153464</v>
      </c>
      <c r="J28" s="19"/>
      <c r="K28" s="1"/>
    </row>
    <row r="29" spans="1:11">
      <c r="A29" s="191"/>
      <c r="B29" s="1"/>
      <c r="C29" s="1"/>
      <c r="D29" s="1"/>
      <c r="E29" s="1"/>
      <c r="F29" s="1"/>
      <c r="G29" s="1"/>
      <c r="H29" s="1"/>
      <c r="I29" s="1"/>
      <c r="J29" s="1"/>
      <c r="K29" s="1"/>
    </row>
    <row r="30" spans="1:11">
      <c r="A30" s="191"/>
      <c r="B30" s="1"/>
      <c r="C30" s="1"/>
      <c r="D30" s="1"/>
      <c r="E30" s="1"/>
      <c r="F30" s="1"/>
      <c r="G30" s="1"/>
      <c r="H30" s="1"/>
      <c r="I30" s="1"/>
      <c r="J30" s="1"/>
      <c r="K30" s="1"/>
    </row>
    <row r="31" spans="1:11" ht="15.75" thickBot="1">
      <c r="A31" s="191"/>
      <c r="B31" s="8" t="s">
        <v>18</v>
      </c>
      <c r="C31" s="9">
        <v>2019</v>
      </c>
      <c r="D31" s="9">
        <v>2017</v>
      </c>
      <c r="E31" s="9">
        <v>2015</v>
      </c>
      <c r="F31" s="9">
        <v>2013</v>
      </c>
      <c r="G31" s="9">
        <v>2011</v>
      </c>
      <c r="H31" s="9">
        <v>2009</v>
      </c>
      <c r="I31" s="9">
        <v>2007</v>
      </c>
      <c r="J31" s="9">
        <v>2005</v>
      </c>
      <c r="K31" s="1"/>
    </row>
    <row r="32" spans="1:11" ht="15.75" thickBot="1">
      <c r="A32" s="191">
        <v>13</v>
      </c>
      <c r="B32" s="127" t="s">
        <v>19</v>
      </c>
      <c r="C32" s="128">
        <f ca="1">IFERROR(VLOOKUP($B$4,INDIRECT(CONCATENATE("'",C$13,"'!$A$5:$T$54")),'Country Profile'!$A32+1,FALSE),"n/a")</f>
        <v>0.31397498332351437</v>
      </c>
      <c r="D32" s="128">
        <f ca="1">IFERROR(VLOOKUP($B$4,INDIRECT(CONCATENATE("'",D$13,"'!$A$5:$T$54")),'Country Profile'!$A32+1,FALSE),"n/a")</f>
        <v>0.24259337388669558</v>
      </c>
      <c r="E32" s="128">
        <f ca="1">IFERROR(VLOOKUP($B$4,INDIRECT(CONCATENATE("'",E$13,"'!$A$5:$T$54")),'Country Profile'!$A32+1,FALSE),"n/a")</f>
        <v>0.25498001658799824</v>
      </c>
      <c r="F32" s="128">
        <f ca="1">IFERROR(VLOOKUP($B$4,INDIRECT(CONCATENATE("'",F$13,"'!$A$5:$T$49")),'Country Profile'!$A32+1,FALSE),"n/a")</f>
        <v>0.32322218075054376</v>
      </c>
      <c r="G32" s="128">
        <f ca="1">IFERROR(VLOOKUP($B$4,INDIRECT(CONCATENATE("'",G$13,"'!$A$5:$T$49")),'Country Profile'!$A32+1,FALSE),"n/a")</f>
        <v>0.29372694978664232</v>
      </c>
      <c r="H32" s="128">
        <f ca="1">IFERROR(VLOOKUP($B$4,INDIRECT(CONCATENATE("'",H$13,"'!$A$5:$T$49")),'Country Profile'!$A32+1,FALSE),"n/a")</f>
        <v>0.30813759777269534</v>
      </c>
      <c r="I32" s="128">
        <f ca="1">IFERROR(VLOOKUP($B$4,INDIRECT(CONCATENATE("'",I$13,"'!$A$5:$T$49")),'Country Profile'!$A32+1,FALSE),"n/a")</f>
        <v>0.26310663011180324</v>
      </c>
      <c r="J32" s="128">
        <f ca="1">IFERROR(VLOOKUP($B$4,INDIRECT(CONCATENATE("'",J$13,"'!$A$5:$T$49")),'Country Profile'!$A32+1,FALSE),"n/a")</f>
        <v>0.31326506531740062</v>
      </c>
      <c r="K32" s="1"/>
    </row>
    <row r="33" spans="1:11" ht="15.75" thickBot="1">
      <c r="A33" s="191">
        <v>14</v>
      </c>
      <c r="B33" s="126" t="s">
        <v>20</v>
      </c>
      <c r="C33" s="154">
        <f ca="1">IFERROR(VLOOKUP($B$4,INDIRECT(CONCATENATE("'",C$13,"'!$A$5:$T$54")),'Country Profile'!$A33+1,FALSE),"n/a")</f>
        <v>0.26340766027549756</v>
      </c>
      <c r="D33" s="154">
        <f ca="1">IFERROR(VLOOKUP($B$4,INDIRECT(CONCATENATE("'",D$13,"'!$A$5:$T$54")),'Country Profile'!$A33+1,FALSE),"n/a")</f>
        <v>0.26938505785622263</v>
      </c>
      <c r="E33" s="154">
        <f ca="1">IFERROR(VLOOKUP($B$4,INDIRECT(CONCATENATE("'",E$13,"'!$A$5:$T$54")),'Country Profile'!$A33+1,FALSE),"n/a")</f>
        <v>0.28718061431386666</v>
      </c>
      <c r="F33" s="154">
        <f ca="1">IFERROR(VLOOKUP($B$4,INDIRECT(CONCATENATE("'",F$13,"'!$A$5:$T$49")),'Country Profile'!$A33+1,FALSE),"n/a")</f>
        <v>0.2993756905129018</v>
      </c>
      <c r="G33" s="15">
        <f ca="1">IFERROR(VLOOKUP($B$4,INDIRECT(CONCATENATE("'",G$13,"'!$A$5:$T$49")),'Country Profile'!$A33+1,FALSE),"n/a")</f>
        <v>0.29483399349602007</v>
      </c>
      <c r="H33" s="15">
        <f ca="1">IFERROR(VLOOKUP($B$4,INDIRECT(CONCATENATE("'",H$13,"'!$A$5:$T$49")),'Country Profile'!$A33+1,FALSE),"n/a")</f>
        <v>0.30532328466175473</v>
      </c>
      <c r="I33" s="15">
        <f ca="1">IFERROR(VLOOKUP($B$4,INDIRECT(CONCATENATE("'",I$13,"'!$A$5:$T$49")),'Country Profile'!$A33+1,FALSE),"n/a")</f>
        <v>0.20659566749918296</v>
      </c>
      <c r="J33" s="156">
        <f ca="1">IFERROR(VLOOKUP($B$4,INDIRECT(CONCATENATE("'",J$13,"'!$A$5:$T$49")),'Country Profile'!$A33+1,FALSE),"n/a")</f>
        <v>0.28316468472886275</v>
      </c>
      <c r="K33" s="1"/>
    </row>
    <row r="34" spans="1:11" ht="15.75" thickBot="1">
      <c r="A34" s="191"/>
      <c r="B34" s="157"/>
      <c r="C34" s="158"/>
      <c r="D34" s="158"/>
      <c r="E34" s="158"/>
      <c r="F34" s="158"/>
      <c r="G34" s="159"/>
      <c r="H34" s="160"/>
      <c r="I34" s="161"/>
      <c r="J34" s="19"/>
      <c r="K34" s="1"/>
    </row>
    <row r="35" spans="1:11" ht="26.25" thickBot="1">
      <c r="A35" s="191">
        <v>15</v>
      </c>
      <c r="B35" s="155" t="s">
        <v>21</v>
      </c>
      <c r="C35" s="125">
        <f ca="1">IFERROR(VLOOKUP($B$4,INDIRECT(CONCATENATE("'",C$13,"'!$A$5:$T$54")),'Country Profile'!$A35+1,FALSE),"n/a")</f>
        <v>0.52338764900658374</v>
      </c>
      <c r="D35" s="125">
        <f ca="1">IFERROR(VLOOKUP($B$4,INDIRECT(CONCATENATE("'",D$13,"'!$A$5:$T$54")),'Country Profile'!$A35+1,FALSE),"n/a")</f>
        <v>0.51760296813622031</v>
      </c>
      <c r="E35" s="125">
        <f ca="1">IFERROR(VLOOKUP($B$4,INDIRECT(CONCATENATE("'",E$13,"'!$A$5:$T$54")),'Country Profile'!$A35+1,FALSE),"n/a")</f>
        <v>0.52238214862380972</v>
      </c>
      <c r="F35" s="125">
        <f ca="1">IFERROR(VLOOKUP($B$4,INDIRECT(CONCATENATE("'",F$13,"'!$A$5:$T$49")),'Country Profile'!$A35+1,FALSE),"n/a")</f>
        <v>0.5390853505849531</v>
      </c>
      <c r="G35" s="129">
        <f ca="1">IFERROR(VLOOKUP($B$4,INDIRECT(CONCATENATE("'",G$13,"'!$A$5:$T$49")),'Country Profile'!$A35+1,FALSE),"n/a")</f>
        <v>0.52252454203638488</v>
      </c>
      <c r="H35" s="129">
        <f ca="1">IFERROR(VLOOKUP($B$4,INDIRECT(CONCATENATE("'",H$13,"'!$A$5:$T$49")),'Country Profile'!$A35+1,FALSE),"n/a")</f>
        <v>0.52481484666222178</v>
      </c>
      <c r="I35" s="129">
        <f ca="1">IFERROR(VLOOKUP($B$4,INDIRECT(CONCATENATE("'",I$13,"'!$A$5:$T$49")),'Country Profile'!$A35+1,FALSE),"n/a")</f>
        <v>0.44748088344988973</v>
      </c>
      <c r="J35" s="38"/>
      <c r="K35" s="1"/>
    </row>
    <row r="36" spans="1:11">
      <c r="A36" s="191"/>
      <c r="B36" s="1"/>
      <c r="C36" s="1"/>
      <c r="D36" s="1"/>
      <c r="E36" s="1"/>
      <c r="F36" s="1"/>
      <c r="G36" s="1"/>
      <c r="H36" s="1"/>
      <c r="I36" s="1"/>
      <c r="J36" s="1"/>
      <c r="K36" s="1"/>
    </row>
    <row r="37" spans="1:11">
      <c r="A37" s="191"/>
      <c r="B37" s="1"/>
      <c r="C37" s="1"/>
      <c r="D37" s="1"/>
      <c r="E37" s="1"/>
      <c r="F37" s="1"/>
      <c r="G37" s="1"/>
      <c r="H37" s="1"/>
      <c r="I37" s="1"/>
      <c r="J37" s="1"/>
      <c r="K37" s="1"/>
    </row>
    <row r="38" spans="1:11" ht="15.75" thickBot="1">
      <c r="A38" s="191"/>
      <c r="B38" s="8" t="s">
        <v>22</v>
      </c>
      <c r="C38" s="9">
        <v>2019</v>
      </c>
      <c r="D38" s="9">
        <v>2017</v>
      </c>
      <c r="E38" s="9">
        <v>2015</v>
      </c>
      <c r="F38" s="9">
        <v>2013</v>
      </c>
      <c r="G38" s="9">
        <v>2011</v>
      </c>
      <c r="H38" s="9">
        <v>2009</v>
      </c>
      <c r="I38" s="9">
        <v>2007</v>
      </c>
      <c r="J38" s="9">
        <v>2005</v>
      </c>
      <c r="K38" s="1"/>
    </row>
    <row r="39" spans="1:11" ht="15.75" thickBot="1">
      <c r="A39" s="191">
        <v>16</v>
      </c>
      <c r="B39" s="17" t="s">
        <v>23</v>
      </c>
      <c r="C39" s="124">
        <f ca="1">IFERROR(VLOOKUP($B$4,INDIRECT(CONCATENATE("'",C$13,"'!$A$5:$T$54")),'Country Profile'!$A39+1,FALSE),"n/a")</f>
        <v>0.15355140784185498</v>
      </c>
      <c r="D39" s="124">
        <f ca="1">IFERROR(VLOOKUP($B$4,INDIRECT(CONCATENATE("'",D$13,"'!$A$5:$T$54")),'Country Profile'!$A39+1,FALSE),"n/a")</f>
        <v>0.14993084151860039</v>
      </c>
      <c r="E39" s="124">
        <f ca="1">IFERROR(VLOOKUP($B$4,INDIRECT(CONCATENATE("'",E$13,"'!$A$5:$T$54")),'Country Profile'!$A39+1,FALSE),"n/a")</f>
        <v>0.14642151031138259</v>
      </c>
      <c r="F39" s="124">
        <f ca="1">IFERROR(VLOOKUP($B$4,INDIRECT(CONCATENATE("'",F$13,"'!$A$5:$T$49")),'Country Profile'!$A39+1,FALSE),"n/a")</f>
        <v>0.14467079198099575</v>
      </c>
      <c r="G39" s="15">
        <f ca="1">IFERROR(VLOOKUP($B$4,INDIRECT(CONCATENATE("'",G$13,"'!$A$5:$T$49")),'Country Profile'!$A39+1,FALSE),"n/a")</f>
        <v>0.14650246391266833</v>
      </c>
      <c r="H39" s="15">
        <f ca="1">IFERROR(VLOOKUP($B$4,INDIRECT(CONCATENATE("'",H$13,"'!$A$5:$T$49")),'Country Profile'!$A39+1,FALSE),"n/a")</f>
        <v>0.13150465217483348</v>
      </c>
      <c r="I39" s="15">
        <f ca="1">IFERROR(VLOOKUP($B$4,INDIRECT(CONCATENATE("'",I$13,"'!$A$5:$T$49")),'Country Profile'!$A39+1,FALSE),"n/a")</f>
        <v>0.10848902315338427</v>
      </c>
      <c r="J39" s="15">
        <f ca="1">IFERROR(VLOOKUP($B$4,INDIRECT(CONCATENATE("'",J$13,"'!$A$5:$T$49")),'Country Profile'!$A39+1,FALSE),"n/a")</f>
        <v>8.6110793827388288E-2</v>
      </c>
      <c r="K39" s="1"/>
    </row>
    <row r="40" spans="1:11" ht="15.75" thickBot="1">
      <c r="A40" s="191">
        <v>17</v>
      </c>
      <c r="B40" s="17" t="s">
        <v>24</v>
      </c>
      <c r="C40" s="124">
        <f ca="1">IFERROR(VLOOKUP($B$4,INDIRECT(CONCATENATE("'",C$13,"'!$A$5:$T$54")),'Country Profile'!$A40+1,FALSE),"n/a")</f>
        <v>0.51438327063745892</v>
      </c>
      <c r="D40" s="124">
        <f ca="1">IFERROR(VLOOKUP($B$4,INDIRECT(CONCATENATE("'",D$13,"'!$A$5:$T$54")),'Country Profile'!$A40+1,FALSE),"n/a")</f>
        <v>0.51660098296447132</v>
      </c>
      <c r="E40" s="124">
        <f ca="1">IFERROR(VLOOKUP($B$4,INDIRECT(CONCATENATE("'",E$13,"'!$A$5:$T$54")),'Country Profile'!$A40+1,FALSE),"n/a")</f>
        <v>0.497494059158682</v>
      </c>
      <c r="F40" s="124">
        <f ca="1">IFERROR(VLOOKUP($B$4,INDIRECT(CONCATENATE("'",F$13,"'!$A$5:$T$49")),'Country Profile'!$A40+1,FALSE),"n/a")</f>
        <v>0.48101317169499869</v>
      </c>
      <c r="G40" s="15">
        <f ca="1">IFERROR(VLOOKUP($B$4,INDIRECT(CONCATENATE("'",G$13,"'!$A$5:$T$49")),'Country Profile'!$A40+1,FALSE),"n/a")</f>
        <v>0.55145518193483767</v>
      </c>
      <c r="H40" s="15">
        <f ca="1">IFERROR(VLOOKUP($B$4,INDIRECT(CONCATENATE("'",H$13,"'!$A$5:$T$49")),'Country Profile'!$A40+1,FALSE),"n/a")</f>
        <v>0.471425238962983</v>
      </c>
      <c r="I40" s="15">
        <f ca="1">IFERROR(VLOOKUP($B$4,INDIRECT(CONCATENATE("'",I$13,"'!$A$5:$T$49")),'Country Profile'!$A40+1,FALSE),"n/a")</f>
        <v>0.45035672941711319</v>
      </c>
      <c r="J40" s="15">
        <f ca="1">IFERROR(VLOOKUP($B$4,INDIRECT(CONCATENATE("'",J$13,"'!$A$5:$T$49")),'Country Profile'!$A40+1,FALSE),"n/a")</f>
        <v>0.41032005435724733</v>
      </c>
      <c r="K40" s="1"/>
    </row>
    <row r="41" spans="1:11" ht="15.75" thickBot="1">
      <c r="A41" s="191">
        <v>18</v>
      </c>
      <c r="B41" s="17" t="s">
        <v>25</v>
      </c>
      <c r="C41" s="124">
        <f ca="1">IFERROR(VLOOKUP($B$4,INDIRECT(CONCATENATE("'",C$13,"'!$A$5:$T$54")),'Country Profile'!$A41+1,FALSE),"n/a")</f>
        <v>0.19914158974645077</v>
      </c>
      <c r="D41" s="124">
        <f ca="1">IFERROR(VLOOKUP($B$4,INDIRECT(CONCATENATE("'",D$13,"'!$A$5:$T$54")),'Country Profile'!$A41+1,FALSE),"n/a")</f>
        <v>0.19564734723061464</v>
      </c>
      <c r="E41" s="124">
        <f ca="1">IFERROR(VLOOKUP($B$4,INDIRECT(CONCATENATE("'",E$13,"'!$A$5:$T$54")),'Country Profile'!$A41+1,FALSE),"n/a")</f>
        <v>0.13841004785329819</v>
      </c>
      <c r="F41" s="124">
        <f ca="1">IFERROR(VLOOKUP($B$4,INDIRECT(CONCATENATE("'",F$13,"'!$A$5:$T$49")),'Country Profile'!$A41+1,FALSE),"n/a")</f>
        <v>8.162708198579173E-2</v>
      </c>
      <c r="G41" s="15">
        <f ca="1">IFERROR(VLOOKUP($B$4,INDIRECT(CONCATENATE("'",G$13,"'!$A$5:$T$49")),'Country Profile'!$A41+1,FALSE),"n/a")</f>
        <v>0.14121067590508207</v>
      </c>
      <c r="H41" s="15">
        <f ca="1">IFERROR(VLOOKUP($B$4,INDIRECT(CONCATENATE("'",H$13,"'!$A$5:$T$49")),'Country Profile'!$A41+1,FALSE),"n/a")</f>
        <v>0.12980685968597369</v>
      </c>
      <c r="I41" s="39">
        <f ca="1">IFERROR(VLOOKUP($B$4,INDIRECT(CONCATENATE("'",I$13,"'!$A$5:$T$49")),'Country Profile'!$A41+1,FALSE),"n/a")</f>
        <v>0.16521934193386048</v>
      </c>
      <c r="J41" s="40"/>
      <c r="K41" s="1"/>
    </row>
    <row r="42" spans="1:11" ht="15.75" thickBot="1">
      <c r="A42" s="191">
        <v>19</v>
      </c>
      <c r="B42" s="17" t="s">
        <v>26</v>
      </c>
      <c r="C42" s="154">
        <f ca="1">IFERROR(VLOOKUP($B$4,INDIRECT(CONCATENATE("'",C$13,"'!$A$5:$T$54")),'Country Profile'!$A42+1,FALSE),"n/a")</f>
        <v>6.410243129155814E-2</v>
      </c>
      <c r="D42" s="154">
        <f ca="1">IFERROR(VLOOKUP($B$4,INDIRECT(CONCATENATE("'",D$13,"'!$A$5:$T$54")),'Country Profile'!$A42+1,FALSE),"n/a")</f>
        <v>7.6426518389602335E-2</v>
      </c>
      <c r="E42" s="154">
        <f ca="1">IFERROR(VLOOKUP($B$4,INDIRECT(CONCATENATE("'",E$13,"'!$A$5:$T$54")),'Country Profile'!$A42+1,FALSE),"n/a")</f>
        <v>8.0862726426589218E-2</v>
      </c>
      <c r="F42" s="154">
        <f ca="1">IFERROR(VLOOKUP($B$4,INDIRECT(CONCATENATE("'",F$13,"'!$A$5:$T$49")),'Country Profile'!$A42+1,FALSE),"n/a")</f>
        <v>9.3644033171070173E-2</v>
      </c>
      <c r="G42" s="15">
        <f ca="1">IFERROR(VLOOKUP($B$4,INDIRECT(CONCATENATE("'",G$13,"'!$A$5:$T$49")),'Country Profile'!$A42+1,FALSE),"n/a")</f>
        <v>0.15948507392652805</v>
      </c>
      <c r="H42" s="15">
        <f ca="1">IFERROR(VLOOKUP($B$4,INDIRECT(CONCATENATE("'",H$13,"'!$A$5:$T$49")),'Country Profile'!$A42+1,FALSE),"n/a")</f>
        <v>0.10743582958866409</v>
      </c>
      <c r="I42" s="15">
        <f ca="1">IFERROR(VLOOKUP($B$4,INDIRECT(CONCATENATE("'",I$13,"'!$A$5:$T$49")),'Country Profile'!$A42+1,FALSE),"n/a")</f>
        <v>2.4515708237934909E-2</v>
      </c>
      <c r="J42" s="40"/>
      <c r="K42" s="1"/>
    </row>
    <row r="43" spans="1:11">
      <c r="A43" s="191"/>
      <c r="B43" s="20"/>
      <c r="C43" s="20"/>
      <c r="D43" s="20"/>
      <c r="E43" s="162"/>
      <c r="F43" s="21"/>
      <c r="G43" s="21"/>
      <c r="H43" s="21"/>
      <c r="I43" s="22"/>
      <c r="J43" s="1"/>
      <c r="K43" s="22"/>
    </row>
    <row r="44" spans="1:11">
      <c r="A44" s="191"/>
      <c r="B44" s="22"/>
      <c r="C44" s="22"/>
      <c r="D44" s="22"/>
      <c r="E44" s="22"/>
      <c r="F44" s="23" t="s">
        <v>27</v>
      </c>
      <c r="G44" s="22"/>
      <c r="H44" s="22"/>
      <c r="I44" s="22"/>
      <c r="J44" s="1"/>
      <c r="K44" s="22"/>
    </row>
    <row r="45" spans="1:11">
      <c r="A45" s="191"/>
      <c r="B45" s="22"/>
      <c r="C45" s="22"/>
      <c r="D45" s="22"/>
      <c r="E45" s="22"/>
      <c r="F45" s="22"/>
      <c r="G45" s="22"/>
      <c r="H45" s="22"/>
      <c r="I45" s="22"/>
      <c r="J45" s="1"/>
      <c r="K45" s="22"/>
    </row>
    <row r="46" spans="1:11" ht="15.75" thickBot="1">
      <c r="A46" s="191"/>
      <c r="B46" s="24"/>
      <c r="C46" s="24"/>
      <c r="D46" s="24"/>
      <c r="E46" s="24"/>
      <c r="F46" s="24"/>
      <c r="G46" s="24"/>
      <c r="H46" s="24"/>
      <c r="I46" s="1"/>
      <c r="J46" s="1"/>
      <c r="K46" s="22"/>
    </row>
    <row r="47" spans="1:11">
      <c r="A47" s="191"/>
      <c r="B47" s="217" t="str">
        <f>CONCATENATE("Wood Energy Sources and Uses in ",B5," [1000 m3]")</f>
        <v>Wood Energy Sources and Uses in 2019 [1000 m3]</v>
      </c>
      <c r="C47" s="41" t="s">
        <v>28</v>
      </c>
      <c r="D47" s="49" t="s">
        <v>29</v>
      </c>
      <c r="E47" s="42" t="s">
        <v>30</v>
      </c>
      <c r="F47" s="42" t="s">
        <v>31</v>
      </c>
      <c r="G47" s="232" t="s">
        <v>32</v>
      </c>
      <c r="H47" s="217" t="s">
        <v>33</v>
      </c>
      <c r="J47" s="1"/>
      <c r="K47" s="1"/>
    </row>
    <row r="48" spans="1:11" ht="15.75" thickBot="1">
      <c r="A48" s="191"/>
      <c r="B48" s="218"/>
      <c r="C48" s="43"/>
      <c r="D48" s="44"/>
      <c r="E48" s="45"/>
      <c r="F48" s="45"/>
      <c r="G48" s="233"/>
      <c r="H48" s="218"/>
      <c r="J48" s="1"/>
      <c r="K48" s="1"/>
    </row>
    <row r="49" spans="1:11" ht="15.75" thickBot="1">
      <c r="A49" s="191"/>
      <c r="B49" s="48" t="s">
        <v>34</v>
      </c>
      <c r="C49" s="25">
        <f ca="1">IFERROR(INDEX(INDIRECT(CONCATENATE("'",$B$5,"'!$V$5:$AK$54")),MATCH('Country Profile'!$B$4,INDIRECT(CONCATENATE("'",$B$5,"'!$A$5:$A$54")),0),MATCH(CONCATENATE("1-",LEFT('Country Profile'!$B49,2),"-",LEFT('Country Profile'!C$47,2)),INDIRECT(CONCATENATE("'",$B$5,"'!$V$1:$AK$1")),0)),"n/a")</f>
        <v>0</v>
      </c>
      <c r="D49" s="25">
        <f ca="1">IFERROR(INDEX(INDIRECT(CONCATENATE("'",$B$5,"'!$V$5:$AK$54")),MATCH('Country Profile'!$B$4,INDIRECT(CONCATENATE("'",$B$5,"'!$A$5:$A$54")),0),MATCH(CONCATENATE("1-",LEFT('Country Profile'!$B49,2),"-",LEFT('Country Profile'!D$47,2)),INDIRECT(CONCATENATE("'",$B$5,"'!$V$1:$AK$1")),0)),"n/a")</f>
        <v>1.6980467340508492</v>
      </c>
      <c r="E49" s="25">
        <f ca="1">IFERROR(INDEX(INDIRECT(CONCATENATE("'",$B$5,"'!$V$5:$AK$54")),MATCH('Country Profile'!$B$4,INDIRECT(CONCATENATE("'",$B$5,"'!$A$5:$A$54")),0),MATCH(CONCATENATE("1-",LEFT('Country Profile'!$B49,2),"-",LEFT('Country Profile'!E$47,2)),INDIRECT(CONCATENATE("'",$B$5,"'!$V$1:$AK$1")),0)),"n/a")</f>
        <v>7232.175890830491</v>
      </c>
      <c r="F49" s="26">
        <f ca="1">IFERROR(INDEX(INDIRECT(CONCATENATE("'",$B$5,"'!$V$5:$AK$54")),MATCH('Country Profile'!$B$4,INDIRECT(CONCATENATE("'",$B$5,"'!$A$5:$A$54")),0),MATCH(CONCATENATE("1-",LEFT('Country Profile'!$B49,2),"-",LEFT('Country Profile'!F$47,2)),INDIRECT(CONCATENATE("'",$B$5,"'!$V$1:$AK$1")),0)),"n/a")</f>
        <v>484.51984152670366</v>
      </c>
      <c r="G49" s="27">
        <f ca="1">IF(OR(C49="n/a",D49="n/a",E49="n/a",F49="n/a"),"n/a",SUM(C49:F49))</f>
        <v>7718.393779091246</v>
      </c>
      <c r="H49" s="28">
        <f ca="1">IFERROR(G49/$G$55,"n/a")</f>
        <v>0.30695040212928998</v>
      </c>
      <c r="J49" s="197"/>
      <c r="K49" s="1"/>
    </row>
    <row r="50" spans="1:11" ht="15.75" thickBot="1">
      <c r="A50" s="191"/>
      <c r="B50" s="48" t="s">
        <v>35</v>
      </c>
      <c r="C50" s="25">
        <f ca="1">IFERROR(INDEX(INDIRECT(CONCATENATE("'",$B$5,"'!$V$5:$AK$54")),MATCH('Country Profile'!$B$4,INDIRECT(CONCATENATE("'",$B$5,"'!$A$5:$A$54")),0),MATCH(CONCATENATE("1-",LEFT('Country Profile'!$B50,2),"-",LEFT('Country Profile'!C$47,2)),INDIRECT(CONCATENATE("'",$B$5,"'!$V$1:$AK$1")),0)),"n/a")</f>
        <v>6385.0887475550626</v>
      </c>
      <c r="D50" s="25">
        <f ca="1">IFERROR(INDEX(INDIRECT(CONCATENATE("'",$B$5,"'!$V$5:$AK$54")),MATCH('Country Profile'!$B$4,INDIRECT(CONCATENATE("'",$B$5,"'!$A$5:$A$54")),0),MATCH(CONCATENATE("1-",LEFT('Country Profile'!$B50,2),"-",LEFT('Country Profile'!D$47,2)),INDIRECT(CONCATENATE("'",$B$5,"'!$V$1:$AK$1")),0)),"n/a")</f>
        <v>8097.8766246076748</v>
      </c>
      <c r="E50" s="25">
        <f ca="1">IFERROR(INDEX(INDIRECT(CONCATENATE("'",$B$5,"'!$V$5:$AK$54")),MATCH('Country Profile'!$B$4,INDIRECT(CONCATENATE("'",$B$5,"'!$A$5:$A$54")),0),MATCH(CONCATENATE("1-",LEFT('Country Profile'!$B50,2),"-",LEFT('Country Profile'!E$47,2)),INDIRECT(CONCATENATE("'",$B$5,"'!$V$1:$AK$1")),0)),"n/a")</f>
        <v>2129.4747646181236</v>
      </c>
      <c r="F50" s="26">
        <f ca="1">IFERROR(INDEX(INDIRECT(CONCATENATE("'",$B$5,"'!$V$5:$AK$54")),MATCH('Country Profile'!$B$4,INDIRECT(CONCATENATE("'",$B$5,"'!$A$5:$A$54")),0),MATCH(CONCATENATE("1-",LEFT('Country Profile'!$B50,2),"-",LEFT('Country Profile'!F$47,2)),INDIRECT(CONCATENATE("'",$B$5,"'!$V$1:$AK$1")),0)),"n/a")</f>
        <v>814.57630528862865</v>
      </c>
      <c r="G50" s="27">
        <f t="shared" ref="G50:G51" ca="1" si="0">IF(OR(C50="n/a",D50="n/a",E50="n/a",F50="n/a"),"n/a",SUM(C50:F50))</f>
        <v>17427.016442069489</v>
      </c>
      <c r="H50" s="28">
        <f ca="1">IFERROR(G50/$G$55,"n/a")</f>
        <v>0.69304959787071008</v>
      </c>
      <c r="J50" s="197"/>
      <c r="K50" s="1"/>
    </row>
    <row r="51" spans="1:11" ht="15.75" thickBot="1">
      <c r="A51" s="191"/>
      <c r="B51" s="48" t="s">
        <v>36</v>
      </c>
      <c r="C51" s="25">
        <f ca="1">IFERROR(INDEX(INDIRECT(CONCATENATE("'",$B$5,"'!$V$5:$AK$54")),MATCH('Country Profile'!$B$4,INDIRECT(CONCATENATE("'",$B$5,"'!$A$5:$A$54")),0),MATCH(CONCATENATE("1-",LEFT('Country Profile'!$B51,2),"-",LEFT('Country Profile'!C$47,2)),INDIRECT(CONCATENATE("'",$B$5,"'!$V$1:$AK$1")),0)),"n/a")</f>
        <v>0</v>
      </c>
      <c r="D51" s="25">
        <f ca="1">IFERROR(INDEX(INDIRECT(CONCATENATE("'",$B$5,"'!$V$5:$AK$54")),MATCH('Country Profile'!$B$4,INDIRECT(CONCATENATE("'",$B$5,"'!$A$5:$A$54")),0),MATCH(CONCATENATE("1-",LEFT('Country Profile'!$B51,2),"-",LEFT('Country Profile'!D$47,2)),INDIRECT(CONCATENATE("'",$B$5,"'!$V$1:$AK$1")),0)),"n/a")</f>
        <v>0</v>
      </c>
      <c r="E51" s="25">
        <f ca="1">IFERROR(INDEX(INDIRECT(CONCATENATE("'",$B$5,"'!$V$5:$AK$54")),MATCH('Country Profile'!$B$4,INDIRECT(CONCATENATE("'",$B$5,"'!$A$5:$A$54")),0),MATCH(CONCATENATE("1-",LEFT('Country Profile'!$B51,2),"-",LEFT('Country Profile'!E$47,2)),INDIRECT(CONCATENATE("'",$B$5,"'!$V$1:$AK$1")),0)),"n/a")</f>
        <v>0</v>
      </c>
      <c r="F51" s="26">
        <f ca="1">IFERROR(INDEX(INDIRECT(CONCATENATE("'",$B$5,"'!$V$5:$AK$54")),MATCH('Country Profile'!$B$4,INDIRECT(CONCATENATE("'",$B$5,"'!$A$5:$A$54")),0),MATCH(CONCATENATE("1-",LEFT('Country Profile'!$B51,2),"-",LEFT('Country Profile'!F$47,2)),INDIRECT(CONCATENATE("'",$B$5,"'!$V$1:$AK$1")),0)),"n/a")</f>
        <v>0</v>
      </c>
      <c r="G51" s="27">
        <f t="shared" ca="1" si="0"/>
        <v>0</v>
      </c>
      <c r="H51" s="28">
        <f ca="1">IFERROR(G51/$G$55,"n/a")</f>
        <v>0</v>
      </c>
      <c r="J51" s="197"/>
      <c r="K51" s="1"/>
    </row>
    <row r="52" spans="1:11" ht="15.75" thickBot="1">
      <c r="A52" s="191"/>
      <c r="B52" s="48" t="s">
        <v>37</v>
      </c>
      <c r="C52" s="25">
        <f ca="1">IFERROR(INDEX(INDIRECT(CONCATENATE("'",$B$5,"'!$V$5:$AK$54")),MATCH('Country Profile'!$B$4,INDIRECT(CONCATENATE("'",$B$5,"'!$A$5:$A$54")),0),MATCH(CONCATENATE("1-",LEFT('Country Profile'!$B52,2),"-",LEFT('Country Profile'!C$47,2)),INDIRECT(CONCATENATE("'",$B$5,"'!$V$1:$AK$1")),0)),"n/a")</f>
        <v>0</v>
      </c>
      <c r="D52" s="25">
        <f ca="1">IFERROR(INDEX(INDIRECT(CONCATENATE("'",$B$5,"'!$V$5:$AK$54")),MATCH('Country Profile'!$B$4,INDIRECT(CONCATENATE("'",$B$5,"'!$A$5:$A$54")),0),MATCH(CONCATENATE("1-",LEFT('Country Profile'!$B52,2),"-",LEFT('Country Profile'!D$47,2)),INDIRECT(CONCATENATE("'",$B$5,"'!$V$1:$AK$1")),0)),"n/a")</f>
        <v>0</v>
      </c>
      <c r="E52" s="25">
        <f ca="1">IFERROR(INDEX(INDIRECT(CONCATENATE("'",$B$5,"'!$V$5:$AK$54")),MATCH('Country Profile'!$B$4,INDIRECT(CONCATENATE("'",$B$5,"'!$A$5:$A$54")),0),MATCH(CONCATENATE("1-",LEFT('Country Profile'!$B52,2),"-",LEFT('Country Profile'!E$47,2)),INDIRECT(CONCATENATE("'",$B$5,"'!$V$1:$AK$1")),0)),"n/a")</f>
        <v>0</v>
      </c>
      <c r="F52" s="26">
        <f ca="1">IFERROR(INDEX(INDIRECT(CONCATENATE("'",$B$5,"'!$V$5:$AK$54")),MATCH('Country Profile'!$B$4,INDIRECT(CONCATENATE("'",$B$5,"'!$A$5:$A$54")),0),MATCH(CONCATENATE("1-",LEFT('Country Profile'!$B52,2),"-",LEFT('Country Profile'!F$47,2)),INDIRECT(CONCATENATE("'",$B$5,"'!$V$1:$AK$1")),0)),"n/a")</f>
        <v>0</v>
      </c>
      <c r="G52" s="27">
        <f ca="1">IF(OR(C52="n/a",D52="n/a",E52="n/a",F52="n/a"),"n/a",SUM(C52:F52))</f>
        <v>0</v>
      </c>
      <c r="H52" s="28">
        <f ca="1">IFERROR(G52/$G$55,"n/a")</f>
        <v>0</v>
      </c>
      <c r="J52" s="197"/>
      <c r="K52" s="1"/>
    </row>
    <row r="53" spans="1:11" ht="15.75" thickBot="1">
      <c r="A53" s="191"/>
      <c r="B53" s="48" t="s">
        <v>32</v>
      </c>
      <c r="C53" s="29">
        <f ca="1">IF(OR(C49="n/a",C50="n/a",C51="n/a",C52="n/a"),"n/a",SUM(C49:C52))</f>
        <v>6385.0887475550626</v>
      </c>
      <c r="D53" s="29">
        <f t="shared" ref="D53:F53" ca="1" si="1">IF(OR(D49="n/a",D50="n/a",D51="n/a",D52="n/a"),"n/a",SUM(D49:D52))</f>
        <v>8099.5746713417257</v>
      </c>
      <c r="E53" s="29">
        <f t="shared" ca="1" si="1"/>
        <v>9361.650655448615</v>
      </c>
      <c r="F53" s="29">
        <f t="shared" ca="1" si="1"/>
        <v>1299.0961468153323</v>
      </c>
      <c r="G53" s="228"/>
      <c r="H53" s="229"/>
      <c r="J53" s="1"/>
      <c r="K53" s="1"/>
    </row>
    <row r="54" spans="1:11" ht="15.75" thickBot="1">
      <c r="A54" s="191"/>
      <c r="B54" s="48" t="s">
        <v>33</v>
      </c>
      <c r="C54" s="28">
        <f ca="1">IFERROR(C53/$G$55,"n/a")</f>
        <v>0.25392660892769164</v>
      </c>
      <c r="D54" s="28">
        <f ca="1">IFERROR(D53/$G$55,"n/a")</f>
        <v>0.32210946650318129</v>
      </c>
      <c r="E54" s="28">
        <f ca="1">IFERROR(E53/$G$55,"n/a")</f>
        <v>0.37230057386657628</v>
      </c>
      <c r="F54" s="28">
        <f ca="1">IFERROR(F53/$G$55,"n/a")</f>
        <v>5.1663350702550792E-2</v>
      </c>
      <c r="G54" s="230"/>
      <c r="H54" s="231"/>
      <c r="J54" s="1"/>
      <c r="K54" s="1"/>
    </row>
    <row r="55" spans="1:11" ht="15.75" thickBot="1">
      <c r="A55" s="191"/>
      <c r="B55" s="1"/>
      <c r="C55" s="196"/>
      <c r="D55" s="196"/>
      <c r="E55" s="196"/>
      <c r="F55" s="196"/>
      <c r="G55" s="31">
        <f ca="1">IF(OR(C53="n/a",D53="n/a",E53="n/a",F53="n/a"),"n/a",SUM(G49:G52))</f>
        <v>25145.410221160735</v>
      </c>
      <c r="H55" s="30"/>
      <c r="J55" s="1"/>
      <c r="K55" s="1"/>
    </row>
    <row r="56" spans="1:11">
      <c r="A56" s="191"/>
      <c r="B56" s="32" t="s">
        <v>38</v>
      </c>
      <c r="C56" s="32"/>
      <c r="D56" s="32"/>
      <c r="E56" s="1"/>
      <c r="F56" s="1"/>
      <c r="G56" s="1"/>
      <c r="H56" s="1"/>
      <c r="I56" s="1"/>
      <c r="J56" s="1"/>
      <c r="K56" s="1"/>
    </row>
    <row r="57" spans="1:11">
      <c r="A57" s="191"/>
      <c r="B57" s="219" t="str">
        <f>IFERROR(VLOOKUP(CONCATENATE(B4," ",B5),CountryComments!$A$1:$B$94,2,FALSE),"")</f>
        <v/>
      </c>
      <c r="C57" s="220"/>
      <c r="D57" s="220"/>
      <c r="E57" s="220"/>
      <c r="F57" s="220"/>
      <c r="G57" s="220"/>
      <c r="H57" s="220"/>
      <c r="I57" s="221"/>
      <c r="J57" s="1"/>
      <c r="K57" s="1"/>
    </row>
    <row r="58" spans="1:11">
      <c r="A58" s="191"/>
      <c r="B58" s="222"/>
      <c r="C58" s="223"/>
      <c r="D58" s="223"/>
      <c r="E58" s="223"/>
      <c r="F58" s="223"/>
      <c r="G58" s="223"/>
      <c r="H58" s="223"/>
      <c r="I58" s="224"/>
      <c r="J58" s="1"/>
      <c r="K58" s="1"/>
    </row>
    <row r="59" spans="1:11">
      <c r="A59" s="191"/>
      <c r="B59" s="222"/>
      <c r="C59" s="223"/>
      <c r="D59" s="223"/>
      <c r="E59" s="223"/>
      <c r="F59" s="223"/>
      <c r="G59" s="223"/>
      <c r="H59" s="223"/>
      <c r="I59" s="224"/>
      <c r="J59" s="1"/>
      <c r="K59" s="1"/>
    </row>
    <row r="60" spans="1:11">
      <c r="A60" s="191"/>
      <c r="B60" s="222"/>
      <c r="C60" s="223"/>
      <c r="D60" s="223"/>
      <c r="E60" s="223"/>
      <c r="F60" s="223"/>
      <c r="G60" s="223"/>
      <c r="H60" s="223"/>
      <c r="I60" s="224"/>
      <c r="J60" s="1"/>
      <c r="K60" s="1"/>
    </row>
    <row r="61" spans="1:11">
      <c r="A61" s="191"/>
      <c r="B61" s="222"/>
      <c r="C61" s="223"/>
      <c r="D61" s="223"/>
      <c r="E61" s="223"/>
      <c r="F61" s="223"/>
      <c r="G61" s="223"/>
      <c r="H61" s="223"/>
      <c r="I61" s="224"/>
      <c r="J61" s="1"/>
      <c r="K61" s="1"/>
    </row>
    <row r="62" spans="1:11">
      <c r="A62" s="191"/>
      <c r="B62" s="225"/>
      <c r="C62" s="226"/>
      <c r="D62" s="226"/>
      <c r="E62" s="226"/>
      <c r="F62" s="226"/>
      <c r="G62" s="226"/>
      <c r="H62" s="226"/>
      <c r="I62" s="227"/>
      <c r="J62" s="1"/>
      <c r="K62" s="1"/>
    </row>
    <row r="63" spans="1:11">
      <c r="A63" s="191"/>
      <c r="B63" s="216" t="s">
        <v>39</v>
      </c>
      <c r="C63" s="216"/>
      <c r="D63" s="216"/>
      <c r="E63" s="216"/>
      <c r="F63" s="216"/>
      <c r="G63" s="216"/>
      <c r="H63" s="216"/>
      <c r="I63" s="216"/>
      <c r="J63" s="1"/>
      <c r="K63" s="1"/>
    </row>
    <row r="64" spans="1:11">
      <c r="A64" s="191"/>
    </row>
    <row r="65" spans="1:1">
      <c r="A65" s="191"/>
    </row>
    <row r="66" spans="1:1">
      <c r="A66" s="191"/>
    </row>
    <row r="67" spans="1:1">
      <c r="A67" s="191"/>
    </row>
    <row r="68" spans="1:1">
      <c r="A68" s="191"/>
    </row>
    <row r="69" spans="1:1">
      <c r="A69" s="191"/>
    </row>
    <row r="70" spans="1:1">
      <c r="A70" s="191"/>
    </row>
    <row r="71" spans="1:1">
      <c r="A71" s="191"/>
    </row>
    <row r="72" spans="1:1">
      <c r="A72" s="191"/>
    </row>
    <row r="73" spans="1:1">
      <c r="A73" s="191"/>
    </row>
    <row r="74" spans="1:1">
      <c r="A74" s="191"/>
    </row>
    <row r="75" spans="1:1">
      <c r="A75" s="191"/>
    </row>
    <row r="76" spans="1:1">
      <c r="A76" s="191"/>
    </row>
    <row r="77" spans="1:1">
      <c r="A77" s="191"/>
    </row>
    <row r="78" spans="1:1">
      <c r="A78" s="191"/>
    </row>
    <row r="79" spans="1:1">
      <c r="A79" s="191"/>
    </row>
    <row r="80" spans="1:1">
      <c r="A80" s="191"/>
    </row>
    <row r="81" spans="1:1">
      <c r="A81" s="191"/>
    </row>
    <row r="82" spans="1:1">
      <c r="A82" s="191"/>
    </row>
    <row r="83" spans="1:1">
      <c r="A83" s="191"/>
    </row>
    <row r="84" spans="1:1">
      <c r="A84" s="191"/>
    </row>
    <row r="85" spans="1:1">
      <c r="A85" s="191"/>
    </row>
    <row r="86" spans="1:1">
      <c r="A86" s="191"/>
    </row>
    <row r="87" spans="1:1">
      <c r="A87" s="191"/>
    </row>
    <row r="88" spans="1:1">
      <c r="A88" s="191"/>
    </row>
    <row r="89" spans="1:1">
      <c r="A89" s="191"/>
    </row>
    <row r="90" spans="1:1">
      <c r="A90" s="191"/>
    </row>
    <row r="91" spans="1:1">
      <c r="A91" s="191"/>
    </row>
    <row r="92" spans="1:1">
      <c r="A92" s="191"/>
    </row>
    <row r="93" spans="1:1">
      <c r="A93" s="191"/>
    </row>
    <row r="94" spans="1:1">
      <c r="A94" s="191"/>
    </row>
  </sheetData>
  <dataConsolidate/>
  <mergeCells count="6">
    <mergeCell ref="B63:I63"/>
    <mergeCell ref="B47:B48"/>
    <mergeCell ref="B57:I62"/>
    <mergeCell ref="H47:H48"/>
    <mergeCell ref="G53:H54"/>
    <mergeCell ref="G47:G48"/>
  </mergeCells>
  <dataValidations count="1">
    <dataValidation type="list" allowBlank="1" showInputMessage="1" showErrorMessage="1" sqref="B5" xr:uid="{00000000-0002-0000-0000-000000000000}">
      <formula1>"2019,2017,2015,2013,2011,2009,2007,2005"</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'country names'!$A$2:$A$50</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R80"/>
  <sheetViews>
    <sheetView zoomScale="55" zoomScaleNormal="55" workbookViewId="0">
      <pane xSplit="1" ySplit="4" topLeftCell="B5" activePane="bottomRight" state="frozen"/>
      <selection pane="bottomRight"/>
      <selection pane="bottomLeft" activeCell="B71" sqref="B71"/>
      <selection pane="topRight" activeCell="B71" sqref="B71"/>
    </sheetView>
  </sheetViews>
  <sheetFormatPr defaultColWidth="11.42578125" defaultRowHeight="15"/>
  <cols>
    <col min="1" max="1" width="53.85546875" bestFit="1" customWidth="1"/>
    <col min="2" max="2" width="14.140625" bestFit="1" customWidth="1"/>
    <col min="3" max="3" width="15.7109375" bestFit="1" customWidth="1"/>
    <col min="7" max="7" width="18" bestFit="1" customWidth="1"/>
    <col min="39" max="39" width="19.42578125" bestFit="1" customWidth="1"/>
    <col min="42" max="42" width="17.28515625" bestFit="1" customWidth="1"/>
    <col min="43" max="43" width="19.42578125" bestFit="1" customWidth="1"/>
    <col min="44" max="44" width="19.42578125" customWidth="1"/>
  </cols>
  <sheetData>
    <row r="1" spans="1:44" s="173" customFormat="1" ht="99" customHeight="1">
      <c r="A1" s="187">
        <v>2019</v>
      </c>
      <c r="B1" s="235" t="s">
        <v>40</v>
      </c>
      <c r="C1" s="235" t="s">
        <v>41</v>
      </c>
      <c r="D1" s="234" t="s">
        <v>42</v>
      </c>
      <c r="E1" s="234" t="s">
        <v>43</v>
      </c>
      <c r="F1" s="234" t="s">
        <v>44</v>
      </c>
      <c r="G1" s="234" t="s">
        <v>10</v>
      </c>
      <c r="H1" s="234" t="s">
        <v>45</v>
      </c>
      <c r="I1" s="234" t="s">
        <v>46</v>
      </c>
      <c r="J1" s="234" t="s">
        <v>47</v>
      </c>
      <c r="K1" s="234" t="s">
        <v>15</v>
      </c>
      <c r="L1" s="234" t="s">
        <v>16</v>
      </c>
      <c r="M1" s="234" t="s">
        <v>48</v>
      </c>
      <c r="N1" s="234" t="s">
        <v>49</v>
      </c>
      <c r="O1" s="234" t="s">
        <v>50</v>
      </c>
      <c r="P1" s="235" t="s">
        <v>51</v>
      </c>
      <c r="Q1" s="235" t="s">
        <v>52</v>
      </c>
      <c r="R1" s="235" t="s">
        <v>53</v>
      </c>
      <c r="S1" s="237" t="s">
        <v>54</v>
      </c>
      <c r="T1" s="237" t="s">
        <v>55</v>
      </c>
      <c r="U1" s="172"/>
      <c r="V1" s="236" t="s">
        <v>56</v>
      </c>
      <c r="W1" s="236" t="s">
        <v>57</v>
      </c>
      <c r="X1" s="236" t="s">
        <v>58</v>
      </c>
      <c r="Y1" s="236" t="s">
        <v>59</v>
      </c>
      <c r="Z1" s="236" t="s">
        <v>60</v>
      </c>
      <c r="AA1" s="236" t="s">
        <v>61</v>
      </c>
      <c r="AB1" s="236" t="s">
        <v>62</v>
      </c>
      <c r="AC1" s="236" t="s">
        <v>63</v>
      </c>
      <c r="AD1" s="236" t="s">
        <v>64</v>
      </c>
      <c r="AE1" s="236" t="s">
        <v>65</v>
      </c>
      <c r="AF1" s="236" t="s">
        <v>66</v>
      </c>
      <c r="AG1" s="236" t="s">
        <v>67</v>
      </c>
      <c r="AH1" s="236" t="s">
        <v>68</v>
      </c>
      <c r="AI1" s="236" t="s">
        <v>69</v>
      </c>
      <c r="AJ1" s="236" t="s">
        <v>70</v>
      </c>
      <c r="AK1" s="236" t="s">
        <v>71</v>
      </c>
      <c r="AM1" s="238" t="s">
        <v>72</v>
      </c>
      <c r="AN1" s="238" t="s">
        <v>73</v>
      </c>
      <c r="AO1" s="238" t="s">
        <v>74</v>
      </c>
      <c r="AP1" s="188"/>
      <c r="AQ1" s="188"/>
      <c r="AR1" s="188"/>
    </row>
    <row r="2" spans="1:44" s="173" customFormat="1" ht="15" customHeight="1">
      <c r="B2" s="235"/>
      <c r="C2" s="235"/>
      <c r="D2" s="234"/>
      <c r="E2" s="234"/>
      <c r="F2" s="234"/>
      <c r="G2" s="234"/>
      <c r="H2" s="234"/>
      <c r="I2" s="234"/>
      <c r="J2" s="234"/>
      <c r="K2" s="234"/>
      <c r="L2" s="234"/>
      <c r="M2" s="234"/>
      <c r="N2" s="234"/>
      <c r="O2" s="234"/>
      <c r="P2" s="235"/>
      <c r="Q2" s="235"/>
      <c r="R2" s="235"/>
      <c r="S2" s="237"/>
      <c r="T2" s="237"/>
      <c r="U2" s="172"/>
      <c r="V2" s="236"/>
      <c r="W2" s="236"/>
      <c r="X2" s="236"/>
      <c r="Y2" s="236"/>
      <c r="Z2" s="236"/>
      <c r="AA2" s="236"/>
      <c r="AB2" s="236"/>
      <c r="AC2" s="236"/>
      <c r="AD2" s="236"/>
      <c r="AE2" s="236"/>
      <c r="AF2" s="236"/>
      <c r="AG2" s="236"/>
      <c r="AH2" s="236"/>
      <c r="AI2" s="236"/>
      <c r="AJ2" s="236"/>
      <c r="AK2" s="236"/>
      <c r="AM2" s="238"/>
      <c r="AN2" s="238"/>
      <c r="AO2" s="238"/>
      <c r="AP2" s="188"/>
      <c r="AQ2" s="188"/>
      <c r="AR2" s="188"/>
    </row>
    <row r="3" spans="1:44" s="173" customFormat="1" ht="15" customHeight="1">
      <c r="A3" t="s">
        <v>75</v>
      </c>
      <c r="B3" s="235"/>
      <c r="C3" s="235"/>
      <c r="D3" s="234"/>
      <c r="E3" s="234"/>
      <c r="F3" s="234"/>
      <c r="G3" s="234"/>
      <c r="H3" s="234"/>
      <c r="I3" s="234"/>
      <c r="J3" s="234"/>
      <c r="K3" s="234"/>
      <c r="L3" s="234"/>
      <c r="M3" s="234"/>
      <c r="N3" s="234"/>
      <c r="O3" s="234"/>
      <c r="P3" s="235"/>
      <c r="Q3" s="235"/>
      <c r="R3" s="235"/>
      <c r="S3" s="237"/>
      <c r="T3" s="237"/>
      <c r="U3" s="172"/>
      <c r="V3" s="236"/>
      <c r="W3" s="236"/>
      <c r="X3" s="236"/>
      <c r="Y3" s="236"/>
      <c r="Z3" s="236"/>
      <c r="AA3" s="236"/>
      <c r="AB3" s="236"/>
      <c r="AC3" s="236"/>
      <c r="AD3" s="236"/>
      <c r="AE3" s="236"/>
      <c r="AF3" s="236"/>
      <c r="AG3" s="236"/>
      <c r="AH3" s="236"/>
      <c r="AI3" s="236"/>
      <c r="AJ3" s="236"/>
      <c r="AK3" s="236"/>
      <c r="AM3" s="238"/>
      <c r="AN3" s="238"/>
      <c r="AO3" s="238"/>
      <c r="AP3" s="188" t="s">
        <v>76</v>
      </c>
      <c r="AQ3" s="188" t="s">
        <v>77</v>
      </c>
      <c r="AR3" s="188"/>
    </row>
    <row r="4" spans="1:44">
      <c r="B4" s="101"/>
      <c r="C4" s="176"/>
      <c r="D4" s="101"/>
      <c r="E4" s="101"/>
      <c r="F4" s="101"/>
      <c r="G4" s="176"/>
      <c r="H4" s="176"/>
      <c r="I4" s="101"/>
      <c r="J4" s="101"/>
      <c r="K4" s="176"/>
      <c r="L4" s="183"/>
      <c r="M4" s="176"/>
      <c r="N4" s="176"/>
      <c r="O4" s="176"/>
      <c r="P4" s="176"/>
      <c r="Q4" s="176"/>
      <c r="R4" s="176"/>
      <c r="S4" s="176"/>
      <c r="T4" s="176"/>
      <c r="V4" s="101"/>
      <c r="W4" s="101"/>
      <c r="X4" s="101"/>
      <c r="Y4" s="101"/>
      <c r="Z4" s="101"/>
      <c r="AA4" s="101"/>
      <c r="AB4" s="101"/>
      <c r="AC4" s="101"/>
      <c r="AD4" s="101"/>
      <c r="AE4" s="101"/>
      <c r="AF4" s="101"/>
      <c r="AG4" s="101"/>
      <c r="AH4" s="101"/>
      <c r="AI4" s="101"/>
      <c r="AJ4" s="101"/>
      <c r="AK4" s="101"/>
      <c r="AM4" s="101"/>
      <c r="AN4" s="101"/>
      <c r="AO4" s="101"/>
      <c r="AP4" s="101"/>
      <c r="AQ4" s="101"/>
      <c r="AR4" s="101"/>
    </row>
    <row r="5" spans="1:44">
      <c r="A5" s="214" t="s">
        <v>78</v>
      </c>
      <c r="B5" s="101">
        <v>2880913</v>
      </c>
      <c r="C5" s="176">
        <v>0.39545310809455197</v>
      </c>
      <c r="D5" s="101" t="s">
        <v>79</v>
      </c>
      <c r="E5" s="101" t="s">
        <v>79</v>
      </c>
      <c r="F5" s="101" t="s">
        <v>79</v>
      </c>
      <c r="G5" s="101">
        <v>2328.0961999617848</v>
      </c>
      <c r="H5" s="101">
        <v>0.31773699946484618</v>
      </c>
      <c r="I5" s="101" t="s">
        <v>79</v>
      </c>
      <c r="J5" s="101" t="s">
        <v>79</v>
      </c>
      <c r="K5" s="101" t="s">
        <v>79</v>
      </c>
      <c r="L5" s="101" t="s">
        <v>79</v>
      </c>
      <c r="M5" s="101" t="s">
        <v>79</v>
      </c>
      <c r="N5" s="101" t="s">
        <v>79</v>
      </c>
      <c r="O5" s="101" t="s">
        <v>79</v>
      </c>
      <c r="P5" s="101" t="s">
        <v>79</v>
      </c>
      <c r="Q5" s="101" t="s">
        <v>79</v>
      </c>
      <c r="R5" s="101" t="s">
        <v>79</v>
      </c>
      <c r="S5" s="101" t="s">
        <v>79</v>
      </c>
      <c r="T5" s="101" t="s">
        <v>79</v>
      </c>
      <c r="V5" s="101" t="s">
        <v>79</v>
      </c>
      <c r="W5" s="101" t="s">
        <v>79</v>
      </c>
      <c r="X5" s="101" t="s">
        <v>79</v>
      </c>
      <c r="Y5" s="101" t="s">
        <v>79</v>
      </c>
      <c r="Z5" s="101" t="s">
        <v>79</v>
      </c>
      <c r="AA5" s="101" t="s">
        <v>79</v>
      </c>
      <c r="AB5" s="101" t="s">
        <v>79</v>
      </c>
      <c r="AC5" s="101" t="s">
        <v>79</v>
      </c>
      <c r="AD5" s="101" t="s">
        <v>79</v>
      </c>
      <c r="AE5" s="101" t="s">
        <v>79</v>
      </c>
      <c r="AF5" s="101" t="s">
        <v>79</v>
      </c>
      <c r="AG5" s="101" t="s">
        <v>79</v>
      </c>
      <c r="AH5" s="101" t="s">
        <v>79</v>
      </c>
      <c r="AI5" s="101" t="s">
        <v>79</v>
      </c>
      <c r="AJ5" s="101" t="s">
        <v>79</v>
      </c>
      <c r="AK5" s="101" t="s">
        <v>79</v>
      </c>
      <c r="AM5" s="101" t="s">
        <v>79</v>
      </c>
      <c r="AN5" s="101" t="s">
        <v>79</v>
      </c>
      <c r="AO5" s="101" t="s">
        <v>79</v>
      </c>
      <c r="AP5" s="101" t="s">
        <v>79</v>
      </c>
      <c r="AQ5" s="101" t="s">
        <v>79</v>
      </c>
      <c r="AR5" s="101">
        <v>0</v>
      </c>
    </row>
    <row r="6" spans="1:44">
      <c r="A6" s="112" t="s">
        <v>80</v>
      </c>
      <c r="B6" s="101">
        <v>2957728</v>
      </c>
      <c r="C6" s="176">
        <v>0.36520058639604452</v>
      </c>
      <c r="D6" s="101">
        <v>440.93599999999998</v>
      </c>
      <c r="E6" s="101">
        <v>442.02599999999995</v>
      </c>
      <c r="F6" s="101">
        <v>2170.3577190209621</v>
      </c>
      <c r="G6" s="101">
        <v>3400.4489992356939</v>
      </c>
      <c r="H6" s="101">
        <v>8.8075162706312507E-2</v>
      </c>
      <c r="I6" s="101">
        <v>417.80021902096234</v>
      </c>
      <c r="J6" s="101">
        <v>83.254806715676452</v>
      </c>
      <c r="K6" s="101">
        <v>0.14125714704697739</v>
      </c>
      <c r="L6" s="101">
        <v>0.40731407452942325</v>
      </c>
      <c r="M6" s="101">
        <v>1.3523894015947375E-2</v>
      </c>
      <c r="N6" s="101">
        <v>0.97255877022571335</v>
      </c>
      <c r="O6" s="101">
        <v>0.6970327953729103</v>
      </c>
      <c r="P6" s="101">
        <v>0.19250292952142009</v>
      </c>
      <c r="Q6" s="101">
        <v>2.4483474604203546E-2</v>
      </c>
      <c r="R6" s="101">
        <v>0.27798387027502786</v>
      </c>
      <c r="S6" s="101">
        <v>0</v>
      </c>
      <c r="T6" s="101">
        <v>2.9018271049282788E-2</v>
      </c>
      <c r="V6" s="101">
        <v>0</v>
      </c>
      <c r="W6" s="101">
        <v>0</v>
      </c>
      <c r="X6" s="101">
        <v>308.10661840750601</v>
      </c>
      <c r="Y6" s="101">
        <v>0</v>
      </c>
      <c r="Z6" s="101">
        <v>0</v>
      </c>
      <c r="AA6" s="101">
        <v>0</v>
      </c>
      <c r="AB6" s="101">
        <v>109.69360061345631</v>
      </c>
      <c r="AC6" s="101">
        <v>0</v>
      </c>
      <c r="AD6" s="101">
        <v>0</v>
      </c>
      <c r="AE6" s="101">
        <v>0</v>
      </c>
      <c r="AF6" s="101">
        <v>0</v>
      </c>
      <c r="AG6" s="101">
        <v>0</v>
      </c>
      <c r="AH6" s="101">
        <v>0</v>
      </c>
      <c r="AI6" s="101">
        <v>0</v>
      </c>
      <c r="AJ6" s="101">
        <v>0</v>
      </c>
      <c r="AK6" s="101">
        <v>0</v>
      </c>
      <c r="AM6" s="101">
        <v>3485.712247571942</v>
      </c>
      <c r="AN6" s="101">
        <v>0</v>
      </c>
      <c r="AO6" s="101">
        <v>12.12384</v>
      </c>
      <c r="AP6" s="101">
        <v>439965.99999999994</v>
      </c>
      <c r="AQ6" s="101">
        <v>40000</v>
      </c>
      <c r="AR6" s="101">
        <v>308.10661840750595</v>
      </c>
    </row>
    <row r="7" spans="1:44">
      <c r="A7" s="112" t="s">
        <v>1</v>
      </c>
      <c r="B7" s="101">
        <v>8955108</v>
      </c>
      <c r="C7" s="176">
        <v>0.40609526987279215</v>
      </c>
      <c r="D7" s="101">
        <v>19321.815486119096</v>
      </c>
      <c r="E7" s="101">
        <v>29302.085486119093</v>
      </c>
      <c r="F7" s="101">
        <v>48043.568221160735</v>
      </c>
      <c r="G7" s="101">
        <v>33388.776607432883</v>
      </c>
      <c r="H7" s="101">
        <v>0.29851555563143328</v>
      </c>
      <c r="I7" s="101">
        <v>25145.410221160735</v>
      </c>
      <c r="J7" s="101">
        <v>5126.8936541885141</v>
      </c>
      <c r="K7" s="101">
        <v>2.8079404761127096</v>
      </c>
      <c r="L7" s="101">
        <v>1.6373909119632011</v>
      </c>
      <c r="M7" s="101">
        <v>106.94120048580095</v>
      </c>
      <c r="N7" s="101">
        <v>0.31397498332351437</v>
      </c>
      <c r="O7" s="101">
        <v>0.26340766027549756</v>
      </c>
      <c r="P7" s="101">
        <v>0.52338764900658374</v>
      </c>
      <c r="Q7" s="101">
        <v>0.15355140784185498</v>
      </c>
      <c r="R7" s="101">
        <v>0.51438327063745892</v>
      </c>
      <c r="S7" s="101">
        <v>0.19914158974645077</v>
      </c>
      <c r="T7" s="101">
        <v>6.410243129155814E-2</v>
      </c>
      <c r="V7" s="101">
        <v>0</v>
      </c>
      <c r="W7" s="101">
        <v>1.6980467340508492</v>
      </c>
      <c r="X7" s="101">
        <v>7232.175890830491</v>
      </c>
      <c r="Y7" s="101">
        <v>484.51984152670366</v>
      </c>
      <c r="Z7" s="101">
        <v>6385.0887475550626</v>
      </c>
      <c r="AA7" s="101">
        <v>8097.8766246076748</v>
      </c>
      <c r="AB7" s="101">
        <v>2129.4747646181236</v>
      </c>
      <c r="AC7" s="101">
        <v>814.57630528862865</v>
      </c>
      <c r="AD7" s="101">
        <v>0</v>
      </c>
      <c r="AE7" s="101">
        <v>0</v>
      </c>
      <c r="AF7" s="101">
        <v>0</v>
      </c>
      <c r="AG7" s="101">
        <v>0</v>
      </c>
      <c r="AH7" s="101">
        <v>0</v>
      </c>
      <c r="AI7" s="101">
        <v>0</v>
      </c>
      <c r="AJ7" s="101">
        <v>0</v>
      </c>
      <c r="AK7" s="101">
        <v>0</v>
      </c>
      <c r="AM7" s="101">
        <v>214652.7835135647</v>
      </c>
      <c r="AN7" s="101">
        <v>42746.296552392014</v>
      </c>
      <c r="AO7" s="101">
        <v>1611.8819309999999</v>
      </c>
      <c r="AP7" s="101">
        <v>5954580</v>
      </c>
      <c r="AQ7" s="101">
        <v>957670000</v>
      </c>
      <c r="AR7" s="101">
        <v>6945.0261591214748</v>
      </c>
    </row>
    <row r="8" spans="1:44">
      <c r="A8" s="214" t="s">
        <v>81</v>
      </c>
      <c r="B8" s="101">
        <v>10047719</v>
      </c>
      <c r="C8" s="176">
        <v>0.43823677791944621</v>
      </c>
      <c r="D8" s="101" t="s">
        <v>79</v>
      </c>
      <c r="E8" s="101" t="s">
        <v>79</v>
      </c>
      <c r="F8" s="101" t="s">
        <v>79</v>
      </c>
      <c r="G8" s="101">
        <v>15936.10790102226</v>
      </c>
      <c r="H8" s="101">
        <v>1.4231950500933132E-2</v>
      </c>
      <c r="I8" s="101" t="s">
        <v>79</v>
      </c>
      <c r="J8" s="101" t="s">
        <v>79</v>
      </c>
      <c r="K8" s="101" t="s">
        <v>79</v>
      </c>
      <c r="L8" s="101" t="s">
        <v>79</v>
      </c>
      <c r="M8" s="101" t="s">
        <v>79</v>
      </c>
      <c r="N8" s="101" t="s">
        <v>79</v>
      </c>
      <c r="O8" s="101" t="s">
        <v>79</v>
      </c>
      <c r="P8" s="101" t="s">
        <v>79</v>
      </c>
      <c r="Q8" s="101" t="s">
        <v>79</v>
      </c>
      <c r="R8" s="101" t="s">
        <v>79</v>
      </c>
      <c r="S8" s="101" t="s">
        <v>79</v>
      </c>
      <c r="T8" s="101" t="s">
        <v>79</v>
      </c>
      <c r="V8" s="101" t="s">
        <v>79</v>
      </c>
      <c r="W8" s="101" t="s">
        <v>79</v>
      </c>
      <c r="X8" s="101" t="s">
        <v>79</v>
      </c>
      <c r="Y8" s="101" t="s">
        <v>79</v>
      </c>
      <c r="Z8" s="101" t="s">
        <v>79</v>
      </c>
      <c r="AA8" s="101" t="s">
        <v>79</v>
      </c>
      <c r="AB8" s="101" t="s">
        <v>79</v>
      </c>
      <c r="AC8" s="101" t="s">
        <v>79</v>
      </c>
      <c r="AD8" s="101" t="s">
        <v>79</v>
      </c>
      <c r="AE8" s="101" t="s">
        <v>79</v>
      </c>
      <c r="AF8" s="101" t="s">
        <v>79</v>
      </c>
      <c r="AG8" s="101" t="s">
        <v>79</v>
      </c>
      <c r="AH8" s="101" t="s">
        <v>79</v>
      </c>
      <c r="AI8" s="101" t="s">
        <v>79</v>
      </c>
      <c r="AJ8" s="101" t="s">
        <v>79</v>
      </c>
      <c r="AK8" s="101" t="s">
        <v>79</v>
      </c>
      <c r="AM8" s="101" t="s">
        <v>79</v>
      </c>
      <c r="AN8" s="101" t="s">
        <v>79</v>
      </c>
      <c r="AO8" s="101" t="s">
        <v>79</v>
      </c>
      <c r="AP8" s="101" t="s">
        <v>79</v>
      </c>
      <c r="AQ8" s="101" t="s">
        <v>79</v>
      </c>
      <c r="AR8" s="101">
        <v>0</v>
      </c>
    </row>
    <row r="9" spans="1:44">
      <c r="A9" s="112" t="s">
        <v>82</v>
      </c>
      <c r="B9" s="101">
        <v>9452409</v>
      </c>
      <c r="C9" s="176">
        <v>0.20914456833173428</v>
      </c>
      <c r="D9" s="101">
        <v>20222</v>
      </c>
      <c r="E9" s="101">
        <v>19815.2</v>
      </c>
      <c r="F9" s="101">
        <v>26663.843205932801</v>
      </c>
      <c r="G9" s="101">
        <v>25898.334193178558</v>
      </c>
      <c r="H9" s="101">
        <v>6.7084411215517045E-2</v>
      </c>
      <c r="I9" s="101">
        <v>8838.5662059328024</v>
      </c>
      <c r="J9" s="101">
        <v>1784.7659205299988</v>
      </c>
      <c r="K9" s="101">
        <v>0.9350596452113743</v>
      </c>
      <c r="L9" s="101">
        <v>2.0634117718471159</v>
      </c>
      <c r="M9" s="101">
        <v>3.2795872459602626</v>
      </c>
      <c r="N9" s="101">
        <v>0.15652848433691582</v>
      </c>
      <c r="O9" s="101">
        <v>0.20837076384993164</v>
      </c>
      <c r="P9" s="101">
        <v>0.33148132989194107</v>
      </c>
      <c r="Q9" s="101">
        <v>6.8914313454187082E-2</v>
      </c>
      <c r="R9" s="101">
        <v>1.0272776075024534</v>
      </c>
      <c r="S9" s="101">
        <v>4.6656535513399794E-2</v>
      </c>
      <c r="T9" s="101">
        <v>7.2989213970810042E-3</v>
      </c>
      <c r="V9" s="101">
        <v>1464.3221508731924</v>
      </c>
      <c r="W9" s="101">
        <v>52.811618556082351</v>
      </c>
      <c r="X9" s="101">
        <v>1970.8335833883457</v>
      </c>
      <c r="Y9" s="101">
        <v>640.94100702154481</v>
      </c>
      <c r="Z9" s="101">
        <v>4141.1777741446776</v>
      </c>
      <c r="AA9" s="101">
        <v>306.99930669813449</v>
      </c>
      <c r="AB9" s="101">
        <v>179.98596697925697</v>
      </c>
      <c r="AC9" s="101">
        <v>81.494798271567504</v>
      </c>
      <c r="AD9" s="101">
        <v>0</v>
      </c>
      <c r="AE9" s="101">
        <v>0</v>
      </c>
      <c r="AF9" s="101">
        <v>0</v>
      </c>
      <c r="AG9" s="101">
        <v>0</v>
      </c>
      <c r="AH9" s="101">
        <v>0</v>
      </c>
      <c r="AI9" s="101">
        <v>0</v>
      </c>
      <c r="AJ9" s="101">
        <v>0</v>
      </c>
      <c r="AK9" s="101">
        <v>0</v>
      </c>
      <c r="AM9" s="101">
        <v>74724.579560749989</v>
      </c>
      <c r="AN9" s="101">
        <v>3486.3900000000003</v>
      </c>
      <c r="AO9" s="101">
        <v>64.512</v>
      </c>
      <c r="AP9" s="101">
        <v>4079200.0000000005</v>
      </c>
      <c r="AQ9" s="101">
        <v>31000000</v>
      </c>
      <c r="AR9" s="101">
        <v>4128.9083598391653</v>
      </c>
    </row>
    <row r="10" spans="1:44">
      <c r="A10" s="214" t="s">
        <v>83</v>
      </c>
      <c r="B10" s="101">
        <v>11539326</v>
      </c>
      <c r="C10" s="176">
        <v>1.96333824003239E-2</v>
      </c>
      <c r="D10" s="101" t="s">
        <v>79</v>
      </c>
      <c r="E10" s="101" t="s">
        <v>79</v>
      </c>
      <c r="F10" s="101" t="s">
        <v>79</v>
      </c>
      <c r="G10" s="101">
        <v>54879.657112830799</v>
      </c>
      <c r="H10" s="101">
        <v>7.7719995414339035E-2</v>
      </c>
      <c r="I10" s="101" t="s">
        <v>79</v>
      </c>
      <c r="J10" s="101" t="s">
        <v>79</v>
      </c>
      <c r="K10" s="101" t="s">
        <v>79</v>
      </c>
      <c r="L10" s="101" t="s">
        <v>79</v>
      </c>
      <c r="M10" s="101" t="s">
        <v>79</v>
      </c>
      <c r="N10" s="101" t="s">
        <v>79</v>
      </c>
      <c r="O10" s="101" t="s">
        <v>79</v>
      </c>
      <c r="P10" s="101" t="s">
        <v>79</v>
      </c>
      <c r="Q10" s="101" t="s">
        <v>79</v>
      </c>
      <c r="R10" s="101" t="s">
        <v>79</v>
      </c>
      <c r="S10" s="101" t="s">
        <v>79</v>
      </c>
      <c r="T10" s="101" t="s">
        <v>79</v>
      </c>
      <c r="V10" s="101" t="s">
        <v>79</v>
      </c>
      <c r="W10" s="101" t="s">
        <v>79</v>
      </c>
      <c r="X10" s="101" t="s">
        <v>79</v>
      </c>
      <c r="Y10" s="101" t="s">
        <v>79</v>
      </c>
      <c r="Z10" s="101" t="s">
        <v>79</v>
      </c>
      <c r="AA10" s="101" t="s">
        <v>79</v>
      </c>
      <c r="AB10" s="101" t="s">
        <v>79</v>
      </c>
      <c r="AC10" s="101" t="s">
        <v>79</v>
      </c>
      <c r="AD10" s="101" t="s">
        <v>79</v>
      </c>
      <c r="AE10" s="101" t="s">
        <v>79</v>
      </c>
      <c r="AF10" s="101" t="s">
        <v>79</v>
      </c>
      <c r="AG10" s="101" t="s">
        <v>79</v>
      </c>
      <c r="AH10" s="101" t="s">
        <v>79</v>
      </c>
      <c r="AI10" s="101" t="s">
        <v>79</v>
      </c>
      <c r="AJ10" s="101" t="s">
        <v>79</v>
      </c>
      <c r="AK10" s="101" t="s">
        <v>79</v>
      </c>
      <c r="AM10" s="101" t="s">
        <v>79</v>
      </c>
      <c r="AN10" s="101" t="s">
        <v>79</v>
      </c>
      <c r="AO10" s="101" t="s">
        <v>79</v>
      </c>
      <c r="AP10" s="101" t="s">
        <v>79</v>
      </c>
      <c r="AQ10" s="101" t="s">
        <v>79</v>
      </c>
      <c r="AR10" s="101">
        <v>0</v>
      </c>
    </row>
    <row r="11" spans="1:44">
      <c r="A11" s="214" t="s">
        <v>84</v>
      </c>
      <c r="B11" s="101">
        <v>3300998</v>
      </c>
      <c r="C11" s="176">
        <v>0.54498215388194726</v>
      </c>
      <c r="D11" s="101" t="s">
        <v>79</v>
      </c>
      <c r="E11" s="101" t="s">
        <v>79</v>
      </c>
      <c r="F11" s="101" t="s">
        <v>79</v>
      </c>
      <c r="G11" s="101">
        <v>7212.5362997993698</v>
      </c>
      <c r="H11" s="101">
        <v>0.24898949917785396</v>
      </c>
      <c r="I11" s="101" t="s">
        <v>79</v>
      </c>
      <c r="J11" s="101" t="s">
        <v>79</v>
      </c>
      <c r="K11" s="101" t="s">
        <v>79</v>
      </c>
      <c r="L11" s="101" t="s">
        <v>79</v>
      </c>
      <c r="M11" s="101" t="s">
        <v>79</v>
      </c>
      <c r="N11" s="101" t="s">
        <v>79</v>
      </c>
      <c r="O11" s="101" t="s">
        <v>79</v>
      </c>
      <c r="P11" s="101" t="s">
        <v>79</v>
      </c>
      <c r="Q11" s="101" t="s">
        <v>79</v>
      </c>
      <c r="R11" s="101" t="s">
        <v>79</v>
      </c>
      <c r="S11" s="101" t="s">
        <v>79</v>
      </c>
      <c r="T11" s="101" t="s">
        <v>79</v>
      </c>
      <c r="V11" s="101" t="s">
        <v>79</v>
      </c>
      <c r="W11" s="101" t="s">
        <v>79</v>
      </c>
      <c r="X11" s="101" t="s">
        <v>79</v>
      </c>
      <c r="Y11" s="101" t="s">
        <v>79</v>
      </c>
      <c r="Z11" s="101" t="s">
        <v>79</v>
      </c>
      <c r="AA11" s="101" t="s">
        <v>79</v>
      </c>
      <c r="AB11" s="101" t="s">
        <v>79</v>
      </c>
      <c r="AC11" s="101" t="s">
        <v>79</v>
      </c>
      <c r="AD11" s="101" t="s">
        <v>79</v>
      </c>
      <c r="AE11" s="101" t="s">
        <v>79</v>
      </c>
      <c r="AF11" s="101" t="s">
        <v>79</v>
      </c>
      <c r="AG11" s="101" t="s">
        <v>79</v>
      </c>
      <c r="AH11" s="101" t="s">
        <v>79</v>
      </c>
      <c r="AI11" s="101" t="s">
        <v>79</v>
      </c>
      <c r="AJ11" s="101" t="s">
        <v>79</v>
      </c>
      <c r="AK11" s="101" t="s">
        <v>79</v>
      </c>
      <c r="AM11" s="101" t="s">
        <v>79</v>
      </c>
      <c r="AN11" s="101" t="s">
        <v>79</v>
      </c>
      <c r="AO11" s="101" t="s">
        <v>79</v>
      </c>
      <c r="AP11" s="101" t="s">
        <v>79</v>
      </c>
      <c r="AQ11" s="101" t="s">
        <v>79</v>
      </c>
      <c r="AR11" s="101">
        <v>0</v>
      </c>
    </row>
    <row r="12" spans="1:44">
      <c r="A12" s="112" t="s">
        <v>85</v>
      </c>
      <c r="B12" s="101">
        <v>7000117</v>
      </c>
      <c r="C12" s="176">
        <v>0.24612545761735125</v>
      </c>
      <c r="D12" s="101">
        <v>6163.7000000000007</v>
      </c>
      <c r="E12" s="101">
        <v>5811.05</v>
      </c>
      <c r="F12" s="101">
        <v>5851.9273810946406</v>
      </c>
      <c r="G12" s="101">
        <v>18333.572499283462</v>
      </c>
      <c r="H12" s="101">
        <v>0.12905544727088289</v>
      </c>
      <c r="I12" s="101">
        <v>655.77288109464087</v>
      </c>
      <c r="J12" s="101">
        <v>136.02620786758382</v>
      </c>
      <c r="K12" s="101">
        <v>9.3680274357505852E-2</v>
      </c>
      <c r="L12" s="101">
        <v>1.4517382540090673</v>
      </c>
      <c r="M12" s="101">
        <v>21.784635885371635</v>
      </c>
      <c r="N12" s="101">
        <v>0</v>
      </c>
      <c r="O12" s="101">
        <v>0</v>
      </c>
      <c r="P12" s="101">
        <v>0.11206100800450711</v>
      </c>
      <c r="Q12" s="101">
        <v>7.4195145475820477E-3</v>
      </c>
      <c r="R12" s="101">
        <v>5.7490905688070221E-2</v>
      </c>
      <c r="S12" s="101">
        <v>0.9679434340455475</v>
      </c>
      <c r="T12" s="101">
        <v>0.36749211037475066</v>
      </c>
      <c r="V12" s="101">
        <v>0</v>
      </c>
      <c r="W12" s="101">
        <v>0</v>
      </c>
      <c r="X12" s="101">
        <v>0</v>
      </c>
      <c r="Y12" s="101">
        <v>0</v>
      </c>
      <c r="Z12" s="101">
        <v>0</v>
      </c>
      <c r="AA12" s="101">
        <v>619.25952109464083</v>
      </c>
      <c r="AB12" s="101">
        <v>36.513359999999999</v>
      </c>
      <c r="AC12" s="101">
        <v>0</v>
      </c>
      <c r="AD12" s="101">
        <v>0</v>
      </c>
      <c r="AE12" s="101">
        <v>0</v>
      </c>
      <c r="AF12" s="101">
        <v>0</v>
      </c>
      <c r="AG12" s="101">
        <v>0</v>
      </c>
      <c r="AH12" s="101">
        <v>0</v>
      </c>
      <c r="AI12" s="101">
        <v>0</v>
      </c>
      <c r="AJ12" s="101">
        <v>0</v>
      </c>
      <c r="AK12" s="101">
        <v>0</v>
      </c>
      <c r="AM12" s="101">
        <v>5695.1452709999994</v>
      </c>
      <c r="AN12" s="101">
        <v>5512.5784709999998</v>
      </c>
      <c r="AO12" s="101">
        <v>240.99135999999999</v>
      </c>
      <c r="AP12" s="101">
        <v>2501210</v>
      </c>
      <c r="AQ12" s="101">
        <v>152495000.00000003</v>
      </c>
      <c r="AR12" s="101">
        <v>0</v>
      </c>
    </row>
    <row r="13" spans="1:44">
      <c r="A13" s="214" t="s">
        <v>86</v>
      </c>
      <c r="B13" s="101">
        <v>37411038</v>
      </c>
      <c r="C13" s="176">
        <v>0.18453190205521697</v>
      </c>
      <c r="D13" s="101" t="s">
        <v>79</v>
      </c>
      <c r="E13" s="101" t="s">
        <v>79</v>
      </c>
      <c r="F13" s="101" t="s">
        <v>79</v>
      </c>
      <c r="G13" s="101">
        <v>305594.25289003534</v>
      </c>
      <c r="H13" s="101">
        <v>0.16153866061852881</v>
      </c>
      <c r="I13" s="101" t="s">
        <v>79</v>
      </c>
      <c r="J13" s="101" t="s">
        <v>79</v>
      </c>
      <c r="K13" s="101" t="s">
        <v>79</v>
      </c>
      <c r="L13" s="101" t="s">
        <v>79</v>
      </c>
      <c r="M13" s="101" t="s">
        <v>79</v>
      </c>
      <c r="N13" s="101" t="s">
        <v>79</v>
      </c>
      <c r="O13" s="101" t="s">
        <v>79</v>
      </c>
      <c r="P13" s="101" t="s">
        <v>79</v>
      </c>
      <c r="Q13" s="101" t="s">
        <v>79</v>
      </c>
      <c r="R13" s="101" t="s">
        <v>79</v>
      </c>
      <c r="S13" s="101" t="s">
        <v>79</v>
      </c>
      <c r="T13" s="101" t="s">
        <v>79</v>
      </c>
      <c r="V13" s="101" t="s">
        <v>79</v>
      </c>
      <c r="W13" s="101" t="s">
        <v>79</v>
      </c>
      <c r="X13" s="101" t="s">
        <v>79</v>
      </c>
      <c r="Y13" s="101" t="s">
        <v>79</v>
      </c>
      <c r="Z13" s="101" t="s">
        <v>79</v>
      </c>
      <c r="AA13" s="101" t="s">
        <v>79</v>
      </c>
      <c r="AB13" s="101" t="s">
        <v>79</v>
      </c>
      <c r="AC13" s="101" t="s">
        <v>79</v>
      </c>
      <c r="AD13" s="101" t="s">
        <v>79</v>
      </c>
      <c r="AE13" s="101" t="s">
        <v>79</v>
      </c>
      <c r="AF13" s="101" t="s">
        <v>79</v>
      </c>
      <c r="AG13" s="101" t="s">
        <v>79</v>
      </c>
      <c r="AH13" s="101" t="s">
        <v>79</v>
      </c>
      <c r="AI13" s="101" t="s">
        <v>79</v>
      </c>
      <c r="AJ13" s="101" t="s">
        <v>79</v>
      </c>
      <c r="AK13" s="101" t="s">
        <v>79</v>
      </c>
      <c r="AM13" s="101" t="s">
        <v>79</v>
      </c>
      <c r="AN13" s="101" t="s">
        <v>79</v>
      </c>
      <c r="AO13" s="101" t="s">
        <v>79</v>
      </c>
      <c r="AP13" s="101" t="s">
        <v>79</v>
      </c>
      <c r="AQ13" s="101" t="s">
        <v>79</v>
      </c>
      <c r="AR13" s="101">
        <v>0</v>
      </c>
    </row>
    <row r="14" spans="1:44">
      <c r="A14" s="112" t="s">
        <v>87</v>
      </c>
      <c r="B14" s="101">
        <v>4130299</v>
      </c>
      <c r="C14" s="176">
        <v>0.42860020545728045</v>
      </c>
      <c r="D14" s="101">
        <v>6390.1</v>
      </c>
      <c r="E14" s="101">
        <v>5830.3200000000006</v>
      </c>
      <c r="F14" s="101">
        <v>5988.7644051078496</v>
      </c>
      <c r="G14" s="101">
        <v>8582.8223989681865</v>
      </c>
      <c r="H14" s="101">
        <v>0.24722796319957915</v>
      </c>
      <c r="I14" s="101">
        <v>3781.4059051078493</v>
      </c>
      <c r="J14" s="101">
        <v>976.4867108053885</v>
      </c>
      <c r="K14" s="101">
        <v>0.91552836855342656</v>
      </c>
      <c r="L14" s="101">
        <v>0.9704860395187791</v>
      </c>
      <c r="M14" s="101">
        <v>13.299279301571147</v>
      </c>
      <c r="N14" s="101">
        <v>0.18802099227760435</v>
      </c>
      <c r="O14" s="101">
        <v>0.45329366398064652</v>
      </c>
      <c r="P14" s="101">
        <v>0.63141670790767257</v>
      </c>
      <c r="Q14" s="101">
        <v>0.11377221447839586</v>
      </c>
      <c r="R14" s="101">
        <v>0.46019152933178198</v>
      </c>
      <c r="S14" s="101">
        <v>0</v>
      </c>
      <c r="T14" s="101">
        <v>5.8389325436276528E-2</v>
      </c>
      <c r="V14" s="101">
        <v>512.42454022181664</v>
      </c>
      <c r="W14" s="101">
        <v>0</v>
      </c>
      <c r="X14" s="101">
        <v>2130.4225747578266</v>
      </c>
      <c r="Y14" s="101">
        <v>0</v>
      </c>
      <c r="Z14" s="101">
        <v>194.41396748129267</v>
      </c>
      <c r="AA14" s="101">
        <v>271.61502982588513</v>
      </c>
      <c r="AB14" s="101">
        <v>470.04229282102813</v>
      </c>
      <c r="AC14" s="101">
        <v>0</v>
      </c>
      <c r="AD14" s="101">
        <v>22.962499999999999</v>
      </c>
      <c r="AE14" s="101">
        <v>179.52500000000001</v>
      </c>
      <c r="AF14" s="101">
        <v>0</v>
      </c>
      <c r="AG14" s="101">
        <v>0</v>
      </c>
      <c r="AH14" s="101">
        <v>0</v>
      </c>
      <c r="AI14" s="101">
        <v>0</v>
      </c>
      <c r="AJ14" s="101">
        <v>0</v>
      </c>
      <c r="AK14" s="101">
        <v>0</v>
      </c>
      <c r="AM14" s="101">
        <v>40883.545608000008</v>
      </c>
      <c r="AN14" s="101">
        <v>0</v>
      </c>
      <c r="AO14" s="101">
        <v>220.79374000000001</v>
      </c>
      <c r="AP14" s="101">
        <v>1718000</v>
      </c>
      <c r="AQ14" s="101">
        <v>54930000.000000007</v>
      </c>
      <c r="AR14" s="101">
        <v>1653.0956057840797</v>
      </c>
    </row>
    <row r="15" spans="1:44">
      <c r="A15" s="112" t="s">
        <v>88</v>
      </c>
      <c r="B15" s="101">
        <v>1198574</v>
      </c>
      <c r="C15" s="176">
        <v>0.33190441307754048</v>
      </c>
      <c r="D15" s="101">
        <v>18.882999999999999</v>
      </c>
      <c r="E15" s="101">
        <v>29.103000000000002</v>
      </c>
      <c r="F15" s="101">
        <v>298.15348809294943</v>
      </c>
      <c r="G15" s="101">
        <v>2264.3418004203686</v>
      </c>
      <c r="H15" s="101">
        <v>8.7006696617225335E-2</v>
      </c>
      <c r="I15" s="101">
        <v>102.87998809294942</v>
      </c>
      <c r="J15" s="101">
        <v>14.074739006802703</v>
      </c>
      <c r="K15" s="101">
        <v>8.5835324387938852E-2</v>
      </c>
      <c r="L15" s="101">
        <v>2.2598614420882224E-2</v>
      </c>
      <c r="M15" s="101">
        <v>2.7365853088753802</v>
      </c>
      <c r="N15" s="101">
        <v>0.16272192322502341</v>
      </c>
      <c r="O15" s="101">
        <v>0.39711859998540988</v>
      </c>
      <c r="P15" s="101">
        <v>0.34505713399830007</v>
      </c>
      <c r="Q15" s="101">
        <v>6.2158190977129732E-3</v>
      </c>
      <c r="R15" s="101">
        <v>7.1440697548358384E-2</v>
      </c>
      <c r="S15" s="101">
        <v>0</v>
      </c>
      <c r="T15" s="101">
        <v>0.86298931061097739</v>
      </c>
      <c r="V15" s="101">
        <v>0</v>
      </c>
      <c r="W15" s="101">
        <v>0</v>
      </c>
      <c r="X15" s="101">
        <v>11.557342615375385</v>
      </c>
      <c r="Y15" s="101">
        <v>0</v>
      </c>
      <c r="Z15" s="101">
        <v>0</v>
      </c>
      <c r="AA15" s="101">
        <v>1.0959851167256798</v>
      </c>
      <c r="AB15" s="101">
        <v>39.484579717710858</v>
      </c>
      <c r="AC15" s="101">
        <v>50.742080643137491</v>
      </c>
      <c r="AD15" s="101">
        <v>0</v>
      </c>
      <c r="AE15" s="101">
        <v>0</v>
      </c>
      <c r="AF15" s="101">
        <v>0</v>
      </c>
      <c r="AG15" s="101">
        <v>0</v>
      </c>
      <c r="AH15" s="101">
        <v>0</v>
      </c>
      <c r="AI15" s="101">
        <v>0</v>
      </c>
      <c r="AJ15" s="101">
        <v>0</v>
      </c>
      <c r="AK15" s="101">
        <v>0</v>
      </c>
      <c r="AM15" s="101">
        <v>589.28117273681562</v>
      </c>
      <c r="AN15" s="101">
        <v>0</v>
      </c>
      <c r="AO15" s="101">
        <v>88.784329999999983</v>
      </c>
      <c r="AP15" s="101">
        <v>8990</v>
      </c>
      <c r="AQ15" s="101">
        <v>3280000</v>
      </c>
      <c r="AR15" s="101">
        <v>5.4414211126447833</v>
      </c>
    </row>
    <row r="16" spans="1:44">
      <c r="A16" s="112" t="s">
        <v>89</v>
      </c>
      <c r="B16" s="101">
        <v>10689213</v>
      </c>
      <c r="C16" s="176">
        <v>0.25936128319269153</v>
      </c>
      <c r="D16" s="101">
        <v>36086</v>
      </c>
      <c r="E16" s="101">
        <v>23104</v>
      </c>
      <c r="F16" s="101">
        <v>22614.602456447548</v>
      </c>
      <c r="G16" s="101">
        <v>42758.509601605045</v>
      </c>
      <c r="H16" s="101">
        <v>0.11016107773482721</v>
      </c>
      <c r="I16" s="101">
        <v>13878.234956447548</v>
      </c>
      <c r="J16" s="101">
        <v>2908.0188333190031</v>
      </c>
      <c r="K16" s="101">
        <v>1.2983402011399294</v>
      </c>
      <c r="L16" s="101">
        <v>2.9696634790186582</v>
      </c>
      <c r="M16" s="101">
        <v>11.226270820873342</v>
      </c>
      <c r="N16" s="101">
        <v>0.40742032482337853</v>
      </c>
      <c r="O16" s="101">
        <v>0.39991485107333041</v>
      </c>
      <c r="P16" s="101">
        <v>0.6136846748986643</v>
      </c>
      <c r="Q16" s="101">
        <v>6.8010294568589064E-2</v>
      </c>
      <c r="R16" s="101">
        <v>0.61737136170997842</v>
      </c>
      <c r="S16" s="101">
        <v>8.2482366483408814E-2</v>
      </c>
      <c r="T16" s="101">
        <v>1.8245259630970782E-2</v>
      </c>
      <c r="V16" s="101">
        <v>0</v>
      </c>
      <c r="W16" s="101">
        <v>0</v>
      </c>
      <c r="X16" s="101">
        <v>9239.6327191982255</v>
      </c>
      <c r="Y16" s="101">
        <v>0</v>
      </c>
      <c r="Z16" s="101">
        <v>1961.3728500798866</v>
      </c>
      <c r="AA16" s="101">
        <v>1773.1610906381984</v>
      </c>
      <c r="AB16" s="101">
        <v>478.53520000000003</v>
      </c>
      <c r="AC16" s="101">
        <v>93.620596531236885</v>
      </c>
      <c r="AD16" s="101">
        <v>0</v>
      </c>
      <c r="AE16" s="101">
        <v>0</v>
      </c>
      <c r="AF16" s="101">
        <v>331.91249999999997</v>
      </c>
      <c r="AG16" s="101">
        <v>0</v>
      </c>
      <c r="AH16" s="101">
        <v>0</v>
      </c>
      <c r="AI16" s="101">
        <v>0</v>
      </c>
      <c r="AJ16" s="101">
        <v>0</v>
      </c>
      <c r="AK16" s="101">
        <v>0</v>
      </c>
      <c r="AM16" s="101">
        <v>121752.93251340002</v>
      </c>
      <c r="AN16" s="101">
        <v>10042.470000000001</v>
      </c>
      <c r="AO16" s="101">
        <v>253.21199999999999</v>
      </c>
      <c r="AP16" s="101">
        <v>8232999.9999999991</v>
      </c>
      <c r="AQ16" s="101">
        <v>120000000</v>
      </c>
      <c r="AR16" s="101">
        <v>8277.0209446078152</v>
      </c>
    </row>
    <row r="17" spans="1:44">
      <c r="A17" s="214" t="s">
        <v>90</v>
      </c>
      <c r="B17" s="101">
        <v>5771877</v>
      </c>
      <c r="C17" s="176">
        <v>0.12013145810279741</v>
      </c>
      <c r="D17" s="101" t="s">
        <v>79</v>
      </c>
      <c r="E17" s="101" t="s">
        <v>79</v>
      </c>
      <c r="F17" s="101" t="s">
        <v>79</v>
      </c>
      <c r="G17" s="101">
        <v>15996.925100315275</v>
      </c>
      <c r="H17" s="101">
        <v>0.35804712870143118</v>
      </c>
      <c r="I17" s="101" t="s">
        <v>79</v>
      </c>
      <c r="J17" s="101" t="s">
        <v>79</v>
      </c>
      <c r="K17" s="101" t="s">
        <v>79</v>
      </c>
      <c r="L17" s="101" t="s">
        <v>79</v>
      </c>
      <c r="M17" s="101" t="s">
        <v>79</v>
      </c>
      <c r="N17" s="101" t="s">
        <v>79</v>
      </c>
      <c r="O17" s="101" t="s">
        <v>79</v>
      </c>
      <c r="P17" s="101" t="s">
        <v>79</v>
      </c>
      <c r="Q17" s="101" t="s">
        <v>79</v>
      </c>
      <c r="R17" s="101" t="s">
        <v>79</v>
      </c>
      <c r="S17" s="101" t="s">
        <v>79</v>
      </c>
      <c r="T17" s="101" t="s">
        <v>79</v>
      </c>
      <c r="V17" s="101" t="s">
        <v>79</v>
      </c>
      <c r="W17" s="101" t="s">
        <v>79</v>
      </c>
      <c r="X17" s="101" t="s">
        <v>79</v>
      </c>
      <c r="Y17" s="101" t="s">
        <v>79</v>
      </c>
      <c r="Z17" s="101" t="s">
        <v>79</v>
      </c>
      <c r="AA17" s="101" t="s">
        <v>79</v>
      </c>
      <c r="AB17" s="101" t="s">
        <v>79</v>
      </c>
      <c r="AC17" s="101" t="s">
        <v>79</v>
      </c>
      <c r="AD17" s="101" t="s">
        <v>79</v>
      </c>
      <c r="AE17" s="101" t="s">
        <v>79</v>
      </c>
      <c r="AF17" s="101" t="s">
        <v>79</v>
      </c>
      <c r="AG17" s="101" t="s">
        <v>79</v>
      </c>
      <c r="AH17" s="101" t="s">
        <v>79</v>
      </c>
      <c r="AI17" s="101" t="s">
        <v>79</v>
      </c>
      <c r="AJ17" s="101" t="s">
        <v>79</v>
      </c>
      <c r="AK17" s="101" t="s">
        <v>79</v>
      </c>
      <c r="AM17" s="101" t="s">
        <v>79</v>
      </c>
      <c r="AN17" s="101" t="s">
        <v>79</v>
      </c>
      <c r="AO17" s="101" t="s">
        <v>79</v>
      </c>
      <c r="AP17" s="101" t="s">
        <v>79</v>
      </c>
      <c r="AQ17" s="101" t="s">
        <v>79</v>
      </c>
      <c r="AR17" s="101">
        <v>0</v>
      </c>
    </row>
    <row r="18" spans="1:44">
      <c r="A18" s="214" t="s">
        <v>91</v>
      </c>
      <c r="B18" s="101">
        <v>1325649</v>
      </c>
      <c r="C18" s="176">
        <v>0.30439128306210766</v>
      </c>
      <c r="D18" s="101" t="s">
        <v>79</v>
      </c>
      <c r="E18" s="101" t="s">
        <v>79</v>
      </c>
      <c r="F18" s="101" t="s">
        <v>79</v>
      </c>
      <c r="G18" s="101">
        <v>5242.0011990064013</v>
      </c>
      <c r="H18" s="101">
        <v>0.2249363659681323</v>
      </c>
      <c r="I18" s="101" t="s">
        <v>79</v>
      </c>
      <c r="J18" s="101" t="s">
        <v>79</v>
      </c>
      <c r="K18" s="101" t="s">
        <v>79</v>
      </c>
      <c r="L18" s="101" t="s">
        <v>79</v>
      </c>
      <c r="M18" s="101" t="s">
        <v>79</v>
      </c>
      <c r="N18" s="101" t="s">
        <v>79</v>
      </c>
      <c r="O18" s="101" t="s">
        <v>79</v>
      </c>
      <c r="P18" s="101" t="s">
        <v>79</v>
      </c>
      <c r="Q18" s="101" t="s">
        <v>79</v>
      </c>
      <c r="R18" s="101" t="s">
        <v>79</v>
      </c>
      <c r="S18" s="101" t="s">
        <v>79</v>
      </c>
      <c r="T18" s="101" t="s">
        <v>79</v>
      </c>
      <c r="V18" s="101" t="s">
        <v>79</v>
      </c>
      <c r="W18" s="101" t="s">
        <v>79</v>
      </c>
      <c r="X18" s="101" t="s">
        <v>79</v>
      </c>
      <c r="Y18" s="101" t="s">
        <v>79</v>
      </c>
      <c r="Z18" s="101" t="s">
        <v>79</v>
      </c>
      <c r="AA18" s="101" t="s">
        <v>79</v>
      </c>
      <c r="AB18" s="101" t="s">
        <v>79</v>
      </c>
      <c r="AC18" s="101" t="s">
        <v>79</v>
      </c>
      <c r="AD18" s="101" t="s">
        <v>79</v>
      </c>
      <c r="AE18" s="101" t="s">
        <v>79</v>
      </c>
      <c r="AF18" s="101" t="s">
        <v>79</v>
      </c>
      <c r="AG18" s="101" t="s">
        <v>79</v>
      </c>
      <c r="AH18" s="101" t="s">
        <v>79</v>
      </c>
      <c r="AI18" s="101" t="s">
        <v>79</v>
      </c>
      <c r="AJ18" s="101" t="s">
        <v>79</v>
      </c>
      <c r="AK18" s="101" t="s">
        <v>79</v>
      </c>
      <c r="AM18" s="101" t="s">
        <v>79</v>
      </c>
      <c r="AN18" s="101" t="s">
        <v>79</v>
      </c>
      <c r="AO18" s="101" t="s">
        <v>79</v>
      </c>
      <c r="AP18" s="101" t="s">
        <v>79</v>
      </c>
      <c r="AQ18" s="101" t="s">
        <v>79</v>
      </c>
      <c r="AR18" s="101">
        <v>0</v>
      </c>
    </row>
    <row r="19" spans="1:44">
      <c r="A19" s="112" t="s">
        <v>92</v>
      </c>
      <c r="B19" s="101">
        <v>5532159</v>
      </c>
      <c r="C19" s="176">
        <v>0.14630870153948938</v>
      </c>
      <c r="D19" s="101">
        <v>67222.683000000005</v>
      </c>
      <c r="E19" s="101">
        <v>72099.796000000002</v>
      </c>
      <c r="F19" s="101">
        <v>83324.771010752316</v>
      </c>
      <c r="G19" s="101">
        <v>33324.033008502913</v>
      </c>
      <c r="H19" s="101">
        <v>0.34877235889491309</v>
      </c>
      <c r="I19" s="101">
        <v>42871.727010752315</v>
      </c>
      <c r="J19" s="101">
        <v>9024.0970884685194</v>
      </c>
      <c r="K19" s="101">
        <v>7.7495471498111881</v>
      </c>
      <c r="L19" s="101">
        <v>13.92448878988588</v>
      </c>
      <c r="M19" s="101">
        <v>78.296737313587698</v>
      </c>
      <c r="N19" s="101">
        <v>0.13921419213160782</v>
      </c>
      <c r="O19" s="101">
        <v>0.15468737010690065</v>
      </c>
      <c r="P19" s="101">
        <v>0.51451358930491509</v>
      </c>
      <c r="Q19" s="101">
        <v>0.2707984680655533</v>
      </c>
      <c r="R19" s="101">
        <v>0.77643328423037761</v>
      </c>
      <c r="S19" s="101">
        <v>0.44927173534535114</v>
      </c>
      <c r="T19" s="101">
        <v>8.2899067702792636E-3</v>
      </c>
      <c r="V19" s="101">
        <v>4552.5345301658135</v>
      </c>
      <c r="W19" s="101">
        <v>752.90309691620109</v>
      </c>
      <c r="X19" s="101">
        <v>5035.5081771472387</v>
      </c>
      <c r="Y19" s="101">
        <v>811.98202425478178</v>
      </c>
      <c r="Z19" s="101">
        <v>5802.2441664372609</v>
      </c>
      <c r="AA19" s="101">
        <v>23676.704541619081</v>
      </c>
      <c r="AB19" s="101">
        <v>769.92143682341225</v>
      </c>
      <c r="AC19" s="101">
        <v>235.61980656831403</v>
      </c>
      <c r="AD19" s="101">
        <v>882.61186370583107</v>
      </c>
      <c r="AE19" s="101">
        <v>82.990221946260661</v>
      </c>
      <c r="AF19" s="101">
        <v>229.55641263500902</v>
      </c>
      <c r="AG19" s="101">
        <v>39.150732533112361</v>
      </c>
      <c r="AH19" s="101">
        <v>0</v>
      </c>
      <c r="AI19" s="101">
        <v>0</v>
      </c>
      <c r="AJ19" s="101">
        <v>0</v>
      </c>
      <c r="AK19" s="101">
        <v>0</v>
      </c>
      <c r="AM19" s="101">
        <v>377820.89689999999</v>
      </c>
      <c r="AN19" s="101">
        <v>169744.25</v>
      </c>
      <c r="AO19" s="101">
        <v>355.40262000000001</v>
      </c>
      <c r="AP19" s="101">
        <v>11270523.000000002</v>
      </c>
      <c r="AQ19" s="101">
        <v>433150000</v>
      </c>
      <c r="AR19" s="101">
        <v>11152.927828484035</v>
      </c>
    </row>
    <row r="20" spans="1:44">
      <c r="A20" s="112" t="s">
        <v>93</v>
      </c>
      <c r="B20" s="101">
        <v>65129731</v>
      </c>
      <c r="C20" s="176">
        <v>0.19394571121443754</v>
      </c>
      <c r="D20" s="101">
        <v>49868.93</v>
      </c>
      <c r="E20" s="101">
        <v>46730.32</v>
      </c>
      <c r="F20" s="101">
        <v>96910.494136504436</v>
      </c>
      <c r="G20" s="101">
        <v>242483.50530237891</v>
      </c>
      <c r="H20" s="101">
        <v>0.10613270694124721</v>
      </c>
      <c r="I20" s="101">
        <v>43522.370136504425</v>
      </c>
      <c r="J20" s="101">
        <v>10377.801912987245</v>
      </c>
      <c r="K20" s="101">
        <v>0.66824120825102784</v>
      </c>
      <c r="L20" s="101">
        <v>1.2535506100874376</v>
      </c>
      <c r="M20" s="101">
        <v>28.834757508824964</v>
      </c>
      <c r="N20" s="101">
        <v>0.18820273414609601</v>
      </c>
      <c r="O20" s="101">
        <v>0.48854017048015541</v>
      </c>
      <c r="P20" s="101">
        <v>0.44909862986768462</v>
      </c>
      <c r="Q20" s="101">
        <v>4.279797052606131E-2</v>
      </c>
      <c r="R20" s="101">
        <v>0.40324958968353974</v>
      </c>
      <c r="S20" s="101">
        <v>7.4677108184245902E-2</v>
      </c>
      <c r="T20" s="101">
        <v>3.7958134973314787E-2</v>
      </c>
      <c r="V20" s="101">
        <v>3133.1545530771587</v>
      </c>
      <c r="W20" s="101">
        <v>1238.5175645105003</v>
      </c>
      <c r="X20" s="101">
        <v>17615.700716653813</v>
      </c>
      <c r="Y20" s="101">
        <v>842.26566515074205</v>
      </c>
      <c r="Z20" s="101">
        <v>4738.62243631618</v>
      </c>
      <c r="AA20" s="101">
        <v>3237.2668845346825</v>
      </c>
      <c r="AB20" s="101">
        <v>7328.2822710551636</v>
      </c>
      <c r="AC20" s="101">
        <v>823.19754520618233</v>
      </c>
      <c r="AD20" s="101">
        <v>1070.8875</v>
      </c>
      <c r="AE20" s="101">
        <v>369.48749999999995</v>
      </c>
      <c r="AF20" s="101">
        <v>3008.0875000000001</v>
      </c>
      <c r="AG20" s="101">
        <v>116.89999999999999</v>
      </c>
      <c r="AH20" s="101">
        <v>0</v>
      </c>
      <c r="AI20" s="101">
        <v>0</v>
      </c>
      <c r="AJ20" s="101">
        <v>0</v>
      </c>
      <c r="AK20" s="101">
        <v>0</v>
      </c>
      <c r="AM20" s="101">
        <v>434497.81049294997</v>
      </c>
      <c r="AN20" s="101">
        <v>32447.040000000001</v>
      </c>
      <c r="AO20" s="101">
        <v>1652.0279999999998</v>
      </c>
      <c r="AP20" s="101">
        <v>15834390</v>
      </c>
      <c r="AQ20" s="101">
        <v>1878000000</v>
      </c>
      <c r="AR20" s="101">
        <v>15628.912123584885</v>
      </c>
    </row>
    <row r="21" spans="1:44">
      <c r="A21" s="213" t="s">
        <v>94</v>
      </c>
      <c r="B21" s="101">
        <v>3996762</v>
      </c>
      <c r="C21" s="176">
        <v>0.40012064766428423</v>
      </c>
      <c r="D21" s="101">
        <v>1237.5</v>
      </c>
      <c r="E21" s="101">
        <v>1274.99</v>
      </c>
      <c r="F21" s="101">
        <v>2242.8434594241835</v>
      </c>
      <c r="G21" s="101">
        <v>5101.0224992834619</v>
      </c>
      <c r="H21" s="101">
        <v>0.20427776966957051</v>
      </c>
      <c r="I21" s="101">
        <v>1291.6854594241834</v>
      </c>
      <c r="J21" s="101">
        <v>257.29734144399157</v>
      </c>
      <c r="K21" s="101">
        <v>0.32318298147955354</v>
      </c>
      <c r="L21" s="101">
        <v>0.27819760916015451</v>
      </c>
      <c r="M21" s="101">
        <v>2.5020253895528433E-3</v>
      </c>
      <c r="N21" s="101">
        <v>0</v>
      </c>
      <c r="O21" s="101">
        <v>0.98676398860144099</v>
      </c>
      <c r="P21" s="101">
        <v>0.57591422798441949</v>
      </c>
      <c r="Q21" s="101">
        <v>5.0440346318828037E-2</v>
      </c>
      <c r="R21" s="101">
        <v>0.24692038884318063</v>
      </c>
      <c r="S21" s="101">
        <v>0</v>
      </c>
      <c r="T21" s="101">
        <v>3.2783523024929994E-4</v>
      </c>
      <c r="V21" s="101">
        <v>0</v>
      </c>
      <c r="W21" s="101">
        <v>5.826524553848448</v>
      </c>
      <c r="X21" s="101">
        <v>1237.0876932731028</v>
      </c>
      <c r="Y21" s="101">
        <v>15.2</v>
      </c>
      <c r="Z21" s="101">
        <v>0</v>
      </c>
      <c r="AA21" s="101">
        <v>0.15525989873069598</v>
      </c>
      <c r="AB21" s="101">
        <v>33.415981698501369</v>
      </c>
      <c r="AC21" s="101">
        <v>0</v>
      </c>
      <c r="AD21" s="101">
        <v>0</v>
      </c>
      <c r="AE21" s="101">
        <v>0</v>
      </c>
      <c r="AF21" s="101">
        <v>0</v>
      </c>
      <c r="AG21" s="101">
        <v>0</v>
      </c>
      <c r="AH21" s="101">
        <v>0</v>
      </c>
      <c r="AI21" s="101">
        <v>0</v>
      </c>
      <c r="AJ21" s="101">
        <v>0</v>
      </c>
      <c r="AK21" s="101">
        <v>0</v>
      </c>
      <c r="AM21" s="101">
        <v>10772.525091577039</v>
      </c>
      <c r="AN21" s="101">
        <v>0</v>
      </c>
      <c r="AO21" s="101">
        <v>0.42345999999999995</v>
      </c>
      <c r="AP21" s="101">
        <v>444890.00000000006</v>
      </c>
      <c r="AQ21" s="101">
        <v>10000.000000000002</v>
      </c>
      <c r="AR21" s="101">
        <v>0</v>
      </c>
    </row>
    <row r="22" spans="1:44">
      <c r="A22" s="213" t="s">
        <v>95</v>
      </c>
      <c r="B22" s="101">
        <v>83517046</v>
      </c>
      <c r="C22" s="176">
        <v>0.2233212606681515</v>
      </c>
      <c r="D22" s="101">
        <v>77820.99351522405</v>
      </c>
      <c r="E22" s="101">
        <v>76406.501515224038</v>
      </c>
      <c r="F22" s="101">
        <v>148541.38179783928</v>
      </c>
      <c r="G22" s="101">
        <v>294331.84603993502</v>
      </c>
      <c r="H22" s="101">
        <v>0.15018650787232657</v>
      </c>
      <c r="I22" s="101">
        <v>62514.119797839259</v>
      </c>
      <c r="J22" s="101">
        <v>13805.943096414632</v>
      </c>
      <c r="K22" s="101">
        <v>0.74851928788093469</v>
      </c>
      <c r="L22" s="101">
        <v>1.2803593887722444</v>
      </c>
      <c r="M22" s="101">
        <v>28.335065873857658</v>
      </c>
      <c r="N22" s="101">
        <v>0.24786390248269649</v>
      </c>
      <c r="O22" s="101">
        <v>0.37876369268737098</v>
      </c>
      <c r="P22" s="101">
        <v>0.42085322649629886</v>
      </c>
      <c r="Q22" s="101">
        <v>4.6906045955154435E-2</v>
      </c>
      <c r="R22" s="101">
        <v>0.3123186404668869</v>
      </c>
      <c r="S22" s="101">
        <v>3.8954594559754252E-2</v>
      </c>
      <c r="T22" s="101">
        <v>4.871992487216098E-2</v>
      </c>
      <c r="V22" s="101">
        <v>3657.1367127833973</v>
      </c>
      <c r="W22" s="101">
        <v>1389.5342896970174</v>
      </c>
      <c r="X22" s="101">
        <v>20568.647528120029</v>
      </c>
      <c r="Y22" s="101">
        <v>3324.6901286290145</v>
      </c>
      <c r="Z22" s="101">
        <v>3254.5891658479404</v>
      </c>
      <c r="AA22" s="101">
        <v>5044.2819322495861</v>
      </c>
      <c r="AB22" s="101">
        <v>8872.9735934952969</v>
      </c>
      <c r="AC22" s="101">
        <v>3030.85900134852</v>
      </c>
      <c r="AD22" s="101">
        <v>7323.3089183567572</v>
      </c>
      <c r="AE22" s="101">
        <v>2782.5016277162581</v>
      </c>
      <c r="AF22" s="101">
        <v>1523.5149317371033</v>
      </c>
      <c r="AG22" s="101">
        <v>836.84796778479063</v>
      </c>
      <c r="AH22" s="101">
        <v>420.36026419240972</v>
      </c>
      <c r="AI22" s="101">
        <v>159.71647958353086</v>
      </c>
      <c r="AJ22" s="101">
        <v>170.47070664757172</v>
      </c>
      <c r="AK22" s="101">
        <v>154.68654965004262</v>
      </c>
      <c r="AM22" s="101">
        <v>578027.22556068783</v>
      </c>
      <c r="AN22" s="101">
        <v>22516.816216216215</v>
      </c>
      <c r="AO22" s="101">
        <v>3045.6832199999999</v>
      </c>
      <c r="AP22" s="101">
        <v>23880151.967430446</v>
      </c>
      <c r="AQ22" s="101">
        <v>2366461000.0000005</v>
      </c>
      <c r="AR22" s="101">
        <v>23338.865057770701</v>
      </c>
    </row>
    <row r="23" spans="1:44">
      <c r="A23" s="213" t="s">
        <v>96</v>
      </c>
      <c r="B23" s="101">
        <v>10473452</v>
      </c>
      <c r="C23" s="176">
        <v>0.21893182878004311</v>
      </c>
      <c r="D23" s="101">
        <v>1453.2</v>
      </c>
      <c r="E23" s="101">
        <v>1623.72</v>
      </c>
      <c r="F23" s="101">
        <v>3266.5316000000003</v>
      </c>
      <c r="G23" s="101">
        <v>946105.86950119457</v>
      </c>
      <c r="H23" s="101">
        <v>0.12777436552970597</v>
      </c>
      <c r="I23" s="101">
        <v>342.57359999999994</v>
      </c>
      <c r="J23" s="101">
        <v>40.911149326454563</v>
      </c>
      <c r="K23" s="101">
        <v>3.270875734189644E-2</v>
      </c>
      <c r="L23" s="101">
        <v>0.50130572898404346</v>
      </c>
      <c r="M23" s="101">
        <v>9.2882461293563932</v>
      </c>
      <c r="N23" s="101">
        <v>0</v>
      </c>
      <c r="O23" s="101">
        <v>0</v>
      </c>
      <c r="P23" s="101">
        <v>0.10487380559857432</v>
      </c>
      <c r="Q23" s="101">
        <v>1.8536817134969063E-3</v>
      </c>
      <c r="R23" s="101">
        <v>1.4507461694779055E-2</v>
      </c>
      <c r="S23" s="101">
        <v>0</v>
      </c>
      <c r="T23" s="101">
        <v>1.90019721309523</v>
      </c>
      <c r="V23" s="101">
        <v>0</v>
      </c>
      <c r="W23" s="101">
        <v>0</v>
      </c>
      <c r="X23" s="101">
        <v>0</v>
      </c>
      <c r="Y23" s="101">
        <v>0</v>
      </c>
      <c r="Z23" s="101">
        <v>0</v>
      </c>
      <c r="AA23" s="101">
        <v>0</v>
      </c>
      <c r="AB23" s="101">
        <v>342.57359999999994</v>
      </c>
      <c r="AC23" s="101">
        <v>0</v>
      </c>
      <c r="AD23" s="101">
        <v>0</v>
      </c>
      <c r="AE23" s="101">
        <v>0</v>
      </c>
      <c r="AF23" s="101">
        <v>0</v>
      </c>
      <c r="AG23" s="101">
        <v>0</v>
      </c>
      <c r="AH23" s="101">
        <v>0</v>
      </c>
      <c r="AI23" s="101">
        <v>0</v>
      </c>
      <c r="AJ23" s="101">
        <v>0</v>
      </c>
      <c r="AK23" s="101">
        <v>0</v>
      </c>
      <c r="AM23" s="101">
        <v>1712.8679999999997</v>
      </c>
      <c r="AN23" s="101">
        <v>0</v>
      </c>
      <c r="AO23" s="101">
        <v>650.95740000000001</v>
      </c>
      <c r="AP23" s="101">
        <v>1149480.0000000002</v>
      </c>
      <c r="AQ23" s="101">
        <v>97279999.99999997</v>
      </c>
      <c r="AR23" s="101">
        <v>0</v>
      </c>
    </row>
    <row r="24" spans="1:44">
      <c r="A24" s="215" t="s">
        <v>97</v>
      </c>
      <c r="B24" s="101">
        <v>9684680</v>
      </c>
      <c r="C24" s="176">
        <v>0.28269937674760548</v>
      </c>
      <c r="D24" s="101" t="s">
        <v>79</v>
      </c>
      <c r="E24" s="101" t="s">
        <v>79</v>
      </c>
      <c r="F24" s="101" t="s">
        <v>79</v>
      </c>
      <c r="G24" s="101">
        <v>26656.002698958629</v>
      </c>
      <c r="H24" s="101">
        <v>0.10566465395621392</v>
      </c>
      <c r="I24" s="101" t="s">
        <v>79</v>
      </c>
      <c r="J24" s="101" t="s">
        <v>79</v>
      </c>
      <c r="K24" s="101" t="s">
        <v>79</v>
      </c>
      <c r="L24" s="101" t="s">
        <v>79</v>
      </c>
      <c r="M24" s="101" t="s">
        <v>79</v>
      </c>
      <c r="N24" s="101" t="s">
        <v>79</v>
      </c>
      <c r="O24" s="101" t="s">
        <v>79</v>
      </c>
      <c r="P24" s="101" t="s">
        <v>79</v>
      </c>
      <c r="Q24" s="101" t="s">
        <v>79</v>
      </c>
      <c r="R24" s="101" t="s">
        <v>79</v>
      </c>
      <c r="S24" s="101" t="s">
        <v>79</v>
      </c>
      <c r="T24" s="101" t="s">
        <v>79</v>
      </c>
      <c r="V24" s="101" t="s">
        <v>79</v>
      </c>
      <c r="W24" s="101" t="s">
        <v>79</v>
      </c>
      <c r="X24" s="101" t="s">
        <v>79</v>
      </c>
      <c r="Y24" s="101" t="s">
        <v>79</v>
      </c>
      <c r="Z24" s="101" t="s">
        <v>79</v>
      </c>
      <c r="AA24" s="101" t="s">
        <v>79</v>
      </c>
      <c r="AB24" s="101" t="s">
        <v>79</v>
      </c>
      <c r="AC24" s="101" t="s">
        <v>79</v>
      </c>
      <c r="AD24" s="101" t="s">
        <v>79</v>
      </c>
      <c r="AE24" s="101" t="s">
        <v>79</v>
      </c>
      <c r="AF24" s="101" t="s">
        <v>79</v>
      </c>
      <c r="AG24" s="101" t="s">
        <v>79</v>
      </c>
      <c r="AH24" s="101" t="s">
        <v>79</v>
      </c>
      <c r="AI24" s="101" t="s">
        <v>79</v>
      </c>
      <c r="AJ24" s="101" t="s">
        <v>79</v>
      </c>
      <c r="AK24" s="101" t="s">
        <v>79</v>
      </c>
      <c r="AM24" s="101" t="s">
        <v>79</v>
      </c>
      <c r="AN24" s="101" t="s">
        <v>79</v>
      </c>
      <c r="AO24" s="101" t="s">
        <v>79</v>
      </c>
      <c r="AP24" s="101" t="s">
        <v>79</v>
      </c>
      <c r="AQ24" s="101" t="s">
        <v>79</v>
      </c>
      <c r="AR24" s="101">
        <v>0</v>
      </c>
    </row>
    <row r="25" spans="1:44">
      <c r="A25" s="213" t="s">
        <v>98</v>
      </c>
      <c r="B25" s="101">
        <v>339037</v>
      </c>
      <c r="C25" s="176">
        <v>6.173072555502792E-2</v>
      </c>
      <c r="D25" s="101">
        <v>2</v>
      </c>
      <c r="E25" s="101">
        <v>3</v>
      </c>
      <c r="F25" s="101">
        <v>226.10371378103164</v>
      </c>
      <c r="G25" s="101">
        <v>6013.1823994458773</v>
      </c>
      <c r="H25" s="101">
        <v>0.8891693855701156</v>
      </c>
      <c r="I25" s="101">
        <v>102.44771378103165</v>
      </c>
      <c r="J25" s="101">
        <v>12.897859643797288</v>
      </c>
      <c r="K25" s="101">
        <v>0.30217266487442862</v>
      </c>
      <c r="L25" s="101">
        <v>5.160303884562091E-2</v>
      </c>
      <c r="M25" s="101">
        <v>2.9495305822078417</v>
      </c>
      <c r="N25" s="101">
        <v>0.16977052895828817</v>
      </c>
      <c r="O25" s="101">
        <v>0.77686994051312663</v>
      </c>
      <c r="P25" s="101">
        <v>0.45310053544828693</v>
      </c>
      <c r="Q25" s="101">
        <v>2.1449307183806438E-3</v>
      </c>
      <c r="R25" s="101">
        <v>2.4122858402343241E-3</v>
      </c>
      <c r="S25" s="101">
        <v>0</v>
      </c>
      <c r="T25" s="101">
        <v>1.0193102036732287</v>
      </c>
      <c r="V25" s="101">
        <v>0</v>
      </c>
      <c r="W25" s="101">
        <v>0</v>
      </c>
      <c r="X25" s="101">
        <v>2.33060982153938</v>
      </c>
      <c r="Y25" s="101">
        <v>0</v>
      </c>
      <c r="Z25" s="101">
        <v>0</v>
      </c>
      <c r="AA25" s="101">
        <v>0</v>
      </c>
      <c r="AB25" s="101">
        <v>95.942103959492272</v>
      </c>
      <c r="AC25" s="101">
        <v>0</v>
      </c>
      <c r="AD25" s="101">
        <v>0</v>
      </c>
      <c r="AE25" s="101">
        <v>0</v>
      </c>
      <c r="AF25" s="101">
        <v>4.1749999999999998</v>
      </c>
      <c r="AG25" s="101">
        <v>0</v>
      </c>
      <c r="AH25" s="101">
        <v>0</v>
      </c>
      <c r="AI25" s="101">
        <v>0</v>
      </c>
      <c r="AJ25" s="101">
        <v>0</v>
      </c>
      <c r="AK25" s="101">
        <v>0</v>
      </c>
      <c r="AM25" s="101">
        <v>540.00758756650487</v>
      </c>
      <c r="AN25" s="101">
        <v>0</v>
      </c>
      <c r="AO25" s="101">
        <v>104.426</v>
      </c>
      <c r="AP25" s="101">
        <v>1080.0000000000002</v>
      </c>
      <c r="AQ25" s="101">
        <v>1000000</v>
      </c>
      <c r="AR25" s="101">
        <v>2.33060982153938</v>
      </c>
    </row>
    <row r="26" spans="1:44">
      <c r="A26" s="215" t="s">
        <v>99</v>
      </c>
      <c r="B26" s="101">
        <v>4882498</v>
      </c>
      <c r="C26" s="176">
        <v>0.36329723022928018</v>
      </c>
      <c r="D26" s="101" t="s">
        <v>79</v>
      </c>
      <c r="E26" s="101" t="s">
        <v>79</v>
      </c>
      <c r="F26" s="101" t="s">
        <v>79</v>
      </c>
      <c r="G26" s="101">
        <v>13637.756200439477</v>
      </c>
      <c r="H26" s="101">
        <v>0.11538816040208887</v>
      </c>
      <c r="I26" s="101" t="s">
        <v>79</v>
      </c>
      <c r="J26" s="101" t="s">
        <v>79</v>
      </c>
      <c r="K26" s="101" t="s">
        <v>79</v>
      </c>
      <c r="L26" s="101" t="s">
        <v>79</v>
      </c>
      <c r="M26" s="101" t="s">
        <v>79</v>
      </c>
      <c r="N26" s="101" t="s">
        <v>79</v>
      </c>
      <c r="O26" s="101" t="s">
        <v>79</v>
      </c>
      <c r="P26" s="101" t="s">
        <v>79</v>
      </c>
      <c r="Q26" s="101" t="s">
        <v>79</v>
      </c>
      <c r="R26" s="101" t="s">
        <v>79</v>
      </c>
      <c r="S26" s="101" t="s">
        <v>79</v>
      </c>
      <c r="T26" s="101" t="s">
        <v>79</v>
      </c>
      <c r="V26" s="101" t="s">
        <v>79</v>
      </c>
      <c r="W26" s="101" t="s">
        <v>79</v>
      </c>
      <c r="X26" s="101" t="s">
        <v>79</v>
      </c>
      <c r="Y26" s="101" t="s">
        <v>79</v>
      </c>
      <c r="Z26" s="101" t="s">
        <v>79</v>
      </c>
      <c r="AA26" s="101" t="s">
        <v>79</v>
      </c>
      <c r="AB26" s="101" t="s">
        <v>79</v>
      </c>
      <c r="AC26" s="101" t="s">
        <v>79</v>
      </c>
      <c r="AD26" s="101" t="s">
        <v>79</v>
      </c>
      <c r="AE26" s="101" t="s">
        <v>79</v>
      </c>
      <c r="AF26" s="101" t="s">
        <v>79</v>
      </c>
      <c r="AG26" s="101" t="s">
        <v>79</v>
      </c>
      <c r="AH26" s="101" t="s">
        <v>79</v>
      </c>
      <c r="AI26" s="101" t="s">
        <v>79</v>
      </c>
      <c r="AJ26" s="101" t="s">
        <v>79</v>
      </c>
      <c r="AK26" s="101" t="s">
        <v>79</v>
      </c>
      <c r="AM26" s="101" t="s">
        <v>79</v>
      </c>
      <c r="AN26" s="101" t="s">
        <v>79</v>
      </c>
      <c r="AO26" s="101" t="s">
        <v>79</v>
      </c>
      <c r="AP26" s="101" t="s">
        <v>79</v>
      </c>
      <c r="AQ26" s="101" t="s">
        <v>79</v>
      </c>
      <c r="AR26" s="101">
        <v>0</v>
      </c>
    </row>
    <row r="27" spans="1:44">
      <c r="A27" s="213" t="s">
        <v>100</v>
      </c>
      <c r="B27" s="101">
        <v>60550092</v>
      </c>
      <c r="C27" s="176">
        <v>0.28619576663896729</v>
      </c>
      <c r="D27" s="101">
        <v>18366.760000000002</v>
      </c>
      <c r="E27" s="101">
        <v>22117.739999999998</v>
      </c>
      <c r="F27" s="101">
        <v>82572.267264895127</v>
      </c>
      <c r="G27" s="101">
        <v>148965.84300659213</v>
      </c>
      <c r="H27" s="101">
        <v>0.1813413535139746</v>
      </c>
      <c r="I27" s="101">
        <v>42324.966764895129</v>
      </c>
      <c r="J27" s="101">
        <v>8561.0644837731161</v>
      </c>
      <c r="K27" s="101">
        <v>0.69900747243943284</v>
      </c>
      <c r="L27" s="101">
        <v>0.6805907723273692</v>
      </c>
      <c r="M27" s="101">
        <v>37.910264446831896</v>
      </c>
      <c r="N27" s="101">
        <v>0</v>
      </c>
      <c r="O27" s="101">
        <v>1.0998261738918651</v>
      </c>
      <c r="P27" s="101">
        <v>0.51258089630886539</v>
      </c>
      <c r="Q27" s="101">
        <v>5.746998312488498E-2</v>
      </c>
      <c r="R27" s="101">
        <v>0.31691603713797256</v>
      </c>
      <c r="S27" s="101">
        <v>1.2928425637301088E-3</v>
      </c>
      <c r="T27" s="101">
        <v>0.13465987514317951</v>
      </c>
      <c r="V27" s="101">
        <v>0</v>
      </c>
      <c r="W27" s="101">
        <v>0</v>
      </c>
      <c r="X27" s="101">
        <v>24325.669359335057</v>
      </c>
      <c r="Y27" s="101">
        <v>0</v>
      </c>
      <c r="Z27" s="101">
        <v>8624.3452410042373</v>
      </c>
      <c r="AA27" s="101">
        <v>986.52412956850287</v>
      </c>
      <c r="AB27" s="101">
        <v>6630.5756571718994</v>
      </c>
      <c r="AC27" s="101">
        <v>513.66437599070014</v>
      </c>
      <c r="AD27" s="101">
        <v>0</v>
      </c>
      <c r="AE27" s="101">
        <v>1244.1880018247346</v>
      </c>
      <c r="AF27" s="101">
        <v>0</v>
      </c>
      <c r="AG27" s="101">
        <v>0</v>
      </c>
      <c r="AH27" s="101">
        <v>0</v>
      </c>
      <c r="AI27" s="101">
        <v>0</v>
      </c>
      <c r="AJ27" s="101">
        <v>0</v>
      </c>
      <c r="AK27" s="101">
        <v>0</v>
      </c>
      <c r="AM27" s="101">
        <v>358434.64780661283</v>
      </c>
      <c r="AN27" s="101">
        <v>463.39956899999999</v>
      </c>
      <c r="AO27" s="101">
        <v>5699.4747400000006</v>
      </c>
      <c r="AP27" s="101">
        <v>11794080</v>
      </c>
      <c r="AQ27" s="101">
        <v>2295470000.0000005</v>
      </c>
      <c r="AR27" s="101">
        <v>0</v>
      </c>
    </row>
    <row r="28" spans="1:44">
      <c r="A28" s="215" t="s">
        <v>101</v>
      </c>
      <c r="B28" s="101">
        <v>18551428</v>
      </c>
      <c r="C28" s="176">
        <v>0.42555473357630474</v>
      </c>
      <c r="D28" s="101" t="s">
        <v>79</v>
      </c>
      <c r="E28" s="101" t="s">
        <v>79</v>
      </c>
      <c r="F28" s="101" t="s">
        <v>79</v>
      </c>
      <c r="G28" s="101">
        <v>0</v>
      </c>
      <c r="H28" s="101">
        <v>0</v>
      </c>
      <c r="I28" s="101" t="s">
        <v>79</v>
      </c>
      <c r="J28" s="101" t="s">
        <v>79</v>
      </c>
      <c r="K28" s="101" t="s">
        <v>79</v>
      </c>
      <c r="L28" s="101" t="s">
        <v>79</v>
      </c>
      <c r="M28" s="101" t="s">
        <v>79</v>
      </c>
      <c r="N28" s="101" t="s">
        <v>79</v>
      </c>
      <c r="O28" s="101" t="s">
        <v>79</v>
      </c>
      <c r="P28" s="101" t="s">
        <v>79</v>
      </c>
      <c r="Q28" s="101" t="s">
        <v>79</v>
      </c>
      <c r="R28" s="101" t="s">
        <v>79</v>
      </c>
      <c r="S28" s="101" t="s">
        <v>79</v>
      </c>
      <c r="T28" s="101" t="s">
        <v>79</v>
      </c>
      <c r="V28" s="101" t="s">
        <v>79</v>
      </c>
      <c r="W28" s="101" t="s">
        <v>79</v>
      </c>
      <c r="X28" s="101" t="s">
        <v>79</v>
      </c>
      <c r="Y28" s="101" t="s">
        <v>79</v>
      </c>
      <c r="Z28" s="101" t="s">
        <v>79</v>
      </c>
      <c r="AA28" s="101" t="s">
        <v>79</v>
      </c>
      <c r="AB28" s="101" t="s">
        <v>79</v>
      </c>
      <c r="AC28" s="101" t="s">
        <v>79</v>
      </c>
      <c r="AD28" s="101" t="s">
        <v>79</v>
      </c>
      <c r="AE28" s="101" t="s">
        <v>79</v>
      </c>
      <c r="AF28" s="101" t="s">
        <v>79</v>
      </c>
      <c r="AG28" s="101" t="s">
        <v>79</v>
      </c>
      <c r="AH28" s="101" t="s">
        <v>79</v>
      </c>
      <c r="AI28" s="101" t="s">
        <v>79</v>
      </c>
      <c r="AJ28" s="101" t="s">
        <v>79</v>
      </c>
      <c r="AK28" s="101" t="s">
        <v>79</v>
      </c>
      <c r="AM28" s="101" t="s">
        <v>79</v>
      </c>
      <c r="AN28" s="101" t="s">
        <v>79</v>
      </c>
      <c r="AO28" s="101" t="s">
        <v>79</v>
      </c>
      <c r="AP28" s="101" t="s">
        <v>79</v>
      </c>
      <c r="AQ28" s="101" t="s">
        <v>79</v>
      </c>
      <c r="AR28" s="101">
        <v>0</v>
      </c>
    </row>
    <row r="29" spans="1:44">
      <c r="A29" s="215" t="s">
        <v>102</v>
      </c>
      <c r="B29" s="101">
        <v>1906740</v>
      </c>
      <c r="C29" s="176">
        <v>0.31850907832216241</v>
      </c>
      <c r="D29" s="101" t="s">
        <v>79</v>
      </c>
      <c r="E29" s="101" t="s">
        <v>79</v>
      </c>
      <c r="F29" s="101" t="s">
        <v>79</v>
      </c>
      <c r="G29" s="101">
        <v>4487.257198815324</v>
      </c>
      <c r="H29" s="101">
        <v>0.40594298916930704</v>
      </c>
      <c r="I29" s="101" t="s">
        <v>79</v>
      </c>
      <c r="J29" s="101" t="s">
        <v>79</v>
      </c>
      <c r="K29" s="101" t="s">
        <v>79</v>
      </c>
      <c r="L29" s="101" t="s">
        <v>79</v>
      </c>
      <c r="M29" s="101" t="s">
        <v>79</v>
      </c>
      <c r="N29" s="101" t="s">
        <v>79</v>
      </c>
      <c r="O29" s="101" t="s">
        <v>79</v>
      </c>
      <c r="P29" s="101" t="s">
        <v>79</v>
      </c>
      <c r="Q29" s="101" t="s">
        <v>79</v>
      </c>
      <c r="R29" s="101" t="s">
        <v>79</v>
      </c>
      <c r="S29" s="101" t="s">
        <v>79</v>
      </c>
      <c r="T29" s="101" t="s">
        <v>79</v>
      </c>
      <c r="V29" s="101" t="s">
        <v>79</v>
      </c>
      <c r="W29" s="101" t="s">
        <v>79</v>
      </c>
      <c r="X29" s="101" t="s">
        <v>79</v>
      </c>
      <c r="Y29" s="101" t="s">
        <v>79</v>
      </c>
      <c r="Z29" s="101" t="s">
        <v>79</v>
      </c>
      <c r="AA29" s="101" t="s">
        <v>79</v>
      </c>
      <c r="AB29" s="101" t="s">
        <v>79</v>
      </c>
      <c r="AC29" s="101" t="s">
        <v>79</v>
      </c>
      <c r="AD29" s="101" t="s">
        <v>79</v>
      </c>
      <c r="AE29" s="101" t="s">
        <v>79</v>
      </c>
      <c r="AF29" s="101" t="s">
        <v>79</v>
      </c>
      <c r="AG29" s="101" t="s">
        <v>79</v>
      </c>
      <c r="AH29" s="101" t="s">
        <v>79</v>
      </c>
      <c r="AI29" s="101" t="s">
        <v>79</v>
      </c>
      <c r="AJ29" s="101" t="s">
        <v>79</v>
      </c>
      <c r="AK29" s="101" t="s">
        <v>79</v>
      </c>
      <c r="AM29" s="101" t="s">
        <v>79</v>
      </c>
      <c r="AN29" s="101" t="s">
        <v>79</v>
      </c>
      <c r="AO29" s="101" t="s">
        <v>79</v>
      </c>
      <c r="AP29" s="101" t="s">
        <v>79</v>
      </c>
      <c r="AQ29" s="101" t="s">
        <v>79</v>
      </c>
      <c r="AR29" s="101">
        <v>0</v>
      </c>
    </row>
    <row r="30" spans="1:44">
      <c r="A30" s="215" t="s">
        <v>103</v>
      </c>
      <c r="B30" s="101">
        <v>38020</v>
      </c>
      <c r="C30" s="176">
        <v>0.8649395055234087</v>
      </c>
      <c r="D30" s="101" t="s">
        <v>79</v>
      </c>
      <c r="E30" s="101" t="s">
        <v>79</v>
      </c>
      <c r="F30" s="101" t="s">
        <v>79</v>
      </c>
      <c r="G30" s="101">
        <v>0</v>
      </c>
      <c r="H30" s="101">
        <v>0</v>
      </c>
      <c r="I30" s="101" t="s">
        <v>79</v>
      </c>
      <c r="J30" s="101" t="s">
        <v>79</v>
      </c>
      <c r="K30" s="101" t="s">
        <v>79</v>
      </c>
      <c r="L30" s="101" t="s">
        <v>79</v>
      </c>
      <c r="M30" s="101" t="s">
        <v>79</v>
      </c>
      <c r="N30" s="101" t="s">
        <v>79</v>
      </c>
      <c r="O30" s="101" t="s">
        <v>79</v>
      </c>
      <c r="P30" s="101" t="s">
        <v>79</v>
      </c>
      <c r="Q30" s="101" t="s">
        <v>79</v>
      </c>
      <c r="R30" s="101" t="s">
        <v>79</v>
      </c>
      <c r="S30" s="101" t="s">
        <v>79</v>
      </c>
      <c r="T30" s="101" t="s">
        <v>79</v>
      </c>
      <c r="V30" s="101" t="s">
        <v>79</v>
      </c>
      <c r="W30" s="101" t="s">
        <v>79</v>
      </c>
      <c r="X30" s="101" t="s">
        <v>79</v>
      </c>
      <c r="Y30" s="101" t="s">
        <v>79</v>
      </c>
      <c r="Z30" s="101" t="s">
        <v>79</v>
      </c>
      <c r="AA30" s="101" t="s">
        <v>79</v>
      </c>
      <c r="AB30" s="101" t="s">
        <v>79</v>
      </c>
      <c r="AC30" s="101" t="s">
        <v>79</v>
      </c>
      <c r="AD30" s="101" t="s">
        <v>79</v>
      </c>
      <c r="AE30" s="101" t="s">
        <v>79</v>
      </c>
      <c r="AF30" s="101" t="s">
        <v>79</v>
      </c>
      <c r="AG30" s="101" t="s">
        <v>79</v>
      </c>
      <c r="AH30" s="101" t="s">
        <v>79</v>
      </c>
      <c r="AI30" s="101" t="s">
        <v>79</v>
      </c>
      <c r="AJ30" s="101" t="s">
        <v>79</v>
      </c>
      <c r="AK30" s="101" t="s">
        <v>79</v>
      </c>
      <c r="AM30" s="101" t="s">
        <v>79</v>
      </c>
      <c r="AN30" s="101" t="s">
        <v>79</v>
      </c>
      <c r="AO30" s="101" t="s">
        <v>79</v>
      </c>
      <c r="AP30" s="101" t="s">
        <v>79</v>
      </c>
      <c r="AQ30" s="101" t="s">
        <v>79</v>
      </c>
      <c r="AR30" s="101">
        <v>0</v>
      </c>
    </row>
    <row r="31" spans="1:44">
      <c r="A31" s="213" t="s">
        <v>104</v>
      </c>
      <c r="B31" s="101">
        <v>2759631</v>
      </c>
      <c r="C31" s="176">
        <v>0.33365547785193023</v>
      </c>
      <c r="D31" s="101">
        <v>6688</v>
      </c>
      <c r="E31" s="101">
        <v>4842.1956428039994</v>
      </c>
      <c r="F31" s="101">
        <v>11894.161188585489</v>
      </c>
      <c r="G31" s="101">
        <v>7609.6932000573224</v>
      </c>
      <c r="H31" s="101">
        <v>0.20535404774833518</v>
      </c>
      <c r="I31" s="101">
        <v>6366.7581885854888</v>
      </c>
      <c r="J31" s="101">
        <v>1278.2859463074426</v>
      </c>
      <c r="K31" s="101">
        <v>2.3071048950332451</v>
      </c>
      <c r="L31" s="101">
        <v>1.7252842370417671</v>
      </c>
      <c r="M31" s="101">
        <v>90.403390888129621</v>
      </c>
      <c r="N31" s="101">
        <v>0</v>
      </c>
      <c r="O31" s="101">
        <v>0</v>
      </c>
      <c r="P31" s="101">
        <v>0.53528433721711266</v>
      </c>
      <c r="Q31" s="101">
        <v>0.16798127239844746</v>
      </c>
      <c r="R31" s="101">
        <v>0.81800809012691744</v>
      </c>
      <c r="S31" s="101">
        <v>0</v>
      </c>
      <c r="T31" s="101">
        <v>0.13653216160187268</v>
      </c>
      <c r="V31" s="101">
        <v>0</v>
      </c>
      <c r="W31" s="101">
        <v>0</v>
      </c>
      <c r="X31" s="101">
        <v>0</v>
      </c>
      <c r="Y31" s="101">
        <v>0</v>
      </c>
      <c r="Z31" s="101">
        <v>0</v>
      </c>
      <c r="AA31" s="101">
        <v>0</v>
      </c>
      <c r="AB31" s="101">
        <v>24.082799999999999</v>
      </c>
      <c r="AC31" s="101">
        <v>0</v>
      </c>
      <c r="AD31" s="101">
        <v>0</v>
      </c>
      <c r="AE31" s="101">
        <v>0</v>
      </c>
      <c r="AF31" s="101">
        <v>0</v>
      </c>
      <c r="AG31" s="101">
        <v>0</v>
      </c>
      <c r="AH31" s="101">
        <v>3010.7423633199305</v>
      </c>
      <c r="AI31" s="101">
        <v>703.594790853988</v>
      </c>
      <c r="AJ31" s="101">
        <v>2356.1183460361281</v>
      </c>
      <c r="AK31" s="101">
        <v>272.21988837544262</v>
      </c>
      <c r="AM31" s="101">
        <v>53519.276000000005</v>
      </c>
      <c r="AN31" s="101">
        <v>0</v>
      </c>
      <c r="AO31" s="101">
        <v>869.26725788400017</v>
      </c>
      <c r="AP31" s="101">
        <v>1588583.0658039998</v>
      </c>
      <c r="AQ31" s="101">
        <v>249480000.00000003</v>
      </c>
      <c r="AR31" s="101">
        <v>0</v>
      </c>
    </row>
    <row r="32" spans="1:44">
      <c r="A32" s="215" t="s">
        <v>105</v>
      </c>
      <c r="B32" s="101">
        <v>615730</v>
      </c>
      <c r="C32" s="176">
        <v>8.5095740015916063E-2</v>
      </c>
      <c r="D32" s="101" t="s">
        <v>79</v>
      </c>
      <c r="E32" s="101" t="s">
        <v>79</v>
      </c>
      <c r="F32" s="101" t="s">
        <v>79</v>
      </c>
      <c r="G32" s="101">
        <v>3950.1932263303715</v>
      </c>
      <c r="H32" s="101">
        <v>8.067553682826592E-2</v>
      </c>
      <c r="I32" s="101" t="s">
        <v>79</v>
      </c>
      <c r="J32" s="101" t="s">
        <v>79</v>
      </c>
      <c r="K32" s="101" t="s">
        <v>79</v>
      </c>
      <c r="L32" s="101" t="s">
        <v>79</v>
      </c>
      <c r="M32" s="101" t="s">
        <v>79</v>
      </c>
      <c r="N32" s="101" t="s">
        <v>79</v>
      </c>
      <c r="O32" s="101" t="s">
        <v>79</v>
      </c>
      <c r="P32" s="101" t="s">
        <v>79</v>
      </c>
      <c r="Q32" s="101" t="s">
        <v>79</v>
      </c>
      <c r="R32" s="101" t="s">
        <v>79</v>
      </c>
      <c r="S32" s="101" t="s">
        <v>79</v>
      </c>
      <c r="T32" s="101" t="s">
        <v>79</v>
      </c>
      <c r="V32" s="101" t="s">
        <v>79</v>
      </c>
      <c r="W32" s="101" t="s">
        <v>79</v>
      </c>
      <c r="X32" s="101" t="s">
        <v>79</v>
      </c>
      <c r="Y32" s="101" t="s">
        <v>79</v>
      </c>
      <c r="Z32" s="101" t="s">
        <v>79</v>
      </c>
      <c r="AA32" s="101" t="s">
        <v>79</v>
      </c>
      <c r="AB32" s="101" t="s">
        <v>79</v>
      </c>
      <c r="AC32" s="101" t="s">
        <v>79</v>
      </c>
      <c r="AD32" s="101" t="s">
        <v>79</v>
      </c>
      <c r="AE32" s="101" t="s">
        <v>79</v>
      </c>
      <c r="AF32" s="101" t="s">
        <v>79</v>
      </c>
      <c r="AG32" s="101" t="s">
        <v>79</v>
      </c>
      <c r="AH32" s="101" t="s">
        <v>79</v>
      </c>
      <c r="AI32" s="101" t="s">
        <v>79</v>
      </c>
      <c r="AJ32" s="101" t="s">
        <v>79</v>
      </c>
      <c r="AK32" s="101" t="s">
        <v>79</v>
      </c>
      <c r="AM32" s="101" t="s">
        <v>79</v>
      </c>
      <c r="AN32" s="101" t="s">
        <v>79</v>
      </c>
      <c r="AO32" s="101" t="s">
        <v>79</v>
      </c>
      <c r="AP32" s="101" t="s">
        <v>79</v>
      </c>
      <c r="AQ32" s="101" t="s">
        <v>79</v>
      </c>
      <c r="AR32" s="101">
        <v>0</v>
      </c>
    </row>
    <row r="33" spans="1:44">
      <c r="A33" s="215" t="s">
        <v>106</v>
      </c>
      <c r="B33" s="101">
        <v>627988</v>
      </c>
      <c r="C33" s="176">
        <v>0.32921011229513941</v>
      </c>
      <c r="D33" s="101" t="s">
        <v>79</v>
      </c>
      <c r="E33" s="101" t="s">
        <v>79</v>
      </c>
      <c r="F33" s="101" t="s">
        <v>79</v>
      </c>
      <c r="G33" s="101">
        <v>1088.8931881150281</v>
      </c>
      <c r="H33" s="101">
        <v>0.28701235232984235</v>
      </c>
      <c r="I33" s="101" t="s">
        <v>79</v>
      </c>
      <c r="J33" s="101" t="s">
        <v>79</v>
      </c>
      <c r="K33" s="101" t="s">
        <v>79</v>
      </c>
      <c r="L33" s="101" t="s">
        <v>79</v>
      </c>
      <c r="M33" s="101" t="s">
        <v>79</v>
      </c>
      <c r="N33" s="101" t="s">
        <v>79</v>
      </c>
      <c r="O33" s="101" t="s">
        <v>79</v>
      </c>
      <c r="P33" s="101" t="s">
        <v>79</v>
      </c>
      <c r="Q33" s="101" t="s">
        <v>79</v>
      </c>
      <c r="R33" s="101" t="s">
        <v>79</v>
      </c>
      <c r="S33" s="101" t="s">
        <v>79</v>
      </c>
      <c r="T33" s="101" t="s">
        <v>79</v>
      </c>
      <c r="V33" s="101" t="s">
        <v>79</v>
      </c>
      <c r="W33" s="101" t="s">
        <v>79</v>
      </c>
      <c r="X33" s="101" t="s">
        <v>79</v>
      </c>
      <c r="Y33" s="101" t="s">
        <v>79</v>
      </c>
      <c r="Z33" s="101" t="s">
        <v>79</v>
      </c>
      <c r="AA33" s="101" t="s">
        <v>79</v>
      </c>
      <c r="AB33" s="101" t="s">
        <v>79</v>
      </c>
      <c r="AC33" s="101" t="s">
        <v>79</v>
      </c>
      <c r="AD33" s="101" t="s">
        <v>79</v>
      </c>
      <c r="AE33" s="101" t="s">
        <v>79</v>
      </c>
      <c r="AF33" s="101" t="s">
        <v>79</v>
      </c>
      <c r="AG33" s="101" t="s">
        <v>79</v>
      </c>
      <c r="AH33" s="101" t="s">
        <v>79</v>
      </c>
      <c r="AI33" s="101" t="s">
        <v>79</v>
      </c>
      <c r="AJ33" s="101" t="s">
        <v>79</v>
      </c>
      <c r="AK33" s="101" t="s">
        <v>79</v>
      </c>
      <c r="AM33" s="101" t="s">
        <v>79</v>
      </c>
      <c r="AN33" s="101" t="s">
        <v>79</v>
      </c>
      <c r="AO33" s="101" t="s">
        <v>79</v>
      </c>
      <c r="AP33" s="101" t="s">
        <v>79</v>
      </c>
      <c r="AQ33" s="101" t="s">
        <v>79</v>
      </c>
      <c r="AR33" s="101">
        <v>0</v>
      </c>
    </row>
    <row r="34" spans="1:44">
      <c r="A34" s="213" t="s">
        <v>107</v>
      </c>
      <c r="B34" s="101">
        <v>17097123</v>
      </c>
      <c r="C34" s="176">
        <v>8.1412118284462251E-2</v>
      </c>
      <c r="D34" s="101">
        <v>3068</v>
      </c>
      <c r="E34" s="101">
        <v>2288.75</v>
      </c>
      <c r="F34" s="101">
        <v>15116.874740011204</v>
      </c>
      <c r="G34" s="101">
        <v>71538.236839591089</v>
      </c>
      <c r="H34" s="101">
        <v>7.2302741864223807E-2</v>
      </c>
      <c r="I34" s="101">
        <v>6653.8997400112021</v>
      </c>
      <c r="J34" s="101">
        <v>1523.4984358139391</v>
      </c>
      <c r="K34" s="101">
        <v>0.38918242209588139</v>
      </c>
      <c r="L34" s="101">
        <v>0.17026926251856259</v>
      </c>
      <c r="M34" s="101">
        <v>67.496736146777437</v>
      </c>
      <c r="N34" s="101">
        <v>0.11949494949494949</v>
      </c>
      <c r="O34" s="101">
        <v>0.75455947569634085</v>
      </c>
      <c r="P34" s="101">
        <v>0.44016371468632481</v>
      </c>
      <c r="Q34" s="101">
        <v>2.1296281584770566E-2</v>
      </c>
      <c r="R34" s="101">
        <v>0.29454320867613182</v>
      </c>
      <c r="S34" s="101">
        <v>0</v>
      </c>
      <c r="T34" s="101">
        <v>0.42571585245966315</v>
      </c>
      <c r="V34" s="101">
        <v>333.06</v>
      </c>
      <c r="W34" s="101">
        <v>0</v>
      </c>
      <c r="X34" s="101">
        <v>1102.92</v>
      </c>
      <c r="Y34" s="101">
        <v>291.01800000000003</v>
      </c>
      <c r="Z34" s="101">
        <v>1814.4395555555557</v>
      </c>
      <c r="AA34" s="101">
        <v>110.42429334453581</v>
      </c>
      <c r="AB34" s="101">
        <v>405.61333333333334</v>
      </c>
      <c r="AC34" s="101">
        <v>590.33705777777789</v>
      </c>
      <c r="AD34" s="101">
        <v>1657.4749999999999</v>
      </c>
      <c r="AE34" s="101">
        <v>0</v>
      </c>
      <c r="AF34" s="101">
        <v>348.61250000000001</v>
      </c>
      <c r="AG34" s="101">
        <v>0</v>
      </c>
      <c r="AH34" s="101">
        <v>0</v>
      </c>
      <c r="AI34" s="101">
        <v>0</v>
      </c>
      <c r="AJ34" s="101">
        <v>0</v>
      </c>
      <c r="AK34" s="101">
        <v>0</v>
      </c>
      <c r="AM34" s="101">
        <v>63785.832510658001</v>
      </c>
      <c r="AN34" s="101">
        <v>0</v>
      </c>
      <c r="AO34" s="101">
        <v>2832.6705999999999</v>
      </c>
      <c r="AP34" s="101">
        <v>237000.00000000003</v>
      </c>
      <c r="AQ34" s="101">
        <v>1154000000</v>
      </c>
      <c r="AR34" s="101">
        <v>236.60000000000002</v>
      </c>
    </row>
    <row r="35" spans="1:44">
      <c r="A35" s="214" t="s">
        <v>108</v>
      </c>
      <c r="B35" s="101">
        <v>2083458</v>
      </c>
      <c r="C35" s="176">
        <v>0.4185738325418607</v>
      </c>
      <c r="D35" s="101" t="s">
        <v>79</v>
      </c>
      <c r="E35" s="101" t="s">
        <v>79</v>
      </c>
      <c r="F35" s="101" t="s">
        <v>79</v>
      </c>
      <c r="G35" s="101">
        <v>0</v>
      </c>
      <c r="H35" s="101">
        <v>0</v>
      </c>
      <c r="I35" s="101" t="s">
        <v>79</v>
      </c>
      <c r="J35" s="101" t="s">
        <v>79</v>
      </c>
      <c r="K35" s="101" t="s">
        <v>79</v>
      </c>
      <c r="L35" s="101" t="s">
        <v>79</v>
      </c>
      <c r="M35" s="101" t="s">
        <v>79</v>
      </c>
      <c r="N35" s="101" t="s">
        <v>79</v>
      </c>
      <c r="O35" s="101" t="s">
        <v>79</v>
      </c>
      <c r="P35" s="101" t="s">
        <v>79</v>
      </c>
      <c r="Q35" s="101" t="s">
        <v>79</v>
      </c>
      <c r="R35" s="101" t="s">
        <v>79</v>
      </c>
      <c r="S35" s="101" t="s">
        <v>79</v>
      </c>
      <c r="T35" s="101" t="s">
        <v>79</v>
      </c>
      <c r="V35" s="101" t="s">
        <v>79</v>
      </c>
      <c r="W35" s="101" t="s">
        <v>79</v>
      </c>
      <c r="X35" s="101" t="s">
        <v>79</v>
      </c>
      <c r="Y35" s="101" t="s">
        <v>79</v>
      </c>
      <c r="Z35" s="101" t="s">
        <v>79</v>
      </c>
      <c r="AA35" s="101" t="s">
        <v>79</v>
      </c>
      <c r="AB35" s="101" t="s">
        <v>79</v>
      </c>
      <c r="AC35" s="101" t="s">
        <v>79</v>
      </c>
      <c r="AD35" s="101" t="s">
        <v>79</v>
      </c>
      <c r="AE35" s="101" t="s">
        <v>79</v>
      </c>
      <c r="AF35" s="101" t="s">
        <v>79</v>
      </c>
      <c r="AG35" s="101" t="s">
        <v>79</v>
      </c>
      <c r="AH35" s="101" t="s">
        <v>79</v>
      </c>
      <c r="AI35" s="101" t="s">
        <v>79</v>
      </c>
      <c r="AJ35" s="101" t="s">
        <v>79</v>
      </c>
      <c r="AK35" s="101" t="s">
        <v>79</v>
      </c>
      <c r="AM35" s="101" t="s">
        <v>79</v>
      </c>
      <c r="AN35" s="101" t="s">
        <v>79</v>
      </c>
      <c r="AO35" s="101" t="s">
        <v>79</v>
      </c>
      <c r="AP35" s="101" t="s">
        <v>79</v>
      </c>
      <c r="AQ35" s="101" t="s">
        <v>79</v>
      </c>
      <c r="AR35" s="101">
        <v>0</v>
      </c>
    </row>
    <row r="36" spans="1:44">
      <c r="A36" s="213" t="s">
        <v>109</v>
      </c>
      <c r="B36" s="101">
        <v>5378859</v>
      </c>
      <c r="C36" s="176">
        <v>0.1745550496861881</v>
      </c>
      <c r="D36" s="101">
        <v>12733.470000000001</v>
      </c>
      <c r="E36" s="101">
        <v>9628.74</v>
      </c>
      <c r="F36" s="101">
        <v>13307.008296351069</v>
      </c>
      <c r="G36" s="101">
        <v>27418.512706601701</v>
      </c>
      <c r="H36" s="101">
        <v>0.47586474592208394</v>
      </c>
      <c r="I36" s="101">
        <v>4395.7407963510686</v>
      </c>
      <c r="J36" s="101">
        <v>867.42242297688472</v>
      </c>
      <c r="K36" s="101">
        <v>0.81722551127498766</v>
      </c>
      <c r="L36" s="101">
        <v>1.9556249980029972</v>
      </c>
      <c r="M36" s="101">
        <v>26.284384848162034</v>
      </c>
      <c r="N36" s="101">
        <v>9.2606339363205545E-2</v>
      </c>
      <c r="O36" s="101">
        <v>0.18516612905506075</v>
      </c>
      <c r="P36" s="101">
        <v>0.33033276138833023</v>
      </c>
      <c r="Q36" s="101">
        <v>3.1636377664206086E-2</v>
      </c>
      <c r="R36" s="101">
        <v>6.6481868924549589E-2</v>
      </c>
      <c r="S36" s="101">
        <v>0</v>
      </c>
      <c r="T36" s="101">
        <v>0.14481407104996194</v>
      </c>
      <c r="V36" s="101">
        <v>0</v>
      </c>
      <c r="W36" s="101">
        <v>0</v>
      </c>
      <c r="X36" s="101">
        <v>1782.9165134776256</v>
      </c>
      <c r="Y36" s="101">
        <v>0</v>
      </c>
      <c r="Z36" s="101">
        <v>0</v>
      </c>
      <c r="AA36" s="101">
        <v>1280.2016443617599</v>
      </c>
      <c r="AB36" s="101">
        <v>260.30672901159295</v>
      </c>
      <c r="AC36" s="101">
        <v>0</v>
      </c>
      <c r="AD36" s="101">
        <v>0</v>
      </c>
      <c r="AE36" s="101">
        <v>0</v>
      </c>
      <c r="AF36" s="101">
        <v>0</v>
      </c>
      <c r="AG36" s="101">
        <v>0</v>
      </c>
      <c r="AH36" s="101">
        <v>1072.3159095000901</v>
      </c>
      <c r="AI36" s="101">
        <v>0</v>
      </c>
      <c r="AJ36" s="101">
        <v>0</v>
      </c>
      <c r="AK36" s="101">
        <v>0</v>
      </c>
      <c r="AM36" s="101">
        <v>36317.242005196211</v>
      </c>
      <c r="AN36" s="101">
        <v>0</v>
      </c>
      <c r="AO36" s="101">
        <v>636.56511999999998</v>
      </c>
      <c r="AP36" s="101">
        <v>1836150</v>
      </c>
      <c r="AQ36" s="101">
        <v>141380000</v>
      </c>
      <c r="AR36" s="101">
        <v>1782.9165134776256</v>
      </c>
    </row>
    <row r="37" spans="1:44">
      <c r="A37" s="213" t="s">
        <v>110</v>
      </c>
      <c r="B37" s="101">
        <v>37887771</v>
      </c>
      <c r="C37" s="176">
        <v>0.401110453291116</v>
      </c>
      <c r="D37" s="101">
        <v>44084.03</v>
      </c>
      <c r="E37" s="101">
        <v>40975.14</v>
      </c>
      <c r="F37" s="101">
        <v>148235.92804005349</v>
      </c>
      <c r="G37" s="101">
        <v>102724.69308302284</v>
      </c>
      <c r="H37" s="101">
        <v>9.3934480741830945E-2</v>
      </c>
      <c r="I37" s="101">
        <v>112324.31054005348</v>
      </c>
      <c r="J37" s="101">
        <v>22619.879473574438</v>
      </c>
      <c r="K37" s="101">
        <v>2.9646587163983198</v>
      </c>
      <c r="L37" s="101">
        <v>0.33833840631364459</v>
      </c>
      <c r="M37" s="101">
        <v>27.443947547085845</v>
      </c>
      <c r="N37" s="101">
        <v>1.7879981735088613</v>
      </c>
      <c r="O37" s="101">
        <v>2.595636479917621</v>
      </c>
      <c r="P37" s="101">
        <v>0.75774012430848303</v>
      </c>
      <c r="Q37" s="101">
        <v>0.22019904654563327</v>
      </c>
      <c r="R37" s="101">
        <v>2.3441769710829319</v>
      </c>
      <c r="S37" s="101">
        <v>2.3524949102812907E-2</v>
      </c>
      <c r="T37" s="101">
        <v>1.2997030411145267E-2</v>
      </c>
      <c r="V37" s="101">
        <v>21418.574610686195</v>
      </c>
      <c r="W37" s="101">
        <v>21801.773477543706</v>
      </c>
      <c r="X37" s="101">
        <v>50341.17214525061</v>
      </c>
      <c r="Y37" s="101">
        <v>12795.047920251196</v>
      </c>
      <c r="Z37" s="101">
        <v>570.74259179333956</v>
      </c>
      <c r="AA37" s="101">
        <v>3083.7131318826155</v>
      </c>
      <c r="AB37" s="101">
        <v>1972.3359250332132</v>
      </c>
      <c r="AC37" s="101">
        <v>340.95073761260835</v>
      </c>
      <c r="AD37" s="101">
        <v>0</v>
      </c>
      <c r="AE37" s="101">
        <v>0</v>
      </c>
      <c r="AF37" s="101">
        <v>0</v>
      </c>
      <c r="AG37" s="101">
        <v>0</v>
      </c>
      <c r="AH37" s="101">
        <v>0</v>
      </c>
      <c r="AI37" s="101">
        <v>0</v>
      </c>
      <c r="AJ37" s="101">
        <v>0</v>
      </c>
      <c r="AK37" s="101">
        <v>0</v>
      </c>
      <c r="AM37" s="101">
        <v>947049.1137996146</v>
      </c>
      <c r="AN37" s="101">
        <v>22279.282200000001</v>
      </c>
      <c r="AO37" s="101">
        <v>1459.88248</v>
      </c>
      <c r="AP37" s="101">
        <v>5141789.9999999991</v>
      </c>
      <c r="AQ37" s="101">
        <v>1039790000.0000002</v>
      </c>
      <c r="AR37" s="101">
        <v>106356.5681537317</v>
      </c>
    </row>
    <row r="38" spans="1:44">
      <c r="A38" s="213" t="s">
        <v>111</v>
      </c>
      <c r="B38" s="101">
        <v>10226178</v>
      </c>
      <c r="C38" s="176">
        <v>0.34331614411562167</v>
      </c>
      <c r="D38" s="101">
        <v>14172.082663580421</v>
      </c>
      <c r="E38" s="101">
        <v>15970.001537246993</v>
      </c>
      <c r="F38" s="101">
        <v>30185.803552455847</v>
      </c>
      <c r="G38" s="101">
        <v>21769.707413776629</v>
      </c>
      <c r="H38" s="101">
        <v>0.24708140270495901</v>
      </c>
      <c r="I38" s="101">
        <v>20008.905052455852</v>
      </c>
      <c r="J38" s="101">
        <v>4092.4919073074893</v>
      </c>
      <c r="K38" s="101">
        <v>1.9566357100820904</v>
      </c>
      <c r="L38" s="101">
        <v>0.3976247782355517</v>
      </c>
      <c r="M38" s="101">
        <v>29.073909431265523</v>
      </c>
      <c r="N38" s="101">
        <v>0.5322749267593605</v>
      </c>
      <c r="O38" s="101">
        <v>0.57600644056098316</v>
      </c>
      <c r="P38" s="101">
        <v>0.66285812195408567</v>
      </c>
      <c r="Q38" s="101">
        <v>0.18799021178932418</v>
      </c>
      <c r="R38" s="101">
        <v>0.76084322709550145</v>
      </c>
      <c r="S38" s="101">
        <v>0.29240065643436586</v>
      </c>
      <c r="T38" s="101">
        <v>1.6576629068544155E-2</v>
      </c>
      <c r="V38" s="101">
        <v>1982.8362239692735</v>
      </c>
      <c r="W38" s="101">
        <v>292.86443017463847</v>
      </c>
      <c r="X38" s="101">
        <v>6779.0914001080246</v>
      </c>
      <c r="Y38" s="101">
        <v>144.03168697113367</v>
      </c>
      <c r="Z38" s="101">
        <v>1503.87500604364</v>
      </c>
      <c r="AA38" s="101">
        <v>8856.1463051891405</v>
      </c>
      <c r="AB38" s="101">
        <v>308.67600000000004</v>
      </c>
      <c r="AC38" s="101">
        <v>141.38400000000001</v>
      </c>
      <c r="AD38" s="101">
        <v>0</v>
      </c>
      <c r="AE38" s="101">
        <v>0</v>
      </c>
      <c r="AF38" s="101">
        <v>0</v>
      </c>
      <c r="AG38" s="101">
        <v>0</v>
      </c>
      <c r="AH38" s="101">
        <v>0</v>
      </c>
      <c r="AI38" s="101">
        <v>0</v>
      </c>
      <c r="AJ38" s="101">
        <v>0</v>
      </c>
      <c r="AK38" s="101">
        <v>0</v>
      </c>
      <c r="AM38" s="101">
        <v>171344.45117514997</v>
      </c>
      <c r="AN38" s="101">
        <v>50101.23</v>
      </c>
      <c r="AO38" s="101">
        <v>331.68019712227971</v>
      </c>
      <c r="AP38" s="101">
        <v>1395985.8429267139</v>
      </c>
      <c r="AQ38" s="101">
        <v>297314973</v>
      </c>
      <c r="AR38" s="101">
        <v>8838.7445237952379</v>
      </c>
    </row>
    <row r="39" spans="1:44">
      <c r="A39" s="215" t="s">
        <v>112</v>
      </c>
      <c r="B39" s="101">
        <v>4043258</v>
      </c>
      <c r="C39" s="176">
        <v>0.57082728829077933</v>
      </c>
      <c r="D39" s="101" t="s">
        <v>79</v>
      </c>
      <c r="E39" s="101" t="s">
        <v>79</v>
      </c>
      <c r="F39" s="101" t="s">
        <v>79</v>
      </c>
      <c r="G39" s="101">
        <v>3997.8119327409954</v>
      </c>
      <c r="H39" s="101">
        <v>0.16987294628719649</v>
      </c>
      <c r="I39" s="101" t="s">
        <v>79</v>
      </c>
      <c r="J39" s="101" t="s">
        <v>79</v>
      </c>
      <c r="K39" s="101" t="s">
        <v>79</v>
      </c>
      <c r="L39" s="101" t="s">
        <v>79</v>
      </c>
      <c r="M39" s="101" t="s">
        <v>79</v>
      </c>
      <c r="N39" s="101" t="s">
        <v>79</v>
      </c>
      <c r="O39" s="101" t="s">
        <v>79</v>
      </c>
      <c r="P39" s="101" t="s">
        <v>79</v>
      </c>
      <c r="Q39" s="101" t="s">
        <v>79</v>
      </c>
      <c r="R39" s="101" t="s">
        <v>79</v>
      </c>
      <c r="S39" s="101" t="s">
        <v>79</v>
      </c>
      <c r="T39" s="101" t="s">
        <v>79</v>
      </c>
      <c r="V39" s="101" t="s">
        <v>79</v>
      </c>
      <c r="W39" s="101" t="s">
        <v>79</v>
      </c>
      <c r="X39" s="101" t="s">
        <v>79</v>
      </c>
      <c r="Y39" s="101" t="s">
        <v>79</v>
      </c>
      <c r="Z39" s="101" t="s">
        <v>79</v>
      </c>
      <c r="AA39" s="101" t="s">
        <v>79</v>
      </c>
      <c r="AB39" s="101" t="s">
        <v>79</v>
      </c>
      <c r="AC39" s="101" t="s">
        <v>79</v>
      </c>
      <c r="AD39" s="101" t="s">
        <v>79</v>
      </c>
      <c r="AE39" s="101" t="s">
        <v>79</v>
      </c>
      <c r="AF39" s="101" t="s">
        <v>79</v>
      </c>
      <c r="AG39" s="101" t="s">
        <v>79</v>
      </c>
      <c r="AH39" s="101" t="s">
        <v>79</v>
      </c>
      <c r="AI39" s="101" t="s">
        <v>79</v>
      </c>
      <c r="AJ39" s="101" t="s">
        <v>79</v>
      </c>
      <c r="AK39" s="101" t="s">
        <v>79</v>
      </c>
      <c r="AM39" s="101" t="s">
        <v>79</v>
      </c>
      <c r="AN39" s="101" t="s">
        <v>79</v>
      </c>
      <c r="AO39" s="101" t="s">
        <v>79</v>
      </c>
      <c r="AP39" s="101" t="s">
        <v>79</v>
      </c>
      <c r="AQ39" s="101" t="s">
        <v>79</v>
      </c>
      <c r="AR39" s="101">
        <v>0</v>
      </c>
    </row>
    <row r="40" spans="1:44">
      <c r="A40" s="215" t="s">
        <v>113</v>
      </c>
      <c r="B40" s="101">
        <v>19364558</v>
      </c>
      <c r="C40" s="176">
        <v>0.46198012885189532</v>
      </c>
      <c r="D40" s="101" t="s">
        <v>79</v>
      </c>
      <c r="E40" s="101" t="s">
        <v>79</v>
      </c>
      <c r="F40" s="101" t="s">
        <v>79</v>
      </c>
      <c r="G40" s="101">
        <v>32936.102990350621</v>
      </c>
      <c r="H40" s="101">
        <v>0.1825546577284318</v>
      </c>
      <c r="I40" s="101" t="s">
        <v>79</v>
      </c>
      <c r="J40" s="101" t="s">
        <v>79</v>
      </c>
      <c r="K40" s="101" t="s">
        <v>79</v>
      </c>
      <c r="L40" s="101" t="s">
        <v>79</v>
      </c>
      <c r="M40" s="101" t="s">
        <v>79</v>
      </c>
      <c r="N40" s="101" t="s">
        <v>79</v>
      </c>
      <c r="O40" s="101" t="s">
        <v>79</v>
      </c>
      <c r="P40" s="101" t="s">
        <v>79</v>
      </c>
      <c r="Q40" s="101" t="s">
        <v>79</v>
      </c>
      <c r="R40" s="101" t="s">
        <v>79</v>
      </c>
      <c r="S40" s="101" t="s">
        <v>79</v>
      </c>
      <c r="T40" s="101" t="s">
        <v>79</v>
      </c>
      <c r="V40" s="101" t="s">
        <v>79</v>
      </c>
      <c r="W40" s="101" t="s">
        <v>79</v>
      </c>
      <c r="X40" s="101" t="s">
        <v>79</v>
      </c>
      <c r="Y40" s="101" t="s">
        <v>79</v>
      </c>
      <c r="Z40" s="101" t="s">
        <v>79</v>
      </c>
      <c r="AA40" s="101" t="s">
        <v>79</v>
      </c>
      <c r="AB40" s="101" t="s">
        <v>79</v>
      </c>
      <c r="AC40" s="101" t="s">
        <v>79</v>
      </c>
      <c r="AD40" s="101" t="s">
        <v>79</v>
      </c>
      <c r="AE40" s="101" t="s">
        <v>79</v>
      </c>
      <c r="AF40" s="101" t="s">
        <v>79</v>
      </c>
      <c r="AG40" s="101" t="s">
        <v>79</v>
      </c>
      <c r="AH40" s="101" t="s">
        <v>79</v>
      </c>
      <c r="AI40" s="101" t="s">
        <v>79</v>
      </c>
      <c r="AJ40" s="101" t="s">
        <v>79</v>
      </c>
      <c r="AK40" s="101" t="s">
        <v>79</v>
      </c>
      <c r="AM40" s="101" t="s">
        <v>79</v>
      </c>
      <c r="AN40" s="101" t="s">
        <v>79</v>
      </c>
      <c r="AO40" s="101" t="s">
        <v>79</v>
      </c>
      <c r="AP40" s="101" t="s">
        <v>79</v>
      </c>
      <c r="AQ40" s="101" t="s">
        <v>79</v>
      </c>
      <c r="AR40" s="101">
        <v>0</v>
      </c>
    </row>
    <row r="41" spans="1:44">
      <c r="A41" s="214" t="s">
        <v>114</v>
      </c>
      <c r="B41" s="101">
        <v>145872260</v>
      </c>
      <c r="C41" s="176">
        <v>0.25068817059528659</v>
      </c>
      <c r="D41" s="101" t="s">
        <v>79</v>
      </c>
      <c r="E41" s="101" t="s">
        <v>79</v>
      </c>
      <c r="F41" s="101" t="s">
        <v>79</v>
      </c>
      <c r="G41" s="101">
        <v>772650.51781790378</v>
      </c>
      <c r="H41" s="101">
        <v>2.580187600461812E-2</v>
      </c>
      <c r="I41" s="101" t="s">
        <v>79</v>
      </c>
      <c r="J41" s="101" t="s">
        <v>79</v>
      </c>
      <c r="K41" s="101" t="s">
        <v>79</v>
      </c>
      <c r="L41" s="101" t="s">
        <v>79</v>
      </c>
      <c r="M41" s="101" t="s">
        <v>79</v>
      </c>
      <c r="N41" s="101" t="s">
        <v>79</v>
      </c>
      <c r="O41" s="101" t="s">
        <v>79</v>
      </c>
      <c r="P41" s="101" t="s">
        <v>79</v>
      </c>
      <c r="Q41" s="101" t="s">
        <v>79</v>
      </c>
      <c r="R41" s="101" t="s">
        <v>79</v>
      </c>
      <c r="S41" s="101" t="s">
        <v>79</v>
      </c>
      <c r="T41" s="101" t="s">
        <v>79</v>
      </c>
      <c r="V41" s="101" t="s">
        <v>79</v>
      </c>
      <c r="W41" s="101" t="s">
        <v>79</v>
      </c>
      <c r="X41" s="101" t="s">
        <v>79</v>
      </c>
      <c r="Y41" s="101" t="s">
        <v>79</v>
      </c>
      <c r="Z41" s="101" t="s">
        <v>79</v>
      </c>
      <c r="AA41" s="101" t="s">
        <v>79</v>
      </c>
      <c r="AB41" s="101" t="s">
        <v>79</v>
      </c>
      <c r="AC41" s="101" t="s">
        <v>79</v>
      </c>
      <c r="AD41" s="101" t="s">
        <v>79</v>
      </c>
      <c r="AE41" s="101" t="s">
        <v>79</v>
      </c>
      <c r="AF41" s="101" t="s">
        <v>79</v>
      </c>
      <c r="AG41" s="101" t="s">
        <v>79</v>
      </c>
      <c r="AH41" s="101" t="s">
        <v>79</v>
      </c>
      <c r="AI41" s="101" t="s">
        <v>79</v>
      </c>
      <c r="AJ41" s="101" t="s">
        <v>79</v>
      </c>
      <c r="AK41" s="101" t="s">
        <v>79</v>
      </c>
      <c r="AM41" s="101" t="s">
        <v>79</v>
      </c>
      <c r="AN41" s="101" t="s">
        <v>79</v>
      </c>
      <c r="AO41" s="101" t="s">
        <v>79</v>
      </c>
      <c r="AP41" s="101" t="s">
        <v>79</v>
      </c>
      <c r="AQ41" s="101" t="s">
        <v>79</v>
      </c>
      <c r="AR41" s="101">
        <v>0</v>
      </c>
    </row>
    <row r="42" spans="1:44">
      <c r="A42" s="112" t="s">
        <v>115</v>
      </c>
      <c r="B42" s="101">
        <v>8772228</v>
      </c>
      <c r="C42" s="176">
        <v>0.43546371571737535</v>
      </c>
      <c r="D42" s="101">
        <v>9054</v>
      </c>
      <c r="E42" s="101">
        <v>9044</v>
      </c>
      <c r="F42" s="101">
        <v>16307.161345129858</v>
      </c>
      <c r="G42" s="101">
        <v>15293.031909811789</v>
      </c>
      <c r="H42" s="101">
        <v>0.1333234138489974</v>
      </c>
      <c r="I42" s="101">
        <v>8203.5513451298593</v>
      </c>
      <c r="J42" s="101">
        <v>1653.1380808266454</v>
      </c>
      <c r="K42" s="101">
        <v>0.93517306494198049</v>
      </c>
      <c r="L42" s="101">
        <v>1.6547176731229714</v>
      </c>
      <c r="M42" s="101">
        <v>37.732717389470494</v>
      </c>
      <c r="N42" s="101">
        <v>1.2403687943958179</v>
      </c>
      <c r="O42" s="101">
        <v>0.72382133711167918</v>
      </c>
      <c r="P42" s="101">
        <v>0.50306433912729109</v>
      </c>
      <c r="Q42" s="101">
        <v>0.10809747148739131</v>
      </c>
      <c r="R42" s="101">
        <v>0.81079135589659368</v>
      </c>
      <c r="S42" s="101">
        <v>0</v>
      </c>
      <c r="T42" s="101">
        <v>8.8422680554151815E-3</v>
      </c>
      <c r="V42" s="101">
        <v>28.806337394226734</v>
      </c>
      <c r="W42" s="101">
        <v>216.04753045670049</v>
      </c>
      <c r="X42" s="101">
        <v>6018.1239872772021</v>
      </c>
      <c r="Y42" s="101">
        <v>283.26231770989625</v>
      </c>
      <c r="Z42" s="101">
        <v>9.4385281161855623</v>
      </c>
      <c r="AA42" s="101">
        <v>733.93230678142118</v>
      </c>
      <c r="AB42" s="101">
        <v>574.69780927804118</v>
      </c>
      <c r="AC42" s="101">
        <v>289.14252811618559</v>
      </c>
      <c r="AD42" s="101">
        <v>0</v>
      </c>
      <c r="AE42" s="101">
        <v>0</v>
      </c>
      <c r="AF42" s="101">
        <v>50.099999999999994</v>
      </c>
      <c r="AG42" s="101">
        <v>0</v>
      </c>
      <c r="AH42" s="101">
        <v>0</v>
      </c>
      <c r="AI42" s="101">
        <v>0</v>
      </c>
      <c r="AJ42" s="101">
        <v>0</v>
      </c>
      <c r="AK42" s="101">
        <v>0</v>
      </c>
      <c r="AM42" s="101">
        <v>69213.585168049991</v>
      </c>
      <c r="AN42" s="101">
        <v>0</v>
      </c>
      <c r="AO42" s="101">
        <v>72.537999999999997</v>
      </c>
      <c r="AP42" s="101">
        <v>6321000</v>
      </c>
      <c r="AQ42" s="101">
        <v>331000000</v>
      </c>
      <c r="AR42" s="101">
        <v>5710.8563884054493</v>
      </c>
    </row>
    <row r="43" spans="1:44">
      <c r="A43" s="214" t="s">
        <v>116</v>
      </c>
      <c r="B43" s="101">
        <v>5457012</v>
      </c>
      <c r="C43" s="176">
        <v>0.46220220882783469</v>
      </c>
      <c r="D43" s="101" t="s">
        <v>79</v>
      </c>
      <c r="E43" s="101" t="s">
        <v>79</v>
      </c>
      <c r="F43" s="101" t="s">
        <v>79</v>
      </c>
      <c r="G43" s="101">
        <v>17060.762634947932</v>
      </c>
      <c r="H43" s="101">
        <v>0.12684451733383006</v>
      </c>
      <c r="I43" s="101" t="s">
        <v>79</v>
      </c>
      <c r="J43" s="101" t="s">
        <v>79</v>
      </c>
      <c r="K43" s="101" t="s">
        <v>79</v>
      </c>
      <c r="L43" s="101" t="s">
        <v>79</v>
      </c>
      <c r="M43" s="101" t="s">
        <v>79</v>
      </c>
      <c r="N43" s="101" t="s">
        <v>79</v>
      </c>
      <c r="O43" s="101" t="s">
        <v>79</v>
      </c>
      <c r="P43" s="101" t="s">
        <v>79</v>
      </c>
      <c r="Q43" s="101" t="s">
        <v>79</v>
      </c>
      <c r="R43" s="101" t="s">
        <v>79</v>
      </c>
      <c r="S43" s="101" t="s">
        <v>79</v>
      </c>
      <c r="T43" s="101" t="s">
        <v>79</v>
      </c>
      <c r="V43" s="101" t="s">
        <v>79</v>
      </c>
      <c r="W43" s="101" t="s">
        <v>79</v>
      </c>
      <c r="X43" s="101" t="s">
        <v>79</v>
      </c>
      <c r="Y43" s="101" t="s">
        <v>79</v>
      </c>
      <c r="Z43" s="101" t="s">
        <v>79</v>
      </c>
      <c r="AA43" s="101" t="s">
        <v>79</v>
      </c>
      <c r="AB43" s="101" t="s">
        <v>79</v>
      </c>
      <c r="AC43" s="101" t="s">
        <v>79</v>
      </c>
      <c r="AD43" s="101" t="s">
        <v>79</v>
      </c>
      <c r="AE43" s="101" t="s">
        <v>79</v>
      </c>
      <c r="AF43" s="101" t="s">
        <v>79</v>
      </c>
      <c r="AG43" s="101" t="s">
        <v>79</v>
      </c>
      <c r="AH43" s="101" t="s">
        <v>79</v>
      </c>
      <c r="AI43" s="101" t="s">
        <v>79</v>
      </c>
      <c r="AJ43" s="101" t="s">
        <v>79</v>
      </c>
      <c r="AK43" s="101" t="s">
        <v>79</v>
      </c>
      <c r="AM43" s="101" t="s">
        <v>79</v>
      </c>
      <c r="AN43" s="101" t="s">
        <v>79</v>
      </c>
      <c r="AO43" s="101" t="s">
        <v>79</v>
      </c>
      <c r="AP43" s="101" t="s">
        <v>79</v>
      </c>
      <c r="AQ43" s="101" t="s">
        <v>79</v>
      </c>
      <c r="AR43" s="101">
        <v>0</v>
      </c>
    </row>
    <row r="44" spans="1:44">
      <c r="A44" s="112" t="s">
        <v>117</v>
      </c>
      <c r="B44" s="101">
        <v>2078654</v>
      </c>
      <c r="C44" s="176">
        <v>0.45248319345114674</v>
      </c>
      <c r="D44" s="101">
        <v>4888.2150000000001</v>
      </c>
      <c r="E44" s="101">
        <v>3570.2759999999989</v>
      </c>
      <c r="F44" s="101">
        <v>5902.4836609799841</v>
      </c>
      <c r="G44" s="101">
        <v>6795.7731441673823</v>
      </c>
      <c r="H44" s="101">
        <v>0.16218065288575437</v>
      </c>
      <c r="I44" s="101">
        <v>2666.3901609799836</v>
      </c>
      <c r="J44" s="101">
        <v>644.43184458365408</v>
      </c>
      <c r="K44" s="101">
        <v>1.2827484328704941</v>
      </c>
      <c r="L44" s="101">
        <v>1.1391985166220828</v>
      </c>
      <c r="M44" s="101">
        <v>74.534289978033868</v>
      </c>
      <c r="N44" s="101">
        <v>0.14706774260865518</v>
      </c>
      <c r="O44" s="101">
        <v>0.40735158300635427</v>
      </c>
      <c r="P44" s="101">
        <v>0.451740371363821</v>
      </c>
      <c r="Q44" s="101">
        <v>9.4828333864668726E-2</v>
      </c>
      <c r="R44" s="101">
        <v>0.58470805350296051</v>
      </c>
      <c r="S44" s="101">
        <v>0</v>
      </c>
      <c r="T44" s="101">
        <v>0.31124389451504209</v>
      </c>
      <c r="V44" s="101">
        <v>0</v>
      </c>
      <c r="W44" s="101">
        <v>0</v>
      </c>
      <c r="X44" s="101">
        <v>1454.357580369594</v>
      </c>
      <c r="Y44" s="101">
        <v>0</v>
      </c>
      <c r="Z44" s="101">
        <v>248.9046157611356</v>
      </c>
      <c r="AA44" s="101">
        <v>547.33311111111095</v>
      </c>
      <c r="AB44" s="101">
        <v>178.72965273176789</v>
      </c>
      <c r="AC44" s="101">
        <v>198.4872</v>
      </c>
      <c r="AD44" s="101">
        <v>0</v>
      </c>
      <c r="AE44" s="101">
        <v>0</v>
      </c>
      <c r="AF44" s="101">
        <v>0</v>
      </c>
      <c r="AG44" s="101">
        <v>0</v>
      </c>
      <c r="AH44" s="101">
        <v>0</v>
      </c>
      <c r="AI44" s="101">
        <v>0</v>
      </c>
      <c r="AJ44" s="101">
        <v>38.578001006375253</v>
      </c>
      <c r="AK44" s="101">
        <v>0</v>
      </c>
      <c r="AM44" s="101">
        <v>26981.07246902843</v>
      </c>
      <c r="AN44" s="101">
        <v>0</v>
      </c>
      <c r="AO44" s="101">
        <v>829.89765800000009</v>
      </c>
      <c r="AP44" s="101">
        <v>1071479.9999999998</v>
      </c>
      <c r="AQ44" s="101">
        <v>154931000</v>
      </c>
      <c r="AR44" s="101">
        <v>1186.1307576873257</v>
      </c>
    </row>
    <row r="45" spans="1:44">
      <c r="A45" s="112" t="s">
        <v>118</v>
      </c>
      <c r="B45" s="101">
        <v>10036391</v>
      </c>
      <c r="C45" s="176">
        <v>0.12312393967114274</v>
      </c>
      <c r="D45" s="101">
        <v>75638</v>
      </c>
      <c r="E45" s="101">
        <v>83621.8</v>
      </c>
      <c r="F45" s="101">
        <v>97903.278619922901</v>
      </c>
      <c r="G45" s="101">
        <v>49026.792777300085</v>
      </c>
      <c r="H45" s="101">
        <v>0.40068536449128167</v>
      </c>
      <c r="I45" s="101">
        <v>47396.216619922889</v>
      </c>
      <c r="J45" s="101">
        <v>9916.8810627559469</v>
      </c>
      <c r="K45" s="101">
        <v>4.7224362442558174</v>
      </c>
      <c r="L45" s="101">
        <v>5.7084129090732532</v>
      </c>
      <c r="M45" s="101">
        <v>195.50155030827315</v>
      </c>
      <c r="N45" s="101">
        <v>0.11476323065070375</v>
      </c>
      <c r="O45" s="101">
        <v>0.11811662059037108</v>
      </c>
      <c r="P45" s="101">
        <v>0.48411265984179164</v>
      </c>
      <c r="Q45" s="101">
        <v>0.20227472573624206</v>
      </c>
      <c r="R45" s="101">
        <v>0.50482184691984977</v>
      </c>
      <c r="S45" s="101">
        <v>0.40860421404004893</v>
      </c>
      <c r="T45" s="101">
        <v>2.7735277491483003E-2</v>
      </c>
      <c r="V45" s="101">
        <v>6176.1160270793562</v>
      </c>
      <c r="W45" s="101">
        <v>0</v>
      </c>
      <c r="X45" s="101">
        <v>3318.7883858720766</v>
      </c>
      <c r="Y45" s="101">
        <v>382.22001073245826</v>
      </c>
      <c r="Z45" s="101">
        <v>3793.2743964999841</v>
      </c>
      <c r="AA45" s="101">
        <v>27274.118176318789</v>
      </c>
      <c r="AB45" s="101">
        <v>1118.1812383170045</v>
      </c>
      <c r="AC45" s="101">
        <v>1242.0183851032166</v>
      </c>
      <c r="AD45" s="101">
        <v>4091.5</v>
      </c>
      <c r="AE45" s="101">
        <v>0</v>
      </c>
      <c r="AF45" s="101">
        <v>0</v>
      </c>
      <c r="AG45" s="101">
        <v>0</v>
      </c>
      <c r="AH45" s="101">
        <v>0</v>
      </c>
      <c r="AI45" s="101">
        <v>0</v>
      </c>
      <c r="AJ45" s="101">
        <v>0</v>
      </c>
      <c r="AK45" s="101">
        <v>0</v>
      </c>
      <c r="AM45" s="101">
        <v>415199.97633546602</v>
      </c>
      <c r="AN45" s="101">
        <v>169652.46000000002</v>
      </c>
      <c r="AO45" s="101">
        <v>1314.5472199999999</v>
      </c>
      <c r="AP45" s="101">
        <v>7054000</v>
      </c>
      <c r="AQ45" s="101">
        <v>1962130000</v>
      </c>
      <c r="AR45" s="101">
        <v>9744.2796638561467</v>
      </c>
    </row>
    <row r="46" spans="1:44">
      <c r="A46" s="112" t="s">
        <v>119</v>
      </c>
      <c r="B46" s="101">
        <v>8591361</v>
      </c>
      <c r="C46" s="176">
        <v>0.26202600496009887</v>
      </c>
      <c r="D46" s="101">
        <v>5438</v>
      </c>
      <c r="E46" s="101">
        <v>4933</v>
      </c>
      <c r="F46" s="101">
        <v>9040.8245499318418</v>
      </c>
      <c r="G46" s="101">
        <v>24443.588659596826</v>
      </c>
      <c r="H46" s="101">
        <v>0.22453608919729146</v>
      </c>
      <c r="I46" s="101">
        <v>3933.6375499318424</v>
      </c>
      <c r="J46" s="101">
        <v>799.8633361095084</v>
      </c>
      <c r="K46" s="101">
        <v>0.45785965109973176</v>
      </c>
      <c r="L46" s="101">
        <v>0.97283178450221219</v>
      </c>
      <c r="M46" s="101">
        <v>29.680978368852156</v>
      </c>
      <c r="N46" s="101">
        <v>0.38694473806527085</v>
      </c>
      <c r="O46" s="101">
        <v>0.46180846994934072</v>
      </c>
      <c r="P46" s="101">
        <v>0.43509721134467738</v>
      </c>
      <c r="Q46" s="101">
        <v>3.2722827537660801E-2</v>
      </c>
      <c r="R46" s="101">
        <v>0.1457352697940173</v>
      </c>
      <c r="S46" s="101">
        <v>0</v>
      </c>
      <c r="T46" s="101">
        <v>0.20630688254795143</v>
      </c>
      <c r="V46" s="101">
        <v>837.78431254876091</v>
      </c>
      <c r="W46" s="101">
        <v>384.08449858968982</v>
      </c>
      <c r="X46" s="101">
        <v>1056.232371121647</v>
      </c>
      <c r="Y46" s="101">
        <v>0</v>
      </c>
      <c r="Z46" s="101">
        <v>72.651381046992071</v>
      </c>
      <c r="AA46" s="101">
        <v>431.76789221628769</v>
      </c>
      <c r="AB46" s="101">
        <v>607.36458000000005</v>
      </c>
      <c r="AC46" s="101">
        <v>15.44542</v>
      </c>
      <c r="AD46" s="101">
        <v>210.39062926902778</v>
      </c>
      <c r="AE46" s="101">
        <v>307.37698005227969</v>
      </c>
      <c r="AF46" s="101">
        <v>0.24247801939235961</v>
      </c>
      <c r="AG46" s="101">
        <v>10.297007067764865</v>
      </c>
      <c r="AH46" s="101">
        <v>0</v>
      </c>
      <c r="AI46" s="101">
        <v>0</v>
      </c>
      <c r="AJ46" s="101">
        <v>0</v>
      </c>
      <c r="AK46" s="101">
        <v>0</v>
      </c>
      <c r="AM46" s="101">
        <v>33488.678156232898</v>
      </c>
      <c r="AN46" s="101">
        <v>0</v>
      </c>
      <c r="AO46" s="101">
        <v>811.53650000000005</v>
      </c>
      <c r="AP46" s="101">
        <v>2190000</v>
      </c>
      <c r="AQ46" s="101">
        <v>255000000.00000003</v>
      </c>
      <c r="AR46" s="101">
        <v>2122.0668547080359</v>
      </c>
    </row>
    <row r="47" spans="1:44">
      <c r="A47" s="214" t="s">
        <v>120</v>
      </c>
      <c r="B47" s="101">
        <v>83429607</v>
      </c>
      <c r="C47" s="176">
        <v>0.24233475054005707</v>
      </c>
      <c r="D47" s="101" t="s">
        <v>79</v>
      </c>
      <c r="E47" s="101" t="s">
        <v>79</v>
      </c>
      <c r="F47" s="101" t="s">
        <v>79</v>
      </c>
      <c r="G47" s="101">
        <v>146496.29597783508</v>
      </c>
      <c r="H47" s="101">
        <v>0.15931541167968555</v>
      </c>
      <c r="I47" s="101" t="s">
        <v>79</v>
      </c>
      <c r="J47" s="101" t="s">
        <v>79</v>
      </c>
      <c r="K47" s="101" t="s">
        <v>79</v>
      </c>
      <c r="L47" s="101" t="s">
        <v>79</v>
      </c>
      <c r="M47" s="101" t="s">
        <v>79</v>
      </c>
      <c r="N47" s="101" t="s">
        <v>79</v>
      </c>
      <c r="O47" s="101" t="s">
        <v>79</v>
      </c>
      <c r="P47" s="101" t="s">
        <v>79</v>
      </c>
      <c r="Q47" s="101" t="s">
        <v>79</v>
      </c>
      <c r="R47" s="101" t="s">
        <v>79</v>
      </c>
      <c r="S47" s="101" t="s">
        <v>79</v>
      </c>
      <c r="T47" s="101" t="s">
        <v>79</v>
      </c>
      <c r="V47" s="101" t="s">
        <v>79</v>
      </c>
      <c r="W47" s="101" t="s">
        <v>79</v>
      </c>
      <c r="X47" s="101" t="s">
        <v>79</v>
      </c>
      <c r="Y47" s="101" t="s">
        <v>79</v>
      </c>
      <c r="Z47" s="101" t="s">
        <v>79</v>
      </c>
      <c r="AA47" s="101" t="s">
        <v>79</v>
      </c>
      <c r="AB47" s="101" t="s">
        <v>79</v>
      </c>
      <c r="AC47" s="101" t="s">
        <v>79</v>
      </c>
      <c r="AD47" s="101" t="s">
        <v>79</v>
      </c>
      <c r="AE47" s="101" t="s">
        <v>79</v>
      </c>
      <c r="AF47" s="101" t="s">
        <v>79</v>
      </c>
      <c r="AG47" s="101" t="s">
        <v>79</v>
      </c>
      <c r="AH47" s="101" t="s">
        <v>79</v>
      </c>
      <c r="AI47" s="101" t="s">
        <v>79</v>
      </c>
      <c r="AJ47" s="101" t="s">
        <v>79</v>
      </c>
      <c r="AK47" s="101" t="s">
        <v>79</v>
      </c>
      <c r="AM47" s="101" t="s">
        <v>79</v>
      </c>
      <c r="AN47" s="101" t="s">
        <v>79</v>
      </c>
      <c r="AO47" s="101" t="s">
        <v>79</v>
      </c>
      <c r="AP47" s="101" t="s">
        <v>79</v>
      </c>
      <c r="AQ47" s="101" t="s">
        <v>79</v>
      </c>
      <c r="AR47" s="101">
        <v>0</v>
      </c>
    </row>
    <row r="48" spans="1:44">
      <c r="A48" s="112" t="s">
        <v>121</v>
      </c>
      <c r="B48" s="101">
        <v>43993643</v>
      </c>
      <c r="C48" s="176">
        <v>0.30389095079032213</v>
      </c>
      <c r="D48" s="101">
        <v>20856.827188934334</v>
      </c>
      <c r="E48" s="101">
        <v>20580.562284448941</v>
      </c>
      <c r="F48" s="101">
        <v>28371.976589796985</v>
      </c>
      <c r="G48" s="101">
        <v>89358.563103085879</v>
      </c>
      <c r="H48" s="101">
        <v>4.8506391015965433E-2</v>
      </c>
      <c r="I48" s="101">
        <v>13858.858589796988</v>
      </c>
      <c r="J48" s="101">
        <v>2780.8961254934902</v>
      </c>
      <c r="K48" s="101">
        <v>0.31501957202764475</v>
      </c>
      <c r="L48" s="101">
        <v>0.84315391075570645</v>
      </c>
      <c r="M48" s="101">
        <v>13.617876564575473</v>
      </c>
      <c r="N48" s="101">
        <v>0.58259650071565194</v>
      </c>
      <c r="O48" s="101">
        <v>0.52151436219477898</v>
      </c>
      <c r="P48" s="101">
        <v>0.48846997127372699</v>
      </c>
      <c r="Q48" s="101">
        <v>3.1120645061015487E-2</v>
      </c>
      <c r="R48" s="101">
        <v>0.6415782417366902</v>
      </c>
      <c r="S48" s="101">
        <v>0</v>
      </c>
      <c r="T48" s="101">
        <v>8.4036359686372436E-4</v>
      </c>
      <c r="V48" s="101">
        <v>2930.1548143574173</v>
      </c>
      <c r="W48" s="101">
        <v>186.739121573164</v>
      </c>
      <c r="X48" s="101">
        <v>7371.4085982824809</v>
      </c>
      <c r="Y48" s="101">
        <v>244.75627917125018</v>
      </c>
      <c r="Z48" s="101">
        <v>2294.8811737880906</v>
      </c>
      <c r="AA48" s="101">
        <v>64.066806162964113</v>
      </c>
      <c r="AB48" s="101">
        <v>708.72613455290855</v>
      </c>
      <c r="AC48" s="101">
        <v>58.125661908711706</v>
      </c>
      <c r="AD48" s="101">
        <v>0</v>
      </c>
      <c r="AE48" s="101">
        <v>0</v>
      </c>
      <c r="AF48" s="101">
        <v>0</v>
      </c>
      <c r="AG48" s="101">
        <v>0</v>
      </c>
      <c r="AH48" s="101">
        <v>0</v>
      </c>
      <c r="AI48" s="101">
        <v>0</v>
      </c>
      <c r="AJ48" s="101">
        <v>0</v>
      </c>
      <c r="AK48" s="101">
        <v>0</v>
      </c>
      <c r="AM48" s="101">
        <v>116430.55898216146</v>
      </c>
      <c r="AN48" s="101">
        <v>0</v>
      </c>
      <c r="AO48" s="101">
        <v>11.646480252947519</v>
      </c>
      <c r="AP48" s="101">
        <v>11272352.284448944</v>
      </c>
      <c r="AQ48" s="101">
        <v>599099999.99999988</v>
      </c>
      <c r="AR48" s="101">
        <v>10733.058813384312</v>
      </c>
    </row>
    <row r="49" spans="1:44">
      <c r="A49" s="112" t="s">
        <v>122</v>
      </c>
      <c r="B49" s="101">
        <v>67530161</v>
      </c>
      <c r="C49" s="176">
        <v>0.16210149417532116</v>
      </c>
      <c r="D49" s="101">
        <v>13737.980928962334</v>
      </c>
      <c r="E49" s="101">
        <v>14922.984774982335</v>
      </c>
      <c r="F49" s="101">
        <v>70873.926037072699</v>
      </c>
      <c r="G49" s="101">
        <v>170658.8095920512</v>
      </c>
      <c r="H49" s="101">
        <v>0.12224807188744537</v>
      </c>
      <c r="I49" s="101">
        <v>42976.908537072712</v>
      </c>
      <c r="J49" s="101">
        <v>8903.3410605287663</v>
      </c>
      <c r="K49" s="101">
        <v>0.63641057418880886</v>
      </c>
      <c r="L49" s="101">
        <v>0.25443408590045991</v>
      </c>
      <c r="M49" s="101">
        <v>135.39791251201075</v>
      </c>
      <c r="N49" s="101">
        <v>0.38661726218046361</v>
      </c>
      <c r="O49" s="101">
        <v>0.67039440400111538</v>
      </c>
      <c r="P49" s="101">
        <v>0.60638532306778614</v>
      </c>
      <c r="Q49" s="101">
        <v>5.2170415824484097E-2</v>
      </c>
      <c r="R49" s="101">
        <v>0.42675859847112968</v>
      </c>
      <c r="S49" s="101">
        <v>0</v>
      </c>
      <c r="T49" s="101">
        <v>0.50764797460524913</v>
      </c>
      <c r="V49" s="101">
        <v>201.50612811728422</v>
      </c>
      <c r="W49" s="101">
        <v>991.46147499005838</v>
      </c>
      <c r="X49" s="101">
        <v>8735.35504148164</v>
      </c>
      <c r="Y49" s="101">
        <v>75.962839553017744</v>
      </c>
      <c r="Z49" s="101">
        <v>19047.08855518722</v>
      </c>
      <c r="AA49" s="101">
        <v>6320.7614983683015</v>
      </c>
      <c r="AB49" s="101">
        <v>2695.9405022757937</v>
      </c>
      <c r="AC49" s="101">
        <v>311.83401409089413</v>
      </c>
      <c r="AD49" s="101">
        <v>1863.8003830313264</v>
      </c>
      <c r="AE49" s="101">
        <v>1640.703261210404</v>
      </c>
      <c r="AF49" s="101">
        <v>965.91703886900348</v>
      </c>
      <c r="AG49" s="101">
        <v>126.57779989776297</v>
      </c>
      <c r="AH49" s="101">
        <v>0</v>
      </c>
      <c r="AI49" s="101">
        <v>0</v>
      </c>
      <c r="AJ49" s="101">
        <v>0</v>
      </c>
      <c r="AK49" s="101">
        <v>0</v>
      </c>
      <c r="AM49" s="101">
        <v>372765.0835222184</v>
      </c>
      <c r="AN49" s="101">
        <v>0</v>
      </c>
      <c r="AO49" s="101">
        <v>21817.140573640001</v>
      </c>
      <c r="AP49" s="101">
        <v>2785223.7854900002</v>
      </c>
      <c r="AQ49" s="101">
        <v>9143442831</v>
      </c>
      <c r="AR49" s="101">
        <v>7042.6200478793253</v>
      </c>
    </row>
    <row r="50" spans="1:44">
      <c r="A50" s="112" t="s">
        <v>123</v>
      </c>
      <c r="B50" s="101">
        <v>329064917</v>
      </c>
      <c r="C50" s="176">
        <v>0.17542798705581852</v>
      </c>
      <c r="D50" s="101">
        <v>459128.88</v>
      </c>
      <c r="E50" s="101">
        <v>452999.77</v>
      </c>
      <c r="F50" s="101">
        <v>649839.89107439318</v>
      </c>
      <c r="G50" s="101">
        <v>2212752.6277825544</v>
      </c>
      <c r="H50" s="101">
        <v>7.9034937847512032E-2</v>
      </c>
      <c r="I50" s="101">
        <v>210004.70607439312</v>
      </c>
      <c r="J50" s="101">
        <v>43658.258713153708</v>
      </c>
      <c r="K50" s="101">
        <v>0.63818625208956303</v>
      </c>
      <c r="L50" s="101">
        <v>1.235027594272897</v>
      </c>
      <c r="M50" s="101">
        <v>5.9133316846414221</v>
      </c>
      <c r="N50" s="101">
        <v>0</v>
      </c>
      <c r="O50" s="101">
        <v>0.13777411477833099</v>
      </c>
      <c r="P50" s="101">
        <v>0.32316376535024371</v>
      </c>
      <c r="Q50" s="101">
        <v>1.9730293465702292E-2</v>
      </c>
      <c r="R50" s="101">
        <v>0.24964014653581953</v>
      </c>
      <c r="S50" s="101">
        <v>0.39314025319402812</v>
      </c>
      <c r="T50" s="101">
        <v>6.4145253941252324E-3</v>
      </c>
      <c r="V50" s="101">
        <v>2808.8532026019138</v>
      </c>
      <c r="W50" s="101">
        <v>0</v>
      </c>
      <c r="X50" s="101">
        <v>51905.444349295336</v>
      </c>
      <c r="Y50" s="101">
        <v>7697.3447546402822</v>
      </c>
      <c r="Z50" s="101">
        <v>18537.861654408029</v>
      </c>
      <c r="AA50" s="101">
        <v>113688.9069491738</v>
      </c>
      <c r="AB50" s="101">
        <v>1829.1964204081228</v>
      </c>
      <c r="AC50" s="101">
        <v>205.11180482563</v>
      </c>
      <c r="AD50" s="101">
        <v>13331.986939040002</v>
      </c>
      <c r="AE50" s="101">
        <v>0</v>
      </c>
      <c r="AF50" s="101">
        <v>0</v>
      </c>
      <c r="AG50" s="101">
        <v>0</v>
      </c>
      <c r="AH50" s="101">
        <v>0</v>
      </c>
      <c r="AI50" s="101">
        <v>0</v>
      </c>
      <c r="AJ50" s="101">
        <v>0</v>
      </c>
      <c r="AK50" s="101">
        <v>0</v>
      </c>
      <c r="AM50" s="101">
        <v>1827883.9758023196</v>
      </c>
      <c r="AN50" s="101">
        <v>718614.76905623067</v>
      </c>
      <c r="AO50" s="101">
        <v>1347.0805200000002</v>
      </c>
      <c r="AP50" s="101">
        <v>71294680</v>
      </c>
      <c r="AQ50" s="101">
        <v>1945869999.9999998</v>
      </c>
      <c r="AR50" s="101">
        <v>0</v>
      </c>
    </row>
    <row r="51" spans="1:44">
      <c r="B51" s="101"/>
      <c r="C51" s="176"/>
      <c r="D51" s="101"/>
      <c r="E51" s="101"/>
      <c r="F51" s="101"/>
      <c r="G51" s="176"/>
      <c r="H51" s="176"/>
      <c r="I51" s="101"/>
      <c r="J51" s="101"/>
      <c r="K51" s="176"/>
      <c r="L51" s="183"/>
      <c r="M51" s="176"/>
      <c r="N51" s="176"/>
      <c r="O51" s="176"/>
      <c r="P51" s="176"/>
      <c r="Q51" s="176"/>
      <c r="R51" s="176"/>
      <c r="S51" s="176"/>
      <c r="T51" s="176"/>
      <c r="V51" s="101"/>
      <c r="W51" s="101"/>
      <c r="X51" s="101"/>
      <c r="Y51" s="101"/>
      <c r="Z51" s="101"/>
      <c r="AA51" s="101"/>
      <c r="AB51" s="101"/>
      <c r="AC51" s="101"/>
      <c r="AD51" s="101"/>
      <c r="AE51" s="101"/>
      <c r="AF51" s="101"/>
      <c r="AG51" s="101"/>
      <c r="AH51" s="101"/>
      <c r="AI51" s="101"/>
      <c r="AJ51" s="101"/>
      <c r="AK51" s="101"/>
      <c r="AM51" s="101"/>
      <c r="AN51" s="101"/>
      <c r="AO51" s="101"/>
      <c r="AP51" s="101"/>
      <c r="AQ51" s="101"/>
      <c r="AR51" s="101"/>
    </row>
    <row r="52" spans="1:44">
      <c r="A52" s="184" t="s">
        <v>124</v>
      </c>
      <c r="B52" s="184">
        <f ca="1">VLOOKUP($A52,INDIRECT(CONCATENATE("'External ",$A$1," data'!$A$1:$T$50")),MATCH(B$55,INDIRECT(CONCATENATE("'External ",$A$1," data'!$A$1:$T$1")),0),FALSE)</f>
        <v>816913248</v>
      </c>
      <c r="C52" s="186">
        <f ca="1">VLOOKUP($A52,INDIRECT(CONCATENATE("'External ",$A$1," data'!$A$1:$T$50")),MATCH(C$55,INDIRECT(CONCATENATE("'External ",$A$1," data'!$A$1:$T$1")),0),FALSE)</f>
        <v>0.21419719955380134</v>
      </c>
      <c r="D52" s="184">
        <f>+D6+D7+D9+D12+D14+D15+D16+D19+D20+D21+D22+D23+D25+D27+D31+D34+D36+D37+D38+D42+D44+D45+D46+D48+D49+D50</f>
        <v>974102.98678282043</v>
      </c>
      <c r="E52" s="184">
        <f>+E6+E7+E9+E12+E14+E15+E16+E19+E20+E21+E22+E23+E25+E27+E31+E34+E36+E37+E38+E42+E44+E45+E46+E48+E49+E50</f>
        <v>967967.07224082528</v>
      </c>
      <c r="F52" s="184">
        <f>+F6+F7+F9+F12+F14+F15+F16+F19+F20+F21+F22+F23+F25+F27+F31+F34+F36+F37+F38+F42+F44+F45+F46+F48+F49+F50</f>
        <v>1625694.9275547382</v>
      </c>
      <c r="G52" s="184">
        <f ca="1">VLOOKUP($A52,INDIRECT(CONCATENATE("'External ",$A$1," data'!$A$1:$T$50")),MATCH(G$55,INDIRECT(CONCATENATE("'External ",$A$1," data'!$A$1:$T$1")),0),FALSE)</f>
        <v>3890041.9059233791</v>
      </c>
      <c r="H52" s="184">
        <f ca="1">VLOOKUP($A52,INDIRECT(CONCATENATE("'External ",$A$1," data'!$A$1:$T$50")),MATCH(H$55,INDIRECT(CONCATENATE("'External ",$A$1," data'!$A$1:$T$1")),0),FALSE)</f>
        <v>0.11279056919375666</v>
      </c>
      <c r="I52" s="184">
        <f>+I6+I7+I9+I12+I14+I15+I16+I19+I20+I21+I22+I23+I25+I27+I31+I34+I36+I37+I38+I42+I44+I45+I46+I48+I49+I50</f>
        <v>724579.84405473829</v>
      </c>
      <c r="J52" s="184">
        <f>AM52/41.868</f>
        <v>151847.92221392263</v>
      </c>
      <c r="K52" s="184">
        <f ca="1">I52*1000/B52</f>
        <v>0.88697281605933542</v>
      </c>
      <c r="L52" s="184">
        <f ca="1">+AP52/(C52*B52)</f>
        <v>1.140114194111197</v>
      </c>
      <c r="M52" s="184">
        <f ca="1">+AQ52/B52</f>
        <v>31.416095732113774</v>
      </c>
      <c r="N52" s="184">
        <f ca="1">IFERROR(AR52/(VLOOKUP($A52,INDIRECT(CONCATENATE("'External ",$A$1," data'!$A$1:$T$50")),MATCH('2019'!N$55,INDIRECT(CONCATENATE("'External ",$A$1," data'!$A$1:$T$1")),0),FALSE)*0.88),0)</f>
        <v>0.13890914374857485</v>
      </c>
      <c r="O52" s="184">
        <f t="shared" ref="O52:O54" si="0">SUM(V52:Y52)/E52</f>
        <v>0.34601202983539087</v>
      </c>
      <c r="P52" s="184">
        <f>I52/F52</f>
        <v>0.4457046840544695</v>
      </c>
      <c r="Q52" s="184">
        <f ca="1">AM52/VLOOKUP($A52,INDIRECT(CONCATENATE("'External ",$A$1," data'!$A$1:$T$50")),MATCH('2019'!$Q$55,INDIRECT(CONCATENATE("'External ",$A$1," data'!$A$1:$T$1")),0),FALSE)</f>
        <v>3.9035035068055016E-2</v>
      </c>
      <c r="R52" s="184">
        <f ca="1">AM52/VLOOKUP($A52,INDIRECT(CONCATENATE("'External ",$A$1," data'!$A$1:$T$50")),MATCH('2019'!$R$55,INDIRECT(CONCATENATE("'External ",$A$1," data'!$A$1:$T$1")),0),FALSE)</f>
        <v>0.34608421029420378</v>
      </c>
      <c r="S52" s="184">
        <f>AN52/AM52</f>
        <v>0.1962396349751824</v>
      </c>
      <c r="T52" s="184">
        <f>AO52/I52</f>
        <v>6.3947607193443889E-2</v>
      </c>
      <c r="U52" s="184"/>
      <c r="V52" s="184">
        <f>+V6+V7+V9+V12+V14+V15+V16+V19+V20+V21+V22+V23+V25+V27+V31+V34+V36+V37+V38+V42+V44+V45+V46+V48+V49+V50</f>
        <v>50037.264143875807</v>
      </c>
      <c r="W52" s="184">
        <f t="shared" ref="W52:AR52" si="1">+W6+W7+W9+W12+W14+W15+W16+W19+W20+W21+W22+W23+W25+W27+W31+W34+W36+W37+W38+W42+W44+W45+W46+W48+W49+W50</f>
        <v>27314.261674295656</v>
      </c>
      <c r="X52" s="184">
        <f t="shared" si="1"/>
        <v>229543.48318608486</v>
      </c>
      <c r="Y52" s="184">
        <f t="shared" si="1"/>
        <v>28033.242475612024</v>
      </c>
      <c r="Z52" s="184">
        <f t="shared" si="1"/>
        <v>82995.011807066709</v>
      </c>
      <c r="AA52" s="184">
        <f t="shared" si="1"/>
        <v>206406.31242076258</v>
      </c>
      <c r="AB52" s="184">
        <f t="shared" si="1"/>
        <v>38201.265533895123</v>
      </c>
      <c r="AC52" s="184">
        <f t="shared" si="1"/>
        <v>9036.6113192833127</v>
      </c>
      <c r="AD52" s="184">
        <f t="shared" si="1"/>
        <v>30454.923733402942</v>
      </c>
      <c r="AE52" s="184">
        <f t="shared" si="1"/>
        <v>6606.7725927499368</v>
      </c>
      <c r="AF52" s="184">
        <f>+AF6+AF7+AF9+AF12+AF14+AF15+AF16+AF19+AF20+AF21+AF22+AF23+AF25+AF27+AF31+AF34+AF36+AF37+AF38+AF42+AF44+AF45+AF46+AF48+AF49+AF50</f>
        <v>6462.1183612605091</v>
      </c>
      <c r="AG52" s="184">
        <f t="shared" si="1"/>
        <v>1129.7735072834307</v>
      </c>
      <c r="AH52" s="184">
        <f t="shared" si="1"/>
        <v>4503.4185370124305</v>
      </c>
      <c r="AI52" s="184">
        <f t="shared" si="1"/>
        <v>863.31127043751883</v>
      </c>
      <c r="AJ52" s="184">
        <f t="shared" si="1"/>
        <v>2565.1670536900751</v>
      </c>
      <c r="AK52" s="184">
        <f>+AK6+AK7+AK9+AK12+AK14+AK15+AK16+AK19+AK20+AK21+AK22+AK23+AK25+AK27+AK31+AK34+AK36+AK37+AK38+AK42+AK44+AK45+AK46+AK48+AK49+AK50</f>
        <v>426.90643802548527</v>
      </c>
      <c r="AL52" s="184"/>
      <c r="AM52" s="184">
        <f t="shared" si="1"/>
        <v>6357568.8072525132</v>
      </c>
      <c r="AN52" s="184">
        <f t="shared" si="1"/>
        <v>1247606.982064839</v>
      </c>
      <c r="AO52" s="184">
        <f t="shared" si="1"/>
        <v>46335.147247899236</v>
      </c>
      <c r="AP52" s="184">
        <f t="shared" si="1"/>
        <v>199497785.94610012</v>
      </c>
      <c r="AQ52" s="184">
        <f t="shared" si="1"/>
        <v>25664224804</v>
      </c>
      <c r="AR52" s="184">
        <f t="shared" si="1"/>
        <v>225194.47644545903</v>
      </c>
    </row>
    <row r="53" spans="1:44">
      <c r="A53" s="184" t="s">
        <v>125</v>
      </c>
      <c r="B53" s="184">
        <f ca="1">VLOOKUP($A53,INDIRECT(CONCATENATE("'External ",$A$1," data'!$A$1:$T$50")),MATCH(B$55,INDIRECT(CONCATENATE("'External ",$A$1," data'!$A$1:$T$1")),0),FALSE)</f>
        <v>261341413</v>
      </c>
      <c r="C53" s="186">
        <f ca="1">VLOOKUP($A53,INDIRECT(CONCATENATE("'External ",$A$1," data'!$A$1:$T$50")),MATCH(C$55,INDIRECT(CONCATENATE("'External ",$A$1," data'!$A$1:$T$1")),0),FALSE)</f>
        <v>0.21168007153921678</v>
      </c>
      <c r="D53" s="184">
        <f>+D7+D15+D19+D20+D22+D42+D44+D45+D46+D49</f>
        <v>323009.50093030551</v>
      </c>
      <c r="E53" s="184">
        <f>+E7+E15+E19+E20+E22+E42+E44+E45+E46+E49</f>
        <v>340659.86677632545</v>
      </c>
      <c r="F53" s="184">
        <f>+F7+F15+F19+F20+F22+F42+F44+F45+F46+F49</f>
        <v>577146.04286738706</v>
      </c>
      <c r="G53" s="184">
        <f ca="1">VLOOKUP($A53,INDIRECT(CONCATENATE("'External ",$A$1," data'!$A$1:$T$50")),MATCH(G$55,INDIRECT(CONCATENATE("'External ",$A$1," data'!$A$1:$T$1")),0),FALSE)</f>
        <v>872010.4988415977</v>
      </c>
      <c r="H53" s="184">
        <f ca="1">VLOOKUP($A53,INDIRECT(CONCATENATE("'External ",$A$1," data'!$A$1:$T$50")),MATCH(H$55,INDIRECT(CONCATENATE("'External ",$A$1," data'!$A$1:$T$1")),0),FALSE)</f>
        <v>0.16153847403821497</v>
      </c>
      <c r="I53" s="184">
        <f>+I7+I15+I19+I20+I22+I42+I44+I45+I46+I49</f>
        <v>279333.21136738698</v>
      </c>
      <c r="J53" s="184">
        <f>AM53/41.868</f>
        <v>60266.465875870221</v>
      </c>
      <c r="K53" s="184">
        <f ca="1">I53*1000/B53</f>
        <v>1.0688440387646752</v>
      </c>
      <c r="L53" s="184">
        <f ca="1">+AP53/(C53*B53)</f>
        <v>1.3805003099815993</v>
      </c>
      <c r="M53" s="184">
        <f ca="1">+AQ53/B53</f>
        <v>66.905067322797407</v>
      </c>
      <c r="N53" s="184">
        <f ca="1">IFERROR(AR53/(VLOOKUP($A53,INDIRECT(CONCATENATE("'External ",$A$1," data'!$A$1:$T$50")),MATCH('2019'!N$55,INDIRECT(CONCATENATE("'External ",$A$1," data'!$A$1:$T$1")),0),FALSE)*0.88),0)</f>
        <v>0.20680674891764561</v>
      </c>
      <c r="O53" s="184">
        <f t="shared" si="0"/>
        <v>0.29593340684976749</v>
      </c>
      <c r="P53" s="184">
        <f t="shared" ref="P53:P54" si="2">I53/F53</f>
        <v>0.48399051647239721</v>
      </c>
      <c r="Q53" s="184">
        <f ca="1">AM53/VLOOKUP($A53,INDIRECT(CONCATENATE("'External ",$A$1," data'!$A$1:$T$50")),MATCH('2019'!$Q$55,INDIRECT(CONCATENATE("'External ",$A$1," data'!$A$1:$T$1")),0),FALSE)</f>
        <v>6.9112087475930437E-2</v>
      </c>
      <c r="R53" s="184">
        <f ca="1">AM53/VLOOKUP($A53,INDIRECT(CONCATENATE("'External ",$A$1," data'!$A$1:$T$50")),MATCH('2019'!$R$55,INDIRECT(CONCATENATE("'External ",$A$1," data'!$A$1:$T$1")),0),FALSE)</f>
        <v>0.42783669888809694</v>
      </c>
      <c r="S53" s="184">
        <f>AN53/AM53</f>
        <v>0.17323262454950208</v>
      </c>
      <c r="T53" s="184">
        <f>AO53/I53</f>
        <v>0.11312453645577975</v>
      </c>
      <c r="U53" s="184"/>
      <c r="V53" s="184">
        <f t="shared" ref="V53:AK53" si="3">+V7+V15+V19+V20+V22+V42+V44+V45+V46+V49</f>
        <v>18587.038601165998</v>
      </c>
      <c r="W53" s="184">
        <f t="shared" si="3"/>
        <v>4974.2465018942185</v>
      </c>
      <c r="X53" s="184">
        <f t="shared" si="3"/>
        <v>71046.44702148909</v>
      </c>
      <c r="Y53" s="184">
        <f t="shared" si="3"/>
        <v>6204.9028275566134</v>
      </c>
      <c r="Z53" s="184">
        <f t="shared" si="3"/>
        <v>43351.901992767962</v>
      </c>
      <c r="AA53" s="184">
        <f t="shared" si="3"/>
        <v>75365.138952923662</v>
      </c>
      <c r="AB53" s="184">
        <f t="shared" si="3"/>
        <v>24315.050428312315</v>
      </c>
      <c r="AC53" s="184">
        <f t="shared" si="3"/>
        <v>7011.9222863650784</v>
      </c>
      <c r="AD53" s="184">
        <f t="shared" si="3"/>
        <v>15442.499294362942</v>
      </c>
      <c r="AE53" s="184">
        <f t="shared" si="3"/>
        <v>5183.0595909252024</v>
      </c>
      <c r="AF53" s="184">
        <f t="shared" si="3"/>
        <v>5777.4183612605084</v>
      </c>
      <c r="AG53" s="184">
        <f t="shared" si="3"/>
        <v>1129.7735072834307</v>
      </c>
      <c r="AH53" s="184">
        <f t="shared" si="3"/>
        <v>420.36026419240972</v>
      </c>
      <c r="AI53" s="184">
        <f t="shared" si="3"/>
        <v>159.71647958353086</v>
      </c>
      <c r="AJ53" s="184">
        <f t="shared" si="3"/>
        <v>209.04870765394696</v>
      </c>
      <c r="AK53" s="184">
        <f t="shared" si="3"/>
        <v>154.68654965004262</v>
      </c>
      <c r="AL53" s="184"/>
      <c r="AM53" s="184">
        <f t="shared" ref="AM53:AR53" si="4">+AM7+AM15+AM19+AM20+AM22+AM42+AM44+AM45+AM46+AM49</f>
        <v>2523236.3932909346</v>
      </c>
      <c r="AN53" s="184">
        <f t="shared" si="4"/>
        <v>437106.86276860826</v>
      </c>
      <c r="AO53" s="184">
        <f t="shared" si="4"/>
        <v>31599.440052639999</v>
      </c>
      <c r="AP53" s="184">
        <f t="shared" si="4"/>
        <v>76370338.752920449</v>
      </c>
      <c r="AQ53" s="184">
        <f t="shared" si="4"/>
        <v>17485064831</v>
      </c>
      <c r="AR53" s="184">
        <f t="shared" si="4"/>
        <v>82877.126302610035</v>
      </c>
    </row>
    <row r="54" spans="1:44" s="173" customFormat="1">
      <c r="A54" s="184" t="s">
        <v>126</v>
      </c>
      <c r="B54" s="184">
        <f ca="1">VLOOKUP($A54,INDIRECT(CONCATENATE("'External ",$A$1," data'!$A$1:$T$51")),MATCH(B$55,INDIRECT(CONCATENATE("'External ",$A$1," data'!$A$1:$T$1")),0),FALSE)</f>
        <v>484276965</v>
      </c>
      <c r="C54" s="186">
        <f ca="1">VLOOKUP($A54,INDIRECT(CONCATENATE("'External ",$A$1," data'!$A$1:$T$51")),MATCH(C$55,INDIRECT(CONCATENATE("'External ",$A$1," data'!$A$1:$T$1")),0),FALSE)</f>
        <v>0.24699771751481098</v>
      </c>
      <c r="D54" s="184">
        <f>D6+D7+D9+D12+D14+D15+D16+D19+D20+D22+D23+D25+D27+D31+D34+D36+D37+D38+D42+D44+D45+D46+D48+D49</f>
        <v>513736.60678282037</v>
      </c>
      <c r="E54" s="184">
        <f>E6+E7+E9+E12+E14+E15+E16+E19+E20+E22+E23+E25+E27+E31+E34+E36+E37+E38+E42+E44+E45+E46+E48+E49</f>
        <v>513692.31224082533</v>
      </c>
      <c r="F54" s="184">
        <f>F6+F7+F9+F12+F14+F15+F16+F19+F20+F22+F23+F25+F27+F31+F34+F36+F37+F38+F42+F44+F45+F46+F48+F49</f>
        <v>973612.19302092085</v>
      </c>
      <c r="G54" s="184">
        <f ca="1">VLOOKUP($A54,INDIRECT(CONCATENATE("'External ",$A$1," data'!$A$1:$T$51")),MATCH(G$55,INDIRECT(CONCATENATE("'External ",$A$1," data'!$A$1:$T$1")),0),FALSE)</f>
        <v>1468452.8307872366</v>
      </c>
      <c r="H54" s="184">
        <f ca="1">VLOOKUP($A54,INDIRECT(CONCATENATE("'External ",$A$1," data'!$A$1:$T$51")),MATCH(H$55,INDIRECT(CONCATENATE("'External ",$A$1," data'!$A$1:$T$1")),0),FALSE)</f>
        <v>0.15419232064043786</v>
      </c>
      <c r="I54" s="184">
        <f>I6+I7+I9+I12+I14+I15+I16+I19+I20+I22+I23+I25+I27+I31+I34+I36+I37+I38+I42+I44+I45+I46+I48+I49</f>
        <v>513283.45252092101</v>
      </c>
      <c r="J54" s="184">
        <f>AM54/41.868</f>
        <v>107932.36615932494</v>
      </c>
      <c r="K54" s="184">
        <f ca="1">I54*1000/B54</f>
        <v>1.0598964840727474</v>
      </c>
      <c r="L54" s="184">
        <f t="shared" ref="L54" ca="1" si="5">+AP54/(C54*B54)</f>
        <v>1.0680758281400538</v>
      </c>
      <c r="M54" s="184">
        <f t="shared" ref="M54" ca="1" si="6">+AQ54/B54</f>
        <v>48.976818056997608</v>
      </c>
      <c r="N54" s="184">
        <f ca="1">IFERROR(AR54/(VLOOKUP($A54,INDIRECT(CONCATENATE("'External ",$A$1," data'!$A$1:$T$51")),MATCH('2019'!N$55,INDIRECT(CONCATENATE("'External ",$A$1," data'!$A$1:$T$1")),0),FALSE)*0.88),0)</f>
        <v>0.36128156575445192</v>
      </c>
      <c r="O54" s="184">
        <f t="shared" si="0"/>
        <v>0.52805636465965744</v>
      </c>
      <c r="P54" s="184">
        <f t="shared" si="2"/>
        <v>0.52719497167379004</v>
      </c>
      <c r="Q54" s="184">
        <f ca="1">AM54/VLOOKUP($A54,INDIRECT(CONCATENATE("'External ",$A$1," data'!$A$1:$T$51")),MATCH('2019'!$Q$55,INDIRECT(CONCATENATE("'External ",$A$1," data'!$A$1:$T$1")),0),FALSE)</f>
        <v>7.3500737576611505E-2</v>
      </c>
      <c r="R54" s="184">
        <f ca="1">AM54/VLOOKUP($A54,INDIRECT(CONCATENATE("'External ",$A$1," data'!$A$1:$T$51")),MATCH('2019'!$R$55,INDIRECT(CONCATENATE("'External ",$A$1," data'!$A$1:$T$1")),0),FALSE)</f>
        <v>0.47668221913598657</v>
      </c>
      <c r="S54" s="184">
        <f>AN54/AM54</f>
        <v>0.11706184522860884</v>
      </c>
      <c r="T54" s="184">
        <f>AO54/I54</f>
        <v>8.7646782780447352E-2</v>
      </c>
      <c r="U54" s="184"/>
      <c r="V54" s="184">
        <f t="shared" ref="V54:AK54" si="7">V6+V7+V9+V12+V14+V15+V16+V19+V20+V22+V23+V25+V27+V31+V34+V36+V37+V38+V42+V44+V45+V46+V48+V49</f>
        <v>47228.410941273891</v>
      </c>
      <c r="W54" s="184">
        <f t="shared" si="7"/>
        <v>27308.43514974181</v>
      </c>
      <c r="X54" s="184">
        <f t="shared" si="7"/>
        <v>176400.9511435164</v>
      </c>
      <c r="Y54" s="184">
        <f t="shared" si="7"/>
        <v>20320.697720971741</v>
      </c>
      <c r="Z54" s="184">
        <f t="shared" si="7"/>
        <v>64457.150152658687</v>
      </c>
      <c r="AA54" s="184">
        <f t="shared" si="7"/>
        <v>92717.250211690043</v>
      </c>
      <c r="AB54" s="184">
        <f t="shared" si="7"/>
        <v>36338.653131788502</v>
      </c>
      <c r="AC54" s="184">
        <f t="shared" si="7"/>
        <v>8831.4995144576824</v>
      </c>
      <c r="AD54" s="184">
        <f t="shared" si="7"/>
        <v>17122.93679436294</v>
      </c>
      <c r="AE54" s="184">
        <f t="shared" si="7"/>
        <v>6606.7725927499368</v>
      </c>
      <c r="AF54" s="184">
        <f t="shared" si="7"/>
        <v>6462.1183612605091</v>
      </c>
      <c r="AG54" s="184">
        <f t="shared" si="7"/>
        <v>1129.7735072834307</v>
      </c>
      <c r="AH54" s="184">
        <f t="shared" si="7"/>
        <v>4503.4185370124305</v>
      </c>
      <c r="AI54" s="184">
        <f t="shared" si="7"/>
        <v>863.31127043751883</v>
      </c>
      <c r="AJ54" s="184">
        <f t="shared" si="7"/>
        <v>2565.1670536900751</v>
      </c>
      <c r="AK54" s="184">
        <f t="shared" si="7"/>
        <v>426.90643802548527</v>
      </c>
      <c r="AL54" s="184"/>
      <c r="AM54" s="184">
        <f t="shared" ref="AM54:AR54" si="8">AM6+AM7+AM9+AM12+AM14+AM15+AM16+AM19+AM20+AM22+AM23+AM25+AM27+AM31+AM34+AM36+AM37+AM38+AM42+AM44+AM45+AM46+AM48+AM49</f>
        <v>4518912.3063586168</v>
      </c>
      <c r="AN54" s="184">
        <f t="shared" si="8"/>
        <v>528992.2130086082</v>
      </c>
      <c r="AO54" s="184">
        <f t="shared" si="8"/>
        <v>44987.643267899228</v>
      </c>
      <c r="AP54" s="184">
        <f t="shared" si="8"/>
        <v>127758215.94610012</v>
      </c>
      <c r="AQ54" s="184">
        <f t="shared" si="8"/>
        <v>23718344804</v>
      </c>
      <c r="AR54" s="184">
        <f t="shared" si="8"/>
        <v>225194.47644545903</v>
      </c>
    </row>
    <row r="55" spans="1:44" ht="34.5">
      <c r="A55" s="182" t="s">
        <v>127</v>
      </c>
      <c r="B55" s="178" t="s">
        <v>40</v>
      </c>
      <c r="C55" s="178" t="s">
        <v>41</v>
      </c>
      <c r="D55" s="178"/>
      <c r="E55" s="178"/>
      <c r="F55" s="181" t="s">
        <v>128</v>
      </c>
      <c r="G55" s="178" t="s">
        <v>129</v>
      </c>
      <c r="H55" s="178" t="s">
        <v>130</v>
      </c>
      <c r="I55" s="178"/>
      <c r="J55" s="178"/>
      <c r="K55" s="178"/>
      <c r="L55" s="178"/>
      <c r="M55" s="178"/>
      <c r="N55" s="181" t="s">
        <v>131</v>
      </c>
      <c r="O55" s="178"/>
      <c r="P55" s="178"/>
      <c r="Q55" s="178" t="s">
        <v>132</v>
      </c>
      <c r="R55" s="178" t="s">
        <v>133</v>
      </c>
      <c r="S55" s="179"/>
      <c r="T55" s="179"/>
      <c r="U55" s="172"/>
      <c r="V55" s="173"/>
      <c r="W55" s="173"/>
      <c r="X55" s="174"/>
      <c r="Y55" s="174"/>
      <c r="Z55" s="174"/>
      <c r="AA55" s="174"/>
      <c r="AB55" s="174"/>
      <c r="AC55" s="174"/>
      <c r="AD55" s="174"/>
      <c r="AE55" s="174"/>
      <c r="AF55" s="174"/>
      <c r="AG55" s="174"/>
      <c r="AH55" s="174"/>
      <c r="AI55" s="174"/>
      <c r="AJ55" s="174"/>
      <c r="AK55" s="174"/>
      <c r="AL55" s="173"/>
      <c r="AM55" s="173"/>
      <c r="AN55" s="173"/>
      <c r="AO55" s="173"/>
      <c r="AP55" s="173"/>
      <c r="AQ55" s="173"/>
      <c r="AR55" s="173"/>
    </row>
    <row r="56" spans="1:44">
      <c r="J56" s="180" t="s">
        <v>134</v>
      </c>
    </row>
    <row r="57" spans="1:44">
      <c r="A57" t="s">
        <v>135</v>
      </c>
      <c r="B57" s="195"/>
    </row>
    <row r="60" spans="1:44">
      <c r="A60" s="50" t="s">
        <v>124</v>
      </c>
      <c r="B60" t="s">
        <v>136</v>
      </c>
    </row>
    <row r="61" spans="1:44">
      <c r="A61" s="50" t="s">
        <v>125</v>
      </c>
      <c r="B61" t="s">
        <v>137</v>
      </c>
    </row>
    <row r="62" spans="1:44">
      <c r="A62" s="50" t="s">
        <v>138</v>
      </c>
      <c r="B62" t="s">
        <v>139</v>
      </c>
    </row>
    <row r="80" spans="2:2">
      <c r="B80" t="s">
        <v>140</v>
      </c>
    </row>
  </sheetData>
  <dataConsolidate/>
  <mergeCells count="38">
    <mergeCell ref="AN1:AN3"/>
    <mergeCell ref="AO1:AO3"/>
    <mergeCell ref="AM1:AM3"/>
    <mergeCell ref="AA1:AA3"/>
    <mergeCell ref="AB1:AB3"/>
    <mergeCell ref="AC1:AC3"/>
    <mergeCell ref="AD1:AD3"/>
    <mergeCell ref="AE1:AE3"/>
    <mergeCell ref="AF1:AF3"/>
    <mergeCell ref="AG1:AG3"/>
    <mergeCell ref="AH1:AH3"/>
    <mergeCell ref="AI1:AI3"/>
    <mergeCell ref="AJ1:AJ3"/>
    <mergeCell ref="AK1:AK3"/>
    <mergeCell ref="Z1:Z3"/>
    <mergeCell ref="N1:N3"/>
    <mergeCell ref="O1:O3"/>
    <mergeCell ref="P1:P3"/>
    <mergeCell ref="Q1:Q3"/>
    <mergeCell ref="R1:R3"/>
    <mergeCell ref="S1:S3"/>
    <mergeCell ref="T1:T3"/>
    <mergeCell ref="V1:V3"/>
    <mergeCell ref="W1:W3"/>
    <mergeCell ref="X1:X3"/>
    <mergeCell ref="Y1:Y3"/>
    <mergeCell ref="M1:M3"/>
    <mergeCell ref="B1:B3"/>
    <mergeCell ref="C1:C3"/>
    <mergeCell ref="D1:D3"/>
    <mergeCell ref="E1:E3"/>
    <mergeCell ref="F1:F3"/>
    <mergeCell ref="G1:G3"/>
    <mergeCell ref="H1:H3"/>
    <mergeCell ref="I1:I3"/>
    <mergeCell ref="J1:J3"/>
    <mergeCell ref="K1:K3"/>
    <mergeCell ref="L1:L3"/>
  </mergeCells>
  <conditionalFormatting sqref="V6:AK7 AM6:AO7 B6:T7 AM48:AO50 B44:T50 B43:H43 AM44:AO46 V44:AK50 B42:T42 AM42:AO42 V42:AK42 B39:H41 B36:T38 B35:H35 AM36:AO38 V36:AK38 B34:T34 AM34:AO34 V34:AK34 B32:H33 B31:T31 AM31:AO31 V31:AK31 B28:H30 B27:T27 B26:H26 AM27:AO27 V27:AK27 B25:T25 B24:H24 AM25:AO25 V25:AK25 B19:T23 AM19:AO23 V19:AK23 B17:H18 B14:T16 B13:H13 AM14:AO16 V14:AK16 B12:T12 AM12:AO12 V12:AK12 B10:H11 B9:T9 B8:H8 AM9:AO9 V9:AK9 B5:H5">
    <cfRule type="cellIs" dxfId="43" priority="42" operator="lessThan">
      <formula>0</formula>
    </cfRule>
  </conditionalFormatting>
  <conditionalFormatting sqref="AM47:AQ47">
    <cfRule type="cellIs" dxfId="42" priority="39" operator="lessThan">
      <formula>0</formula>
    </cfRule>
  </conditionalFormatting>
  <conditionalFormatting sqref="I43:T43 V43:AK43">
    <cfRule type="cellIs" dxfId="41" priority="38" operator="lessThan">
      <formula>0</formula>
    </cfRule>
  </conditionalFormatting>
  <conditionalFormatting sqref="AM43:AQ43">
    <cfRule type="cellIs" dxfId="40" priority="37" operator="lessThan">
      <formula>0</formula>
    </cfRule>
  </conditionalFormatting>
  <conditionalFormatting sqref="I41:T41 V41:AK41">
    <cfRule type="cellIs" dxfId="39" priority="36" operator="lessThan">
      <formula>0</formula>
    </cfRule>
  </conditionalFormatting>
  <conditionalFormatting sqref="AM41:AQ41">
    <cfRule type="cellIs" dxfId="38" priority="35" operator="lessThan">
      <formula>0</formula>
    </cfRule>
  </conditionalFormatting>
  <conditionalFormatting sqref="I40:T40 V40:AK40">
    <cfRule type="cellIs" dxfId="37" priority="34" operator="lessThan">
      <formula>0</formula>
    </cfRule>
  </conditionalFormatting>
  <conditionalFormatting sqref="AM40:AQ40">
    <cfRule type="cellIs" dxfId="36" priority="33" operator="lessThan">
      <formula>0</formula>
    </cfRule>
  </conditionalFormatting>
  <conditionalFormatting sqref="I39:T39 V39:AK39">
    <cfRule type="cellIs" dxfId="35" priority="32" operator="lessThan">
      <formula>0</formula>
    </cfRule>
  </conditionalFormatting>
  <conditionalFormatting sqref="AM39:AQ39">
    <cfRule type="cellIs" dxfId="34" priority="31" operator="lessThan">
      <formula>0</formula>
    </cfRule>
  </conditionalFormatting>
  <conditionalFormatting sqref="I35:T35 V35:AK35">
    <cfRule type="cellIs" dxfId="33" priority="30" operator="lessThan">
      <formula>0</formula>
    </cfRule>
  </conditionalFormatting>
  <conditionalFormatting sqref="AM35:AQ35">
    <cfRule type="cellIs" dxfId="32" priority="29" operator="lessThan">
      <formula>0</formula>
    </cfRule>
  </conditionalFormatting>
  <conditionalFormatting sqref="I33:T33 V33:AK33">
    <cfRule type="cellIs" dxfId="31" priority="28" operator="lessThan">
      <formula>0</formula>
    </cfRule>
  </conditionalFormatting>
  <conditionalFormatting sqref="AM33:AQ33">
    <cfRule type="cellIs" dxfId="30" priority="27" operator="lessThan">
      <formula>0</formula>
    </cfRule>
  </conditionalFormatting>
  <conditionalFormatting sqref="I32:T32 V32:AK32">
    <cfRule type="cellIs" dxfId="29" priority="26" operator="lessThan">
      <formula>0</formula>
    </cfRule>
  </conditionalFormatting>
  <conditionalFormatting sqref="AM32:AQ32">
    <cfRule type="cellIs" dxfId="28" priority="25" operator="lessThan">
      <formula>0</formula>
    </cfRule>
  </conditionalFormatting>
  <conditionalFormatting sqref="I30:T30 V30:AK30">
    <cfRule type="cellIs" dxfId="27" priority="24" operator="lessThan">
      <formula>0</formula>
    </cfRule>
  </conditionalFormatting>
  <conditionalFormatting sqref="AM30:AQ30">
    <cfRule type="cellIs" dxfId="26" priority="23" operator="lessThan">
      <formula>0</formula>
    </cfRule>
  </conditionalFormatting>
  <conditionalFormatting sqref="I29:T29 V29:AK29">
    <cfRule type="cellIs" dxfId="25" priority="22" operator="lessThan">
      <formula>0</formula>
    </cfRule>
  </conditionalFormatting>
  <conditionalFormatting sqref="AM29:AQ29">
    <cfRule type="cellIs" dxfId="24" priority="21" operator="lessThan">
      <formula>0</formula>
    </cfRule>
  </conditionalFormatting>
  <conditionalFormatting sqref="I28:T28 V28:AK28">
    <cfRule type="cellIs" dxfId="23" priority="20" operator="lessThan">
      <formula>0</formula>
    </cfRule>
  </conditionalFormatting>
  <conditionalFormatting sqref="AM28:AQ28">
    <cfRule type="cellIs" dxfId="22" priority="19" operator="lessThan">
      <formula>0</formula>
    </cfRule>
  </conditionalFormatting>
  <conditionalFormatting sqref="I26:T26 V26:AK26">
    <cfRule type="cellIs" dxfId="21" priority="18" operator="lessThan">
      <formula>0</formula>
    </cfRule>
  </conditionalFormatting>
  <conditionalFormatting sqref="AM26:AQ26">
    <cfRule type="cellIs" dxfId="20" priority="17" operator="lessThan">
      <formula>0</formula>
    </cfRule>
  </conditionalFormatting>
  <conditionalFormatting sqref="I24:T24 V24:AK24">
    <cfRule type="cellIs" dxfId="19" priority="16" operator="lessThan">
      <formula>0</formula>
    </cfRule>
  </conditionalFormatting>
  <conditionalFormatting sqref="AM24:AQ24">
    <cfRule type="cellIs" dxfId="18" priority="15" operator="lessThan">
      <formula>0</formula>
    </cfRule>
  </conditionalFormatting>
  <conditionalFormatting sqref="I18:T18 V18:AK18">
    <cfRule type="cellIs" dxfId="17" priority="14" operator="lessThan">
      <formula>0</formula>
    </cfRule>
  </conditionalFormatting>
  <conditionalFormatting sqref="AM18:AQ18">
    <cfRule type="cellIs" dxfId="16" priority="13" operator="lessThan">
      <formula>0</formula>
    </cfRule>
  </conditionalFormatting>
  <conditionalFormatting sqref="I17:T17 V17:AK17">
    <cfRule type="cellIs" dxfId="15" priority="12" operator="lessThan">
      <formula>0</formula>
    </cfRule>
  </conditionalFormatting>
  <conditionalFormatting sqref="AM17:AQ17">
    <cfRule type="cellIs" dxfId="14" priority="11" operator="lessThan">
      <formula>0</formula>
    </cfRule>
  </conditionalFormatting>
  <conditionalFormatting sqref="I13:T13 V13:AK13">
    <cfRule type="cellIs" dxfId="13" priority="10" operator="lessThan">
      <formula>0</formula>
    </cfRule>
  </conditionalFormatting>
  <conditionalFormatting sqref="AM13:AQ13">
    <cfRule type="cellIs" dxfId="12" priority="9" operator="lessThan">
      <formula>0</formula>
    </cfRule>
  </conditionalFormatting>
  <conditionalFormatting sqref="I11:T11 V11:AK11">
    <cfRule type="cellIs" dxfId="11" priority="8" operator="lessThan">
      <formula>0</formula>
    </cfRule>
  </conditionalFormatting>
  <conditionalFormatting sqref="AM11:AQ11">
    <cfRule type="cellIs" dxfId="10" priority="7" operator="lessThan">
      <formula>0</formula>
    </cfRule>
  </conditionalFormatting>
  <conditionalFormatting sqref="I10:T10 V10:AK10">
    <cfRule type="cellIs" dxfId="9" priority="6" operator="lessThan">
      <formula>0</formula>
    </cfRule>
  </conditionalFormatting>
  <conditionalFormatting sqref="AM10:AQ10">
    <cfRule type="cellIs" dxfId="8" priority="5" operator="lessThan">
      <formula>0</formula>
    </cfRule>
  </conditionalFormatting>
  <conditionalFormatting sqref="I8:T8 V8:AK8">
    <cfRule type="cellIs" dxfId="7" priority="4" operator="lessThan">
      <formula>0</formula>
    </cfRule>
  </conditionalFormatting>
  <conditionalFormatting sqref="AM8:AQ8">
    <cfRule type="cellIs" dxfId="6" priority="3" operator="lessThan">
      <formula>0</formula>
    </cfRule>
  </conditionalFormatting>
  <conditionalFormatting sqref="I5:T5 V5:AK5">
    <cfRule type="cellIs" dxfId="5" priority="2" operator="lessThan">
      <formula>0</formula>
    </cfRule>
  </conditionalFormatting>
  <conditionalFormatting sqref="AM5:AQ5">
    <cfRule type="cellIs" dxfId="4" priority="1" operator="lessThan">
      <formula>0</formula>
    </cfRule>
  </conditionalFormatting>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R80"/>
  <sheetViews>
    <sheetView zoomScale="55" zoomScaleNormal="55" workbookViewId="0">
      <pane xSplit="1" ySplit="4" topLeftCell="B5" activePane="bottomRight" state="frozen"/>
      <selection pane="bottomRight" activeCell="B71" sqref="B71"/>
      <selection pane="bottomLeft" activeCell="B71" sqref="B71"/>
      <selection pane="topRight" activeCell="B71" sqref="B71"/>
    </sheetView>
  </sheetViews>
  <sheetFormatPr defaultColWidth="11.42578125" defaultRowHeight="15"/>
  <cols>
    <col min="1" max="1" width="53.85546875" bestFit="1" customWidth="1"/>
    <col min="2" max="2" width="14.140625" bestFit="1" customWidth="1"/>
    <col min="3" max="3" width="15.7109375" bestFit="1" customWidth="1"/>
    <col min="7" max="7" width="18" bestFit="1" customWidth="1"/>
    <col min="39" max="39" width="19.42578125" bestFit="1" customWidth="1"/>
    <col min="42" max="42" width="17.28515625" bestFit="1" customWidth="1"/>
    <col min="43" max="43" width="19.42578125" bestFit="1" customWidth="1"/>
    <col min="44" max="44" width="19.42578125" customWidth="1"/>
  </cols>
  <sheetData>
    <row r="1" spans="1:44" s="173" customFormat="1" ht="99" customHeight="1">
      <c r="A1" s="187">
        <v>2017</v>
      </c>
      <c r="B1" s="235" t="s">
        <v>40</v>
      </c>
      <c r="C1" s="235" t="s">
        <v>41</v>
      </c>
      <c r="D1" s="234" t="s">
        <v>42</v>
      </c>
      <c r="E1" s="234" t="s">
        <v>43</v>
      </c>
      <c r="F1" s="234" t="s">
        <v>44</v>
      </c>
      <c r="G1" s="234" t="s">
        <v>10</v>
      </c>
      <c r="H1" s="234" t="s">
        <v>45</v>
      </c>
      <c r="I1" s="234" t="s">
        <v>46</v>
      </c>
      <c r="J1" s="234" t="s">
        <v>47</v>
      </c>
      <c r="K1" s="234" t="s">
        <v>15</v>
      </c>
      <c r="L1" s="234" t="s">
        <v>16</v>
      </c>
      <c r="M1" s="234" t="s">
        <v>48</v>
      </c>
      <c r="N1" s="234" t="s">
        <v>49</v>
      </c>
      <c r="O1" s="234" t="s">
        <v>50</v>
      </c>
      <c r="P1" s="235" t="s">
        <v>51</v>
      </c>
      <c r="Q1" s="235" t="s">
        <v>52</v>
      </c>
      <c r="R1" s="235" t="s">
        <v>53</v>
      </c>
      <c r="S1" s="237" t="s">
        <v>54</v>
      </c>
      <c r="T1" s="237" t="s">
        <v>55</v>
      </c>
      <c r="U1" s="172"/>
      <c r="V1" s="236" t="s">
        <v>56</v>
      </c>
      <c r="W1" s="236" t="s">
        <v>57</v>
      </c>
      <c r="X1" s="236" t="s">
        <v>58</v>
      </c>
      <c r="Y1" s="236" t="s">
        <v>59</v>
      </c>
      <c r="Z1" s="236" t="s">
        <v>60</v>
      </c>
      <c r="AA1" s="236" t="s">
        <v>61</v>
      </c>
      <c r="AB1" s="236" t="s">
        <v>62</v>
      </c>
      <c r="AC1" s="236" t="s">
        <v>63</v>
      </c>
      <c r="AD1" s="236" t="s">
        <v>64</v>
      </c>
      <c r="AE1" s="236" t="s">
        <v>65</v>
      </c>
      <c r="AF1" s="236" t="s">
        <v>66</v>
      </c>
      <c r="AG1" s="236" t="s">
        <v>67</v>
      </c>
      <c r="AH1" s="236" t="s">
        <v>68</v>
      </c>
      <c r="AI1" s="236" t="s">
        <v>69</v>
      </c>
      <c r="AJ1" s="236" t="s">
        <v>70</v>
      </c>
      <c r="AK1" s="236" t="s">
        <v>71</v>
      </c>
      <c r="AM1" s="238" t="s">
        <v>72</v>
      </c>
      <c r="AN1" s="238" t="s">
        <v>73</v>
      </c>
      <c r="AO1" s="238" t="s">
        <v>74</v>
      </c>
      <c r="AP1" s="188"/>
      <c r="AQ1" s="188"/>
      <c r="AR1" s="188"/>
    </row>
    <row r="2" spans="1:44" s="173" customFormat="1" ht="15" customHeight="1">
      <c r="B2" s="235"/>
      <c r="C2" s="235"/>
      <c r="D2" s="234"/>
      <c r="E2" s="234"/>
      <c r="F2" s="234"/>
      <c r="G2" s="234"/>
      <c r="H2" s="234"/>
      <c r="I2" s="234"/>
      <c r="J2" s="234"/>
      <c r="K2" s="234"/>
      <c r="L2" s="234"/>
      <c r="M2" s="234"/>
      <c r="N2" s="234"/>
      <c r="O2" s="234"/>
      <c r="P2" s="235"/>
      <c r="Q2" s="235"/>
      <c r="R2" s="235"/>
      <c r="S2" s="237"/>
      <c r="T2" s="237"/>
      <c r="U2" s="172"/>
      <c r="V2" s="236"/>
      <c r="W2" s="236"/>
      <c r="X2" s="236"/>
      <c r="Y2" s="236"/>
      <c r="Z2" s="236"/>
      <c r="AA2" s="236"/>
      <c r="AB2" s="236"/>
      <c r="AC2" s="236"/>
      <c r="AD2" s="236"/>
      <c r="AE2" s="236"/>
      <c r="AF2" s="236"/>
      <c r="AG2" s="236"/>
      <c r="AH2" s="236"/>
      <c r="AI2" s="236"/>
      <c r="AJ2" s="236"/>
      <c r="AK2" s="236"/>
      <c r="AM2" s="238"/>
      <c r="AN2" s="238"/>
      <c r="AO2" s="238"/>
      <c r="AP2" s="188"/>
      <c r="AQ2" s="188"/>
      <c r="AR2" s="188"/>
    </row>
    <row r="3" spans="1:44" s="173" customFormat="1" ht="15" customHeight="1">
      <c r="A3" t="s">
        <v>75</v>
      </c>
      <c r="B3" s="235"/>
      <c r="C3" s="235"/>
      <c r="D3" s="234"/>
      <c r="E3" s="234"/>
      <c r="F3" s="234"/>
      <c r="G3" s="234"/>
      <c r="H3" s="234"/>
      <c r="I3" s="234"/>
      <c r="J3" s="234"/>
      <c r="K3" s="234"/>
      <c r="L3" s="234"/>
      <c r="M3" s="234"/>
      <c r="N3" s="234"/>
      <c r="O3" s="234"/>
      <c r="P3" s="235"/>
      <c r="Q3" s="235"/>
      <c r="R3" s="235"/>
      <c r="S3" s="237"/>
      <c r="T3" s="237"/>
      <c r="U3" s="172"/>
      <c r="V3" s="236"/>
      <c r="W3" s="236"/>
      <c r="X3" s="236"/>
      <c r="Y3" s="236"/>
      <c r="Z3" s="236"/>
      <c r="AA3" s="236"/>
      <c r="AB3" s="236"/>
      <c r="AC3" s="236"/>
      <c r="AD3" s="236"/>
      <c r="AE3" s="236"/>
      <c r="AF3" s="236"/>
      <c r="AG3" s="236"/>
      <c r="AH3" s="236"/>
      <c r="AI3" s="236"/>
      <c r="AJ3" s="236"/>
      <c r="AK3" s="236"/>
      <c r="AM3" s="238"/>
      <c r="AN3" s="238"/>
      <c r="AO3" s="238"/>
      <c r="AP3" s="188" t="s">
        <v>76</v>
      </c>
      <c r="AQ3" s="188" t="s">
        <v>77</v>
      </c>
      <c r="AR3" s="188"/>
    </row>
    <row r="4" spans="1:44">
      <c r="B4" s="101"/>
      <c r="C4" s="176"/>
      <c r="D4" s="101"/>
      <c r="E4" s="101"/>
      <c r="F4" s="101"/>
      <c r="G4" s="176"/>
      <c r="H4" s="176"/>
      <c r="I4" s="101"/>
      <c r="J4" s="101"/>
      <c r="K4" s="176"/>
      <c r="L4" s="183"/>
      <c r="M4" s="176"/>
      <c r="N4" s="176"/>
      <c r="O4" s="176"/>
      <c r="P4" s="176"/>
      <c r="Q4" s="176"/>
      <c r="R4" s="176"/>
      <c r="S4" s="176"/>
      <c r="T4" s="176"/>
      <c r="V4" s="101"/>
      <c r="W4" s="101"/>
      <c r="X4" s="101"/>
      <c r="Y4" s="101"/>
      <c r="Z4" s="101"/>
      <c r="AA4" s="101"/>
      <c r="AB4" s="101"/>
      <c r="AC4" s="101"/>
      <c r="AD4" s="101"/>
      <c r="AE4" s="101"/>
      <c r="AF4" s="101"/>
      <c r="AG4" s="101"/>
      <c r="AH4" s="101"/>
      <c r="AI4" s="101"/>
      <c r="AJ4" s="101"/>
      <c r="AK4" s="101"/>
      <c r="AM4" s="101"/>
      <c r="AN4" s="101"/>
      <c r="AO4" s="101"/>
      <c r="AP4" s="189"/>
      <c r="AQ4" s="189"/>
      <c r="AR4" s="189"/>
    </row>
    <row r="5" spans="1:44">
      <c r="A5" s="211" t="s">
        <v>78</v>
      </c>
      <c r="B5" s="101">
        <v>2884169</v>
      </c>
      <c r="C5" s="176">
        <v>0.45377021942888923</v>
      </c>
      <c r="D5" s="101" t="s">
        <v>79</v>
      </c>
      <c r="E5" s="101" t="s">
        <v>79</v>
      </c>
      <c r="F5" s="101" t="s">
        <v>79</v>
      </c>
      <c r="G5" s="101">
        <v>2353.8979650329607</v>
      </c>
      <c r="H5" s="101">
        <v>0.27434984221687819</v>
      </c>
      <c r="I5" s="101" t="s">
        <v>79</v>
      </c>
      <c r="J5" s="101" t="s">
        <v>79</v>
      </c>
      <c r="K5" s="101" t="s">
        <v>79</v>
      </c>
      <c r="L5" s="101" t="s">
        <v>79</v>
      </c>
      <c r="M5" s="101" t="s">
        <v>79</v>
      </c>
      <c r="N5" s="101">
        <v>0</v>
      </c>
      <c r="O5" s="101" t="s">
        <v>79</v>
      </c>
      <c r="P5" s="101" t="s">
        <v>79</v>
      </c>
      <c r="Q5" s="101" t="s">
        <v>79</v>
      </c>
      <c r="R5" s="101" t="s">
        <v>79</v>
      </c>
      <c r="S5" s="101" t="s">
        <v>79</v>
      </c>
      <c r="T5" s="101" t="s">
        <v>79</v>
      </c>
      <c r="V5" s="101" t="s">
        <v>79</v>
      </c>
      <c r="W5" s="101" t="s">
        <v>79</v>
      </c>
      <c r="X5" s="101" t="s">
        <v>79</v>
      </c>
      <c r="Y5" s="101" t="s">
        <v>79</v>
      </c>
      <c r="Z5" s="101" t="s">
        <v>79</v>
      </c>
      <c r="AA5" s="101" t="s">
        <v>79</v>
      </c>
      <c r="AB5" s="101" t="s">
        <v>79</v>
      </c>
      <c r="AC5" s="101" t="s">
        <v>79</v>
      </c>
      <c r="AD5" s="101" t="s">
        <v>79</v>
      </c>
      <c r="AE5" s="101" t="s">
        <v>79</v>
      </c>
      <c r="AF5" s="101" t="s">
        <v>79</v>
      </c>
      <c r="AG5" s="101" t="s">
        <v>79</v>
      </c>
      <c r="AH5" s="101" t="s">
        <v>79</v>
      </c>
      <c r="AI5" s="101" t="s">
        <v>79</v>
      </c>
      <c r="AJ5" s="101" t="s">
        <v>79</v>
      </c>
      <c r="AK5" s="101" t="s">
        <v>79</v>
      </c>
      <c r="AM5" s="101" t="s">
        <v>79</v>
      </c>
      <c r="AN5" s="101" t="s">
        <v>79</v>
      </c>
      <c r="AO5" s="101" t="s">
        <v>79</v>
      </c>
      <c r="AP5" s="189" t="s">
        <v>79</v>
      </c>
      <c r="AQ5" s="189" t="s">
        <v>79</v>
      </c>
      <c r="AR5" s="189">
        <v>0</v>
      </c>
    </row>
    <row r="6" spans="1:44">
      <c r="A6" s="112" t="s">
        <v>80</v>
      </c>
      <c r="B6" s="101">
        <v>2944789</v>
      </c>
      <c r="C6" s="176">
        <v>0.38147588842528274</v>
      </c>
      <c r="D6" s="101">
        <v>667.9</v>
      </c>
      <c r="E6" s="101">
        <v>668.52692999999999</v>
      </c>
      <c r="F6" s="101">
        <v>2294.2846363540966</v>
      </c>
      <c r="G6" s="101">
        <v>3187.8284131078635</v>
      </c>
      <c r="H6" s="101">
        <v>0.1029460245152396</v>
      </c>
      <c r="I6" s="101">
        <v>541.72713635409684</v>
      </c>
      <c r="J6" s="101">
        <v>110.18160306690072</v>
      </c>
      <c r="K6" s="101">
        <v>0.1839612740858842</v>
      </c>
      <c r="L6" s="101">
        <v>0.59277207962498424</v>
      </c>
      <c r="M6" s="101">
        <v>7.0021994784685751E-4</v>
      </c>
      <c r="N6" s="101">
        <v>1.5139694369124848</v>
      </c>
      <c r="O6" s="101">
        <v>0.71743634562915093</v>
      </c>
      <c r="P6" s="101">
        <v>0.23612028244889813</v>
      </c>
      <c r="Q6" s="101">
        <v>3.4563216330543649E-2</v>
      </c>
      <c r="R6" s="101">
        <v>0.33574114681259093</v>
      </c>
      <c r="S6" s="101">
        <v>0</v>
      </c>
      <c r="T6" s="101">
        <v>1.8971201238260215E-3</v>
      </c>
      <c r="V6" s="101">
        <v>0</v>
      </c>
      <c r="W6" s="101">
        <v>0</v>
      </c>
      <c r="X6" s="101">
        <v>479.62551761387516</v>
      </c>
      <c r="Y6" s="101">
        <v>0</v>
      </c>
      <c r="Z6" s="101">
        <v>0</v>
      </c>
      <c r="AA6" s="101">
        <v>0</v>
      </c>
      <c r="AB6" s="101">
        <v>62.101618740221696</v>
      </c>
      <c r="AC6" s="101">
        <v>0</v>
      </c>
      <c r="AD6" s="101">
        <v>0</v>
      </c>
      <c r="AE6" s="101">
        <v>0</v>
      </c>
      <c r="AF6" s="101">
        <v>0</v>
      </c>
      <c r="AG6" s="101">
        <v>0</v>
      </c>
      <c r="AH6" s="101">
        <v>0</v>
      </c>
      <c r="AI6" s="101">
        <v>0</v>
      </c>
      <c r="AJ6" s="101">
        <v>0</v>
      </c>
      <c r="AK6" s="101">
        <v>0</v>
      </c>
      <c r="AM6" s="101">
        <v>4613.0833572049996</v>
      </c>
      <c r="AN6" s="101">
        <v>0</v>
      </c>
      <c r="AO6" s="101">
        <v>1.0277214520000002</v>
      </c>
      <c r="AP6" s="189">
        <v>665900</v>
      </c>
      <c r="AQ6" s="189">
        <v>2061.9999999999995</v>
      </c>
      <c r="AR6" s="189">
        <v>479.62551761387522</v>
      </c>
    </row>
    <row r="7" spans="1:44">
      <c r="A7" s="112" t="s">
        <v>1</v>
      </c>
      <c r="B7" s="101">
        <v>8819902</v>
      </c>
      <c r="C7" s="176">
        <v>0.33124823835911105</v>
      </c>
      <c r="D7" s="101">
        <v>18118.653952546578</v>
      </c>
      <c r="E7" s="101">
        <v>26321.703952546577</v>
      </c>
      <c r="F7" s="101">
        <v>47467.452093415923</v>
      </c>
      <c r="G7" s="101">
        <v>33486.003630457628</v>
      </c>
      <c r="H7" s="101">
        <v>0.29022562182951112</v>
      </c>
      <c r="I7" s="101">
        <v>24569.294093415923</v>
      </c>
      <c r="J7" s="101">
        <v>5020.5847034094195</v>
      </c>
      <c r="K7" s="101">
        <v>2.7856652027897728</v>
      </c>
      <c r="L7" s="101">
        <v>1.8284611358865432</v>
      </c>
      <c r="M7" s="101">
        <v>108.02274220280451</v>
      </c>
      <c r="N7" s="101">
        <v>0.24259337388669558</v>
      </c>
      <c r="O7" s="101">
        <v>0.26938505785622263</v>
      </c>
      <c r="P7" s="101">
        <v>0.51760296813622031</v>
      </c>
      <c r="Q7" s="101">
        <v>0.14993084151860039</v>
      </c>
      <c r="R7" s="101">
        <v>0.51660098296447132</v>
      </c>
      <c r="S7" s="101">
        <v>0.19564734723061464</v>
      </c>
      <c r="T7" s="101">
        <v>7.6426518389602335E-2</v>
      </c>
      <c r="V7" s="101">
        <v>0</v>
      </c>
      <c r="W7" s="101">
        <v>20.452045973132833</v>
      </c>
      <c r="X7" s="101">
        <v>6638.8073199990404</v>
      </c>
      <c r="Y7" s="101">
        <v>431.41437615895052</v>
      </c>
      <c r="Z7" s="101">
        <v>6505.0872812977495</v>
      </c>
      <c r="AA7" s="101">
        <v>7906.1466592800753</v>
      </c>
      <c r="AB7" s="101">
        <v>1417.1930293673352</v>
      </c>
      <c r="AC7" s="101">
        <v>1233.36138133964</v>
      </c>
      <c r="AD7" s="101">
        <v>416.83199999999999</v>
      </c>
      <c r="AE7" s="101">
        <v>0</v>
      </c>
      <c r="AF7" s="101">
        <v>0</v>
      </c>
      <c r="AG7" s="101">
        <v>0</v>
      </c>
      <c r="AH7" s="101">
        <v>0</v>
      </c>
      <c r="AI7" s="101">
        <v>0</v>
      </c>
      <c r="AJ7" s="101">
        <v>0</v>
      </c>
      <c r="AK7" s="101">
        <v>0</v>
      </c>
      <c r="AM7" s="101">
        <v>210201.8403623456</v>
      </c>
      <c r="AN7" s="101">
        <v>41125.432449886059</v>
      </c>
      <c r="AO7" s="101">
        <v>1877.7456068500001</v>
      </c>
      <c r="AP7" s="189">
        <v>5341990</v>
      </c>
      <c r="AQ7" s="189">
        <v>952749999.99999988</v>
      </c>
      <c r="AR7" s="189">
        <v>5366.0878004940623</v>
      </c>
    </row>
    <row r="8" spans="1:44">
      <c r="A8" s="112" t="s">
        <v>81</v>
      </c>
      <c r="B8" s="101">
        <v>9845316</v>
      </c>
      <c r="C8" s="176">
        <v>0.44588736410288915</v>
      </c>
      <c r="D8" s="101">
        <v>151</v>
      </c>
      <c r="E8" s="101">
        <v>151</v>
      </c>
      <c r="F8" s="101">
        <v>2153.8922869294279</v>
      </c>
      <c r="G8" s="101">
        <v>14337.13098308971</v>
      </c>
      <c r="H8" s="101">
        <v>1.5664695877001401E-2</v>
      </c>
      <c r="I8" s="101">
        <v>150.96528692942798</v>
      </c>
      <c r="J8" s="101">
        <v>34.796479247565266</v>
      </c>
      <c r="K8" s="101">
        <v>1.5333716757230338E-2</v>
      </c>
      <c r="L8" s="101">
        <v>3.4397123215962451E-2</v>
      </c>
      <c r="M8" s="101">
        <v>0</v>
      </c>
      <c r="N8" s="101">
        <v>0</v>
      </c>
      <c r="O8" s="101">
        <v>0.96310465290726321</v>
      </c>
      <c r="P8" s="101">
        <v>7.0089524831644628E-2</v>
      </c>
      <c r="Q8" s="101">
        <v>2.4270182987521593E-3</v>
      </c>
      <c r="R8" s="101">
        <v>0.15493555175338322</v>
      </c>
      <c r="S8" s="101">
        <v>0</v>
      </c>
      <c r="T8" s="101">
        <v>0</v>
      </c>
      <c r="V8" s="101">
        <v>1.4158576051779939</v>
      </c>
      <c r="W8" s="101">
        <v>5.8656957928802598</v>
      </c>
      <c r="X8" s="101">
        <v>53.398058252427184</v>
      </c>
      <c r="Y8" s="101">
        <v>84.749190938511319</v>
      </c>
      <c r="Z8" s="101">
        <v>4.3472771644594871E-2</v>
      </c>
      <c r="AA8" s="101">
        <v>0.17485580827923045</v>
      </c>
      <c r="AB8" s="101">
        <v>1.5917908064040278</v>
      </c>
      <c r="AC8" s="101">
        <v>3.7263649541033641</v>
      </c>
      <c r="AD8" s="101">
        <v>0</v>
      </c>
      <c r="AE8" s="101">
        <v>0</v>
      </c>
      <c r="AF8" s="101">
        <v>0</v>
      </c>
      <c r="AG8" s="101">
        <v>0</v>
      </c>
      <c r="AH8" s="101">
        <v>0</v>
      </c>
      <c r="AI8" s="101">
        <v>0</v>
      </c>
      <c r="AJ8" s="101">
        <v>0</v>
      </c>
      <c r="AK8" s="101">
        <v>0</v>
      </c>
      <c r="AM8" s="101">
        <v>1456.8589931370625</v>
      </c>
      <c r="AN8" s="101">
        <v>0</v>
      </c>
      <c r="AO8" s="101">
        <v>0</v>
      </c>
      <c r="AP8" s="189">
        <v>151000</v>
      </c>
      <c r="AQ8" s="189">
        <v>0</v>
      </c>
      <c r="AR8" s="189">
        <v>0</v>
      </c>
    </row>
    <row r="9" spans="1:44">
      <c r="A9" s="112" t="s">
        <v>82</v>
      </c>
      <c r="B9" s="101">
        <v>9450233</v>
      </c>
      <c r="C9" s="176">
        <v>0.2190776671855604</v>
      </c>
      <c r="D9" s="101">
        <v>19492.873786407767</v>
      </c>
      <c r="E9" s="101">
        <v>17498.353786407766</v>
      </c>
      <c r="F9" s="101">
        <v>25621.789113504667</v>
      </c>
      <c r="G9" s="101">
        <v>25513.279831852487</v>
      </c>
      <c r="H9" s="101">
        <v>5.961486252445726E-2</v>
      </c>
      <c r="I9" s="101">
        <v>7796.5121135046684</v>
      </c>
      <c r="J9" s="101">
        <v>1568.0874823749932</v>
      </c>
      <c r="K9" s="101">
        <v>0.82500739542661738</v>
      </c>
      <c r="L9" s="101">
        <v>2.5630894451418573</v>
      </c>
      <c r="M9" s="101">
        <v>1.7565704464641265</v>
      </c>
      <c r="N9" s="101">
        <v>0.15859597504220133</v>
      </c>
      <c r="O9" s="101">
        <v>0.23907646860545076</v>
      </c>
      <c r="P9" s="101">
        <v>0.3042922599575727</v>
      </c>
      <c r="Q9" s="101">
        <v>6.1461618918054108E-2</v>
      </c>
      <c r="R9" s="101">
        <v>1.0309781204785837</v>
      </c>
      <c r="S9" s="101">
        <v>6.3470365169892098E-4</v>
      </c>
      <c r="T9" s="101">
        <v>3.6785423510498376E-3</v>
      </c>
      <c r="V9" s="101">
        <v>1451.9699188190336</v>
      </c>
      <c r="W9" s="101">
        <v>90.893783040035814</v>
      </c>
      <c r="X9" s="101">
        <v>1836.5205393730312</v>
      </c>
      <c r="Y9" s="101">
        <v>804.06038843108604</v>
      </c>
      <c r="Z9" s="101">
        <v>2045.2596313138906</v>
      </c>
      <c r="AA9" s="101">
        <v>1166.5036362482015</v>
      </c>
      <c r="AB9" s="101">
        <v>180.68904472733783</v>
      </c>
      <c r="AC9" s="101">
        <v>220.61517155205206</v>
      </c>
      <c r="AD9" s="101">
        <v>0</v>
      </c>
      <c r="AE9" s="101">
        <v>0</v>
      </c>
      <c r="AF9" s="101">
        <v>0</v>
      </c>
      <c r="AG9" s="101">
        <v>0</v>
      </c>
      <c r="AH9" s="101">
        <v>0</v>
      </c>
      <c r="AI9" s="101">
        <v>0</v>
      </c>
      <c r="AJ9" s="101">
        <v>0</v>
      </c>
      <c r="AK9" s="101">
        <v>0</v>
      </c>
      <c r="AM9" s="101">
        <v>65652.686712076218</v>
      </c>
      <c r="AN9" s="101">
        <v>41.67</v>
      </c>
      <c r="AO9" s="101">
        <v>28.6798</v>
      </c>
      <c r="AP9" s="189">
        <v>5306453.7864077678</v>
      </c>
      <c r="AQ9" s="189">
        <v>16600000.000000022</v>
      </c>
      <c r="AR9" s="189">
        <v>4183.4446296631868</v>
      </c>
    </row>
    <row r="10" spans="1:44">
      <c r="A10" s="211" t="s">
        <v>83</v>
      </c>
      <c r="B10" s="101">
        <v>11419752</v>
      </c>
      <c r="C10" s="176">
        <v>2.0364890586065266E-2</v>
      </c>
      <c r="D10" s="101" t="s">
        <v>79</v>
      </c>
      <c r="E10" s="101" t="s">
        <v>79</v>
      </c>
      <c r="F10" s="101" t="s">
        <v>79</v>
      </c>
      <c r="G10" s="101">
        <v>55251.910767173016</v>
      </c>
      <c r="H10" s="101">
        <v>7.3118035073036769E-2</v>
      </c>
      <c r="I10" s="101" t="s">
        <v>79</v>
      </c>
      <c r="J10" s="101" t="s">
        <v>79</v>
      </c>
      <c r="K10" s="101" t="s">
        <v>79</v>
      </c>
      <c r="L10" s="101" t="s">
        <v>79</v>
      </c>
      <c r="M10" s="101" t="s">
        <v>79</v>
      </c>
      <c r="N10" s="101">
        <v>0</v>
      </c>
      <c r="O10" s="101" t="s">
        <v>79</v>
      </c>
      <c r="P10" s="101" t="s">
        <v>79</v>
      </c>
      <c r="Q10" s="101" t="s">
        <v>79</v>
      </c>
      <c r="R10" s="101" t="s">
        <v>79</v>
      </c>
      <c r="S10" s="101" t="s">
        <v>79</v>
      </c>
      <c r="T10" s="101" t="s">
        <v>79</v>
      </c>
      <c r="V10" s="101" t="s">
        <v>79</v>
      </c>
      <c r="W10" s="101" t="s">
        <v>79</v>
      </c>
      <c r="X10" s="101" t="s">
        <v>79</v>
      </c>
      <c r="Y10" s="101" t="s">
        <v>79</v>
      </c>
      <c r="Z10" s="101" t="s">
        <v>79</v>
      </c>
      <c r="AA10" s="101" t="s">
        <v>79</v>
      </c>
      <c r="AB10" s="101" t="s">
        <v>79</v>
      </c>
      <c r="AC10" s="101" t="s">
        <v>79</v>
      </c>
      <c r="AD10" s="101" t="s">
        <v>79</v>
      </c>
      <c r="AE10" s="101" t="s">
        <v>79</v>
      </c>
      <c r="AF10" s="101" t="s">
        <v>79</v>
      </c>
      <c r="AG10" s="101" t="s">
        <v>79</v>
      </c>
      <c r="AH10" s="101" t="s">
        <v>79</v>
      </c>
      <c r="AI10" s="101" t="s">
        <v>79</v>
      </c>
      <c r="AJ10" s="101" t="s">
        <v>79</v>
      </c>
      <c r="AK10" s="101" t="s">
        <v>79</v>
      </c>
      <c r="AM10" s="101" t="s">
        <v>79</v>
      </c>
      <c r="AN10" s="101" t="s">
        <v>79</v>
      </c>
      <c r="AO10" s="101" t="s">
        <v>79</v>
      </c>
      <c r="AP10" s="189" t="s">
        <v>79</v>
      </c>
      <c r="AQ10" s="189" t="s">
        <v>79</v>
      </c>
      <c r="AR10" s="189">
        <v>0</v>
      </c>
    </row>
    <row r="11" spans="1:44">
      <c r="A11" s="112" t="s">
        <v>84</v>
      </c>
      <c r="B11" s="101">
        <v>3351534</v>
      </c>
      <c r="C11" s="176">
        <v>0.68022195209715908</v>
      </c>
      <c r="D11" s="101">
        <v>4375</v>
      </c>
      <c r="E11" s="101">
        <v>3438.03</v>
      </c>
      <c r="F11" s="101">
        <v>3022.7180900798176</v>
      </c>
      <c r="G11" s="101">
        <v>6758.4790293302758</v>
      </c>
      <c r="H11" s="101">
        <v>0.11957704867050224</v>
      </c>
      <c r="I11" s="101">
        <v>277.01309007981757</v>
      </c>
      <c r="J11" s="101">
        <v>50.488033820578963</v>
      </c>
      <c r="K11" s="101">
        <v>8.2652627149185295E-2</v>
      </c>
      <c r="L11" s="101">
        <v>0.26949886107781124</v>
      </c>
      <c r="M11" s="101">
        <v>50.711107212398858</v>
      </c>
      <c r="N11" s="101">
        <v>0</v>
      </c>
      <c r="O11" s="101">
        <v>0</v>
      </c>
      <c r="P11" s="101">
        <v>9.1643706698596825E-2</v>
      </c>
      <c r="Q11" s="101">
        <v>7.4703248469770011E-3</v>
      </c>
      <c r="R11" s="101">
        <v>6.2472898687788159E-2</v>
      </c>
      <c r="S11" s="101">
        <v>0.78654889009680518</v>
      </c>
      <c r="T11" s="101">
        <v>0.14505935437354861</v>
      </c>
      <c r="V11" s="101">
        <v>0</v>
      </c>
      <c r="W11" s="101">
        <v>0</v>
      </c>
      <c r="X11" s="101">
        <v>0</v>
      </c>
      <c r="Y11" s="101">
        <v>0</v>
      </c>
      <c r="Z11" s="101">
        <v>0</v>
      </c>
      <c r="AA11" s="101">
        <v>186.77309007981756</v>
      </c>
      <c r="AB11" s="101">
        <v>90.24</v>
      </c>
      <c r="AC11" s="101">
        <v>0</v>
      </c>
      <c r="AD11" s="101">
        <v>0</v>
      </c>
      <c r="AE11" s="101">
        <v>0</v>
      </c>
      <c r="AF11" s="101">
        <v>0</v>
      </c>
      <c r="AG11" s="101">
        <v>0</v>
      </c>
      <c r="AH11" s="101">
        <v>0</v>
      </c>
      <c r="AI11" s="101">
        <v>0</v>
      </c>
      <c r="AJ11" s="101">
        <v>0</v>
      </c>
      <c r="AK11" s="101">
        <v>0</v>
      </c>
      <c r="AM11" s="101">
        <v>2113.8330000000001</v>
      </c>
      <c r="AN11" s="101">
        <v>1662.633</v>
      </c>
      <c r="AO11" s="101">
        <v>40.183340000000001</v>
      </c>
      <c r="AP11" s="189">
        <v>614400.00000000012</v>
      </c>
      <c r="AQ11" s="189">
        <v>169960000</v>
      </c>
      <c r="AR11" s="189">
        <v>0</v>
      </c>
    </row>
    <row r="12" spans="1:44">
      <c r="A12" s="211" t="s">
        <v>85</v>
      </c>
      <c r="B12" s="101">
        <v>7102452</v>
      </c>
      <c r="C12" s="176">
        <v>0.25053080260169303</v>
      </c>
      <c r="D12" s="101" t="s">
        <v>79</v>
      </c>
      <c r="E12" s="101" t="s">
        <v>79</v>
      </c>
      <c r="F12" s="101" t="s">
        <v>79</v>
      </c>
      <c r="G12" s="101">
        <v>18744.912582401834</v>
      </c>
      <c r="H12" s="101">
        <v>9.9245424381890185E-2</v>
      </c>
      <c r="I12" s="101" t="s">
        <v>79</v>
      </c>
      <c r="J12" s="101" t="s">
        <v>79</v>
      </c>
      <c r="K12" s="101" t="s">
        <v>79</v>
      </c>
      <c r="L12" s="101" t="s">
        <v>79</v>
      </c>
      <c r="M12" s="101" t="s">
        <v>79</v>
      </c>
      <c r="N12" s="101">
        <v>0</v>
      </c>
      <c r="O12" s="101" t="s">
        <v>79</v>
      </c>
      <c r="P12" s="101" t="s">
        <v>79</v>
      </c>
      <c r="Q12" s="101" t="s">
        <v>79</v>
      </c>
      <c r="R12" s="101" t="s">
        <v>79</v>
      </c>
      <c r="S12" s="101" t="s">
        <v>79</v>
      </c>
      <c r="T12" s="101" t="s">
        <v>79</v>
      </c>
      <c r="V12" s="101" t="s">
        <v>79</v>
      </c>
      <c r="W12" s="101" t="s">
        <v>79</v>
      </c>
      <c r="X12" s="101" t="s">
        <v>79</v>
      </c>
      <c r="Y12" s="101" t="s">
        <v>79</v>
      </c>
      <c r="Z12" s="101" t="s">
        <v>79</v>
      </c>
      <c r="AA12" s="101" t="s">
        <v>79</v>
      </c>
      <c r="AB12" s="101" t="s">
        <v>79</v>
      </c>
      <c r="AC12" s="101" t="s">
        <v>79</v>
      </c>
      <c r="AD12" s="101" t="s">
        <v>79</v>
      </c>
      <c r="AE12" s="101" t="s">
        <v>79</v>
      </c>
      <c r="AF12" s="101" t="s">
        <v>79</v>
      </c>
      <c r="AG12" s="101" t="s">
        <v>79</v>
      </c>
      <c r="AH12" s="101" t="s">
        <v>79</v>
      </c>
      <c r="AI12" s="101" t="s">
        <v>79</v>
      </c>
      <c r="AJ12" s="101" t="s">
        <v>79</v>
      </c>
      <c r="AK12" s="101" t="s">
        <v>79</v>
      </c>
      <c r="AM12" s="101" t="s">
        <v>79</v>
      </c>
      <c r="AN12" s="101" t="s">
        <v>79</v>
      </c>
      <c r="AO12" s="101" t="s">
        <v>79</v>
      </c>
      <c r="AP12" s="189" t="s">
        <v>79</v>
      </c>
      <c r="AQ12" s="189" t="s">
        <v>79</v>
      </c>
      <c r="AR12" s="189">
        <v>0</v>
      </c>
    </row>
    <row r="13" spans="1:44">
      <c r="A13" s="112" t="s">
        <v>86</v>
      </c>
      <c r="B13" s="101">
        <v>36732091</v>
      </c>
      <c r="C13" s="176">
        <v>0.17740468409489674</v>
      </c>
      <c r="D13" s="101">
        <v>177335.43324371363</v>
      </c>
      <c r="E13" s="101">
        <v>175678.57324371362</v>
      </c>
      <c r="F13" s="101">
        <v>133182.10763273196</v>
      </c>
      <c r="G13" s="101">
        <v>289062.48208655772</v>
      </c>
      <c r="H13" s="101">
        <v>0.17317335604605608</v>
      </c>
      <c r="I13" s="101">
        <v>73250.582132731943</v>
      </c>
      <c r="J13" s="101">
        <v>15067.459628061748</v>
      </c>
      <c r="K13" s="101">
        <v>1.9941849249129853</v>
      </c>
      <c r="L13" s="101">
        <v>3.4644001819571288</v>
      </c>
      <c r="M13" s="101">
        <v>20.118647751362698</v>
      </c>
      <c r="N13" s="101">
        <v>5.7833023968845307E-2</v>
      </c>
      <c r="O13" s="101">
        <v>0.12805352058242447</v>
      </c>
      <c r="P13" s="101">
        <v>0.55000317561222656</v>
      </c>
      <c r="Q13" s="101">
        <v>5.212526897056776E-2</v>
      </c>
      <c r="R13" s="101">
        <v>0.30100051278503182</v>
      </c>
      <c r="S13" s="101">
        <v>0.31552829206731853</v>
      </c>
      <c r="T13" s="101">
        <v>2.1539760559731603E-3</v>
      </c>
      <c r="V13" s="101">
        <v>0</v>
      </c>
      <c r="W13" s="101">
        <v>0</v>
      </c>
      <c r="X13" s="101">
        <v>22496.259794754849</v>
      </c>
      <c r="Y13" s="101">
        <v>0</v>
      </c>
      <c r="Z13" s="101">
        <v>0</v>
      </c>
      <c r="AA13" s="101">
        <v>45645.466002520559</v>
      </c>
      <c r="AB13" s="101">
        <v>5108.856335456534</v>
      </c>
      <c r="AC13" s="101">
        <v>0</v>
      </c>
      <c r="AD13" s="101">
        <v>0</v>
      </c>
      <c r="AE13" s="101">
        <v>0</v>
      </c>
      <c r="AF13" s="101">
        <v>0</v>
      </c>
      <c r="AG13" s="101">
        <v>0</v>
      </c>
      <c r="AH13" s="101">
        <v>0</v>
      </c>
      <c r="AI13" s="101">
        <v>0</v>
      </c>
      <c r="AJ13" s="101">
        <v>0</v>
      </c>
      <c r="AK13" s="101">
        <v>0</v>
      </c>
      <c r="AM13" s="101">
        <v>630844.3997076893</v>
      </c>
      <c r="AN13" s="101">
        <v>199049.25600000002</v>
      </c>
      <c r="AO13" s="101">
        <v>157.78</v>
      </c>
      <c r="AP13" s="189">
        <v>22575573.243713621</v>
      </c>
      <c r="AQ13" s="189">
        <v>739000000</v>
      </c>
      <c r="AR13" s="189">
        <v>22496.259794754849</v>
      </c>
    </row>
    <row r="14" spans="1:44">
      <c r="A14" s="112" t="s">
        <v>87</v>
      </c>
      <c r="B14" s="101">
        <v>4182846.9999999995</v>
      </c>
      <c r="C14" s="176">
        <v>0.4079809756369287</v>
      </c>
      <c r="D14" s="101">
        <v>6297.12</v>
      </c>
      <c r="E14" s="101">
        <v>5378.9500000000007</v>
      </c>
      <c r="F14" s="101">
        <v>5642.0712022944081</v>
      </c>
      <c r="G14" s="101">
        <v>8747.8503869303513</v>
      </c>
      <c r="H14" s="101">
        <v>0.21654857954157625</v>
      </c>
      <c r="I14" s="101">
        <v>3434.7127022944078</v>
      </c>
      <c r="J14" s="101">
        <v>884.56507875943419</v>
      </c>
      <c r="K14" s="101">
        <v>0.82114232299063494</v>
      </c>
      <c r="L14" s="101">
        <v>0.68802511775412212</v>
      </c>
      <c r="M14" s="101">
        <v>10.129464453277878</v>
      </c>
      <c r="N14" s="101">
        <v>0.17492312042516694</v>
      </c>
      <c r="O14" s="101">
        <v>0.46992249004420289</v>
      </c>
      <c r="P14" s="101">
        <v>0.60876805328115058</v>
      </c>
      <c r="Q14" s="101">
        <v>0.10111799352227271</v>
      </c>
      <c r="R14" s="101">
        <v>0.4669529291595218</v>
      </c>
      <c r="S14" s="101">
        <v>0</v>
      </c>
      <c r="T14" s="101">
        <v>4.8204880652608403E-2</v>
      </c>
      <c r="V14" s="101">
        <v>397.26700306543876</v>
      </c>
      <c r="W14" s="101">
        <v>0</v>
      </c>
      <c r="X14" s="101">
        <v>2130.4225747578266</v>
      </c>
      <c r="Y14" s="101">
        <v>0</v>
      </c>
      <c r="Z14" s="101">
        <v>42.644718851364502</v>
      </c>
      <c r="AA14" s="101">
        <v>247.04741279875009</v>
      </c>
      <c r="AB14" s="101">
        <v>414.84349282102812</v>
      </c>
      <c r="AC14" s="101">
        <v>0</v>
      </c>
      <c r="AD14" s="101">
        <v>22.962499999999999</v>
      </c>
      <c r="AE14" s="101">
        <v>179.52500000000001</v>
      </c>
      <c r="AF14" s="101">
        <v>0</v>
      </c>
      <c r="AG14" s="101">
        <v>0</v>
      </c>
      <c r="AH14" s="101">
        <v>0</v>
      </c>
      <c r="AI14" s="101">
        <v>0</v>
      </c>
      <c r="AJ14" s="101">
        <v>0</v>
      </c>
      <c r="AK14" s="101">
        <v>0</v>
      </c>
      <c r="AM14" s="101">
        <v>37034.970717499993</v>
      </c>
      <c r="AN14" s="101">
        <v>0</v>
      </c>
      <c r="AO14" s="101">
        <v>165.56991589010002</v>
      </c>
      <c r="AP14" s="189">
        <v>1174130</v>
      </c>
      <c r="AQ14" s="189">
        <v>42370000.000000007</v>
      </c>
      <c r="AR14" s="189">
        <v>1537.9380686277018</v>
      </c>
    </row>
    <row r="15" spans="1:44">
      <c r="A15" s="112" t="s">
        <v>88</v>
      </c>
      <c r="B15" s="101">
        <v>1179685</v>
      </c>
      <c r="C15" s="176">
        <v>0.33441130471269875</v>
      </c>
      <c r="D15" s="101">
        <v>23.802999999999997</v>
      </c>
      <c r="E15" s="101">
        <v>26.642999999999997</v>
      </c>
      <c r="F15" s="101">
        <v>306.78610991368407</v>
      </c>
      <c r="G15" s="101">
        <v>2218.1618419795545</v>
      </c>
      <c r="H15" s="101">
        <v>7.502961128459136E-2</v>
      </c>
      <c r="I15" s="101">
        <v>111.51260991368409</v>
      </c>
      <c r="J15" s="101">
        <v>15.293461081919576</v>
      </c>
      <c r="K15" s="101">
        <v>9.4527445812809432E-2</v>
      </c>
      <c r="L15" s="101">
        <v>4.0506970849176163E-2</v>
      </c>
      <c r="M15" s="101">
        <v>2.8566947956446</v>
      </c>
      <c r="N15" s="101">
        <v>0.27776625211613548</v>
      </c>
      <c r="O15" s="101">
        <v>0.4337861584737624</v>
      </c>
      <c r="P15" s="101">
        <v>0.36348650186626363</v>
      </c>
      <c r="Q15" s="101">
        <v>6.8946552016561739E-3</v>
      </c>
      <c r="R15" s="101">
        <v>9.1892455306803802E-2</v>
      </c>
      <c r="S15" s="101">
        <v>0</v>
      </c>
      <c r="T15" s="101">
        <v>0.82205877945962125</v>
      </c>
      <c r="V15" s="101">
        <v>0</v>
      </c>
      <c r="W15" s="101">
        <v>0</v>
      </c>
      <c r="X15" s="101">
        <v>11.55736462021645</v>
      </c>
      <c r="Y15" s="101">
        <v>0</v>
      </c>
      <c r="Z15" s="101">
        <v>0</v>
      </c>
      <c r="AA15" s="101">
        <v>1.5024082098061577</v>
      </c>
      <c r="AB15" s="101">
        <v>42.842747895496096</v>
      </c>
      <c r="AC15" s="101">
        <v>55.610089188165389</v>
      </c>
      <c r="AD15" s="101">
        <v>0</v>
      </c>
      <c r="AE15" s="101">
        <v>0</v>
      </c>
      <c r="AF15" s="101">
        <v>0</v>
      </c>
      <c r="AG15" s="101">
        <v>0</v>
      </c>
      <c r="AH15" s="101">
        <v>0</v>
      </c>
      <c r="AI15" s="101">
        <v>0</v>
      </c>
      <c r="AJ15" s="101">
        <v>0</v>
      </c>
      <c r="AK15" s="101">
        <v>0</v>
      </c>
      <c r="AM15" s="101">
        <v>640.30662857780885</v>
      </c>
      <c r="AN15" s="101">
        <v>0</v>
      </c>
      <c r="AO15" s="101">
        <v>91.669920000000005</v>
      </c>
      <c r="AP15" s="189">
        <v>15979.999999999998</v>
      </c>
      <c r="AQ15" s="189">
        <v>3370000</v>
      </c>
      <c r="AR15" s="189">
        <v>9.2885034707635707</v>
      </c>
    </row>
    <row r="16" spans="1:44">
      <c r="A16" s="112" t="s">
        <v>89</v>
      </c>
      <c r="B16" s="101">
        <v>10641032</v>
      </c>
      <c r="C16" s="176">
        <v>0.27531652944939927</v>
      </c>
      <c r="D16" s="101">
        <v>21977</v>
      </c>
      <c r="E16" s="101">
        <v>17089</v>
      </c>
      <c r="F16" s="101">
        <v>22279.932439873017</v>
      </c>
      <c r="G16" s="101">
        <v>43328.580299990441</v>
      </c>
      <c r="H16" s="101">
        <v>0.10143924113642115</v>
      </c>
      <c r="I16" s="101">
        <v>13543.564939873018</v>
      </c>
      <c r="J16" s="101">
        <v>2753.0458912636095</v>
      </c>
      <c r="K16" s="101">
        <v>1.2727679927917723</v>
      </c>
      <c r="L16" s="101">
        <v>1.4585350068881902</v>
      </c>
      <c r="M16" s="101">
        <v>8.8337296608073341</v>
      </c>
      <c r="N16" s="101">
        <v>0.30849409777609194</v>
      </c>
      <c r="O16" s="101">
        <v>0.48234822554686313</v>
      </c>
      <c r="P16" s="101">
        <v>0.60788177775776997</v>
      </c>
      <c r="Q16" s="101">
        <v>6.3538797537389349E-2</v>
      </c>
      <c r="R16" s="101">
        <v>0.62637295809359261</v>
      </c>
      <c r="S16" s="101">
        <v>7.0824339242137699E-2</v>
      </c>
      <c r="T16" s="101">
        <v>2.1029322875065003E-2</v>
      </c>
      <c r="V16" s="101">
        <v>0</v>
      </c>
      <c r="W16" s="101">
        <v>0</v>
      </c>
      <c r="X16" s="101">
        <v>8242.8488263703439</v>
      </c>
      <c r="Y16" s="101">
        <v>0</v>
      </c>
      <c r="Z16" s="101">
        <v>2206.172499178911</v>
      </c>
      <c r="AA16" s="101">
        <v>2151.2452191785756</v>
      </c>
      <c r="AB16" s="101">
        <v>546.13983662084274</v>
      </c>
      <c r="AC16" s="101">
        <v>100.73355852434528</v>
      </c>
      <c r="AD16" s="101">
        <v>0</v>
      </c>
      <c r="AE16" s="101">
        <v>0</v>
      </c>
      <c r="AF16" s="101">
        <v>296.42500000000001</v>
      </c>
      <c r="AG16" s="101">
        <v>0</v>
      </c>
      <c r="AH16" s="101">
        <v>0</v>
      </c>
      <c r="AI16" s="101">
        <v>0</v>
      </c>
      <c r="AJ16" s="101">
        <v>0</v>
      </c>
      <c r="AK16" s="101">
        <v>0</v>
      </c>
      <c r="AM16" s="101">
        <v>115264.52537542481</v>
      </c>
      <c r="AN16" s="101">
        <v>8163.5338477730766</v>
      </c>
      <c r="AO16" s="101">
        <v>284.81200000000001</v>
      </c>
      <c r="AP16" s="189">
        <v>4273000</v>
      </c>
      <c r="AQ16" s="189">
        <v>93999999.999999985</v>
      </c>
      <c r="AR16" s="189">
        <v>6267.267372307796</v>
      </c>
    </row>
    <row r="17" spans="1:44">
      <c r="A17" s="211" t="s">
        <v>90</v>
      </c>
      <c r="B17" s="101">
        <v>5732277</v>
      </c>
      <c r="C17" s="176">
        <v>0.11930808647244368</v>
      </c>
      <c r="D17" s="101" t="s">
        <v>79</v>
      </c>
      <c r="E17" s="101" t="s">
        <v>79</v>
      </c>
      <c r="F17" s="101" t="s">
        <v>79</v>
      </c>
      <c r="G17" s="101">
        <v>17007.141492309162</v>
      </c>
      <c r="H17" s="101">
        <v>0.3376565012534144</v>
      </c>
      <c r="I17" s="101" t="s">
        <v>79</v>
      </c>
      <c r="J17" s="101" t="s">
        <v>79</v>
      </c>
      <c r="K17" s="101" t="s">
        <v>79</v>
      </c>
      <c r="L17" s="101" t="s">
        <v>79</v>
      </c>
      <c r="M17" s="101" t="s">
        <v>79</v>
      </c>
      <c r="N17" s="101">
        <v>0</v>
      </c>
      <c r="O17" s="101" t="s">
        <v>79</v>
      </c>
      <c r="P17" s="101" t="s">
        <v>79</v>
      </c>
      <c r="Q17" s="101" t="s">
        <v>79</v>
      </c>
      <c r="R17" s="101" t="s">
        <v>79</v>
      </c>
      <c r="S17" s="101" t="s">
        <v>79</v>
      </c>
      <c r="T17" s="101" t="s">
        <v>79</v>
      </c>
      <c r="V17" s="101" t="s">
        <v>79</v>
      </c>
      <c r="W17" s="101" t="s">
        <v>79</v>
      </c>
      <c r="X17" s="101" t="s">
        <v>79</v>
      </c>
      <c r="Y17" s="101" t="s">
        <v>79</v>
      </c>
      <c r="Z17" s="101" t="s">
        <v>79</v>
      </c>
      <c r="AA17" s="101" t="s">
        <v>79</v>
      </c>
      <c r="AB17" s="101" t="s">
        <v>79</v>
      </c>
      <c r="AC17" s="101" t="s">
        <v>79</v>
      </c>
      <c r="AD17" s="101" t="s">
        <v>79</v>
      </c>
      <c r="AE17" s="101" t="s">
        <v>79</v>
      </c>
      <c r="AF17" s="101" t="s">
        <v>79</v>
      </c>
      <c r="AG17" s="101" t="s">
        <v>79</v>
      </c>
      <c r="AH17" s="101" t="s">
        <v>79</v>
      </c>
      <c r="AI17" s="101" t="s">
        <v>79</v>
      </c>
      <c r="AJ17" s="101" t="s">
        <v>79</v>
      </c>
      <c r="AK17" s="101" t="s">
        <v>79</v>
      </c>
      <c r="AM17" s="101" t="s">
        <v>79</v>
      </c>
      <c r="AN17" s="101" t="s">
        <v>79</v>
      </c>
      <c r="AO17" s="101" t="s">
        <v>79</v>
      </c>
      <c r="AP17" s="189" t="s">
        <v>79</v>
      </c>
      <c r="AQ17" s="189" t="s">
        <v>79</v>
      </c>
      <c r="AR17" s="189">
        <v>0</v>
      </c>
    </row>
    <row r="18" spans="1:44">
      <c r="A18" s="112" t="s">
        <v>91</v>
      </c>
      <c r="B18" s="101">
        <v>1319389</v>
      </c>
      <c r="C18" s="176">
        <v>0.31433261911384741</v>
      </c>
      <c r="D18" s="101">
        <v>11298.63636363636</v>
      </c>
      <c r="E18" s="101">
        <v>8710.6363636363603</v>
      </c>
      <c r="F18" s="101">
        <v>12861.079056390343</v>
      </c>
      <c r="G18" s="101">
        <v>5707.0793923760384</v>
      </c>
      <c r="H18" s="101">
        <v>0.18613147850542389</v>
      </c>
      <c r="I18" s="101">
        <v>5420.0710563903413</v>
      </c>
      <c r="J18" s="101">
        <v>1120.1089439644347</v>
      </c>
      <c r="K18" s="101">
        <v>4.1080159501029199</v>
      </c>
      <c r="L18" s="101">
        <v>8.2161021441560127</v>
      </c>
      <c r="M18" s="101">
        <v>147.77849337837421</v>
      </c>
      <c r="N18" s="101">
        <v>0.17459203148327929</v>
      </c>
      <c r="O18" s="101">
        <v>0.27104020931730249</v>
      </c>
      <c r="P18" s="101">
        <v>0.42143206123107113</v>
      </c>
      <c r="Q18" s="101">
        <v>0.19626657821875818</v>
      </c>
      <c r="R18" s="101">
        <v>1.0544512932187287</v>
      </c>
      <c r="S18" s="101">
        <v>3.3427185476605344E-2</v>
      </c>
      <c r="T18" s="101">
        <v>1.538781402388934E-2</v>
      </c>
      <c r="V18" s="101">
        <v>995.30954539216839</v>
      </c>
      <c r="W18" s="101">
        <v>8.9473684210526336</v>
      </c>
      <c r="X18" s="101">
        <v>1323.2547368421056</v>
      </c>
      <c r="Y18" s="101">
        <v>33.421052631578945</v>
      </c>
      <c r="Z18" s="101">
        <v>1020.2955125878364</v>
      </c>
      <c r="AA18" s="101">
        <v>923.26300304801043</v>
      </c>
      <c r="AB18" s="101">
        <v>711.81398275758863</v>
      </c>
      <c r="AC18" s="101">
        <v>70.245624000000007</v>
      </c>
      <c r="AD18" s="101">
        <v>301.80978075658084</v>
      </c>
      <c r="AE18" s="101">
        <v>0</v>
      </c>
      <c r="AF18" s="101">
        <v>31.710449953419133</v>
      </c>
      <c r="AG18" s="101">
        <v>0</v>
      </c>
      <c r="AH18" s="101">
        <v>0</v>
      </c>
      <c r="AI18" s="101">
        <v>0</v>
      </c>
      <c r="AJ18" s="101">
        <v>0</v>
      </c>
      <c r="AK18" s="101">
        <v>0</v>
      </c>
      <c r="AM18" s="101">
        <v>46896.721265902954</v>
      </c>
      <c r="AN18" s="101">
        <v>1567.6254000000001</v>
      </c>
      <c r="AO18" s="101">
        <v>83.403045411999997</v>
      </c>
      <c r="AP18" s="189">
        <v>3407439.3939393912</v>
      </c>
      <c r="AQ18" s="189">
        <v>194977318.59999976</v>
      </c>
      <c r="AR18" s="189">
        <v>1720.932703286906</v>
      </c>
    </row>
    <row r="19" spans="1:44">
      <c r="A19" s="112" t="s">
        <v>92</v>
      </c>
      <c r="B19" s="101">
        <v>5511372</v>
      </c>
      <c r="C19" s="176">
        <v>0.15457566645837006</v>
      </c>
      <c r="D19" s="101">
        <v>66093.522883225145</v>
      </c>
      <c r="E19" s="101">
        <v>69958.095883225149</v>
      </c>
      <c r="F19" s="101">
        <v>81945.395332153479</v>
      </c>
      <c r="G19" s="101">
        <v>33276.798509601605</v>
      </c>
      <c r="H19" s="101">
        <v>0.33734055969102078</v>
      </c>
      <c r="I19" s="101">
        <v>41492.351332153477</v>
      </c>
      <c r="J19" s="101">
        <v>8716.608961498041</v>
      </c>
      <c r="K19" s="101">
        <v>7.5284976830004355</v>
      </c>
      <c r="L19" s="101">
        <v>12.576031292961757</v>
      </c>
      <c r="M19" s="101">
        <v>67.759897172609669</v>
      </c>
      <c r="N19" s="101">
        <v>0.1456760269946385</v>
      </c>
      <c r="O19" s="101">
        <v>0.16682283159270175</v>
      </c>
      <c r="P19" s="101">
        <v>0.50634146267731572</v>
      </c>
      <c r="Q19" s="101">
        <v>0.26194253509642679</v>
      </c>
      <c r="R19" s="101">
        <v>0.77649285735562579</v>
      </c>
      <c r="S19" s="101">
        <v>0.42406538698782614</v>
      </c>
      <c r="T19" s="101">
        <v>5.7735783176587393E-3</v>
      </c>
      <c r="V19" s="101">
        <v>4916.804954706422</v>
      </c>
      <c r="W19" s="101">
        <v>545.89531816950102</v>
      </c>
      <c r="X19" s="101">
        <v>5400.858031966457</v>
      </c>
      <c r="Y19" s="101">
        <v>807.0493432309712</v>
      </c>
      <c r="Z19" s="101">
        <v>5725.6490885041003</v>
      </c>
      <c r="AA19" s="101">
        <v>22210.04120997007</v>
      </c>
      <c r="AB19" s="101">
        <v>629.78137026260697</v>
      </c>
      <c r="AC19" s="101">
        <v>209.23009167137295</v>
      </c>
      <c r="AD19" s="101">
        <v>729.42593553013364</v>
      </c>
      <c r="AE19" s="101">
        <v>51.177649624428554</v>
      </c>
      <c r="AF19" s="101">
        <v>232.03586983718733</v>
      </c>
      <c r="AG19" s="101">
        <v>34.402468680224125</v>
      </c>
      <c r="AH19" s="101">
        <v>0</v>
      </c>
      <c r="AI19" s="101">
        <v>0</v>
      </c>
      <c r="AJ19" s="101">
        <v>0</v>
      </c>
      <c r="AK19" s="101">
        <v>0</v>
      </c>
      <c r="AM19" s="101">
        <v>364946.984</v>
      </c>
      <c r="AN19" s="101">
        <v>154761.38399999999</v>
      </c>
      <c r="AO19" s="101">
        <v>239.55934000000002</v>
      </c>
      <c r="AP19" s="189">
        <v>10713822.88322515</v>
      </c>
      <c r="AQ19" s="189">
        <v>373450000.00000012</v>
      </c>
      <c r="AR19" s="189">
        <v>11670.607648073352</v>
      </c>
    </row>
    <row r="20" spans="1:44">
      <c r="A20" s="112" t="s">
        <v>93</v>
      </c>
      <c r="B20" s="101">
        <v>64842513</v>
      </c>
      <c r="C20" s="176">
        <v>0.20269194378694114</v>
      </c>
      <c r="D20" s="101">
        <v>51269</v>
      </c>
      <c r="E20" s="101">
        <v>48189</v>
      </c>
      <c r="F20" s="101">
        <v>96116.685169701319</v>
      </c>
      <c r="G20" s="101">
        <v>247085.88898442723</v>
      </c>
      <c r="H20" s="101">
        <v>9.8335890448247809E-2</v>
      </c>
      <c r="I20" s="101">
        <v>42728.561169701308</v>
      </c>
      <c r="J20" s="101">
        <v>10282.914413589137</v>
      </c>
      <c r="K20" s="101">
        <v>0.65895905622444506</v>
      </c>
      <c r="L20" s="101">
        <v>1.4507281602336748</v>
      </c>
      <c r="M20" s="101">
        <v>21.965835901517266</v>
      </c>
      <c r="N20" s="101">
        <v>0.2288172392743219</v>
      </c>
      <c r="O20" s="101">
        <v>0.51784960259010449</v>
      </c>
      <c r="P20" s="101">
        <v>0.44454884283889717</v>
      </c>
      <c r="Q20" s="101">
        <v>4.1616761102198044E-2</v>
      </c>
      <c r="R20" s="101">
        <v>0.42321029394756032</v>
      </c>
      <c r="S20" s="101">
        <v>7.536620504656355E-2</v>
      </c>
      <c r="T20" s="101">
        <v>4.2799709373241783E-2</v>
      </c>
      <c r="V20" s="101">
        <v>2329.5925618173696</v>
      </c>
      <c r="W20" s="101">
        <v>1553.6760519082618</v>
      </c>
      <c r="X20" s="101">
        <v>19939.764182201048</v>
      </c>
      <c r="Y20" s="101">
        <v>1131.6217032878678</v>
      </c>
      <c r="Z20" s="101">
        <v>2030.262756904398</v>
      </c>
      <c r="AA20" s="101">
        <v>5750.3702371128875</v>
      </c>
      <c r="AB20" s="101">
        <v>7427.3887737884234</v>
      </c>
      <c r="AC20" s="101">
        <v>1060.7974026810527</v>
      </c>
      <c r="AD20" s="101">
        <v>797.42499999999995</v>
      </c>
      <c r="AE20" s="101">
        <v>469.6875</v>
      </c>
      <c r="AF20" s="101">
        <v>0</v>
      </c>
      <c r="AG20" s="101">
        <v>237.97499999999999</v>
      </c>
      <c r="AH20" s="101">
        <v>0</v>
      </c>
      <c r="AI20" s="101">
        <v>0</v>
      </c>
      <c r="AJ20" s="101">
        <v>0</v>
      </c>
      <c r="AK20" s="101">
        <v>0</v>
      </c>
      <c r="AM20" s="101">
        <v>430525.06066814996</v>
      </c>
      <c r="AN20" s="101">
        <v>32447.040000000001</v>
      </c>
      <c r="AO20" s="101">
        <v>1828.77</v>
      </c>
      <c r="AP20" s="189">
        <v>19067000</v>
      </c>
      <c r="AQ20" s="189">
        <v>1424320000</v>
      </c>
      <c r="AR20" s="189">
        <v>19001.660848367941</v>
      </c>
    </row>
    <row r="21" spans="1:44">
      <c r="A21" s="213" t="s">
        <v>94</v>
      </c>
      <c r="B21" s="101">
        <v>4008723</v>
      </c>
      <c r="C21" s="176">
        <v>0.48927226949829161</v>
      </c>
      <c r="D21" s="101">
        <v>1922.9</v>
      </c>
      <c r="E21" s="101">
        <v>1914.4</v>
      </c>
      <c r="F21" s="101">
        <v>2873.0628584696015</v>
      </c>
      <c r="G21" s="101">
        <v>4807.7290532148654</v>
      </c>
      <c r="H21" s="101">
        <v>0.24617715733518805</v>
      </c>
      <c r="I21" s="101">
        <v>1921.9048584696018</v>
      </c>
      <c r="J21" s="101">
        <v>387.66350815520843</v>
      </c>
      <c r="K21" s="101">
        <v>0.47943069612682188</v>
      </c>
      <c r="L21" s="101">
        <v>0.24039478789429972</v>
      </c>
      <c r="M21" s="101">
        <v>0</v>
      </c>
      <c r="N21" s="101">
        <v>0</v>
      </c>
      <c r="O21" s="101">
        <v>0.97827806831413622</v>
      </c>
      <c r="P21" s="101">
        <v>0.6689393699841798</v>
      </c>
      <c r="Q21" s="101">
        <v>8.0633393409718646E-2</v>
      </c>
      <c r="R21" s="101">
        <v>0.32754214193776898</v>
      </c>
      <c r="S21" s="101">
        <v>0</v>
      </c>
      <c r="T21" s="101">
        <v>0</v>
      </c>
      <c r="V21" s="101">
        <v>0</v>
      </c>
      <c r="W21" s="101">
        <v>5.8245077647854293</v>
      </c>
      <c r="X21" s="101">
        <v>1849.0515423002578</v>
      </c>
      <c r="Y21" s="101">
        <v>17.939483915539125</v>
      </c>
      <c r="Z21" s="101">
        <v>0</v>
      </c>
      <c r="AA21" s="101">
        <v>0.15073776575795728</v>
      </c>
      <c r="AB21" s="101">
        <v>47.874314404727187</v>
      </c>
      <c r="AC21" s="101">
        <v>1.0642723185345084</v>
      </c>
      <c r="AD21" s="101">
        <v>0</v>
      </c>
      <c r="AE21" s="101">
        <v>0</v>
      </c>
      <c r="AF21" s="101">
        <v>0</v>
      </c>
      <c r="AG21" s="101">
        <v>0</v>
      </c>
      <c r="AH21" s="101">
        <v>0</v>
      </c>
      <c r="AI21" s="101">
        <v>0</v>
      </c>
      <c r="AJ21" s="101">
        <v>0</v>
      </c>
      <c r="AK21" s="101">
        <v>0</v>
      </c>
      <c r="AM21" s="101">
        <v>16230.695759442267</v>
      </c>
      <c r="AN21" s="101">
        <v>0</v>
      </c>
      <c r="AO21" s="101">
        <v>0</v>
      </c>
      <c r="AP21" s="189">
        <v>471500</v>
      </c>
      <c r="AQ21" s="189">
        <v>0</v>
      </c>
      <c r="AR21" s="189">
        <v>0</v>
      </c>
    </row>
    <row r="22" spans="1:44">
      <c r="A22" s="213" t="s">
        <v>95</v>
      </c>
      <c r="B22" s="101">
        <v>82658409</v>
      </c>
      <c r="C22" s="176">
        <v>0.24182310356348621</v>
      </c>
      <c r="D22" s="101">
        <v>65717.379100000006</v>
      </c>
      <c r="E22" s="101">
        <v>70694.828100000013</v>
      </c>
      <c r="F22" s="101">
        <v>145711.12779739685</v>
      </c>
      <c r="G22" s="101">
        <v>311245.12754370878</v>
      </c>
      <c r="H22" s="101">
        <v>0.13377766655762077</v>
      </c>
      <c r="I22" s="101">
        <v>59683.865797396851</v>
      </c>
      <c r="J22" s="101">
        <v>13074.517733338394</v>
      </c>
      <c r="K22" s="101">
        <v>0.72205437437583453</v>
      </c>
      <c r="L22" s="101">
        <v>1.1330952673141088</v>
      </c>
      <c r="M22" s="101">
        <v>26.500631048923285</v>
      </c>
      <c r="N22" s="101">
        <v>0.23506110572605346</v>
      </c>
      <c r="O22" s="101">
        <v>0.38676288541226422</v>
      </c>
      <c r="P22" s="101">
        <v>0.40960403436300291</v>
      </c>
      <c r="Q22" s="101">
        <v>4.2007140277247598E-2</v>
      </c>
      <c r="R22" s="101">
        <v>0.31400712359677962</v>
      </c>
      <c r="S22" s="101">
        <v>4.6917111118698333E-2</v>
      </c>
      <c r="T22" s="101">
        <v>4.353711016006831E-2</v>
      </c>
      <c r="V22" s="101">
        <v>3432.3029913252722</v>
      </c>
      <c r="W22" s="101">
        <v>1415.721317401631</v>
      </c>
      <c r="X22" s="101">
        <v>19545.052706984665</v>
      </c>
      <c r="Y22" s="101">
        <v>2949.0586839684515</v>
      </c>
      <c r="Z22" s="101">
        <v>3277.6196076840483</v>
      </c>
      <c r="AA22" s="101">
        <v>5694.5190935821838</v>
      </c>
      <c r="AB22" s="101">
        <v>6421.9478491087057</v>
      </c>
      <c r="AC22" s="101">
        <v>3181.0077495901514</v>
      </c>
      <c r="AD22" s="101">
        <v>7804.9853219340266</v>
      </c>
      <c r="AE22" s="101">
        <v>3219.3207097961813</v>
      </c>
      <c r="AF22" s="101">
        <v>1208.1288173876878</v>
      </c>
      <c r="AG22" s="101">
        <v>716.48230273741456</v>
      </c>
      <c r="AH22" s="101">
        <v>444.90028025329684</v>
      </c>
      <c r="AI22" s="101">
        <v>183.50792819411151</v>
      </c>
      <c r="AJ22" s="101">
        <v>27.371668518939803</v>
      </c>
      <c r="AK22" s="101">
        <v>161.93876893008911</v>
      </c>
      <c r="AM22" s="101">
        <v>547403.90845941193</v>
      </c>
      <c r="AN22" s="101">
        <v>25682.61</v>
      </c>
      <c r="AO22" s="101">
        <v>2598.4630400000001</v>
      </c>
      <c r="AP22" s="189">
        <v>22649116.100000001</v>
      </c>
      <c r="AQ22" s="189">
        <v>2190500000</v>
      </c>
      <c r="AR22" s="189">
        <v>22133.353715165194</v>
      </c>
    </row>
    <row r="23" spans="1:44">
      <c r="A23" s="212" t="s">
        <v>97</v>
      </c>
      <c r="B23" s="101">
        <v>9729822</v>
      </c>
      <c r="C23" s="176">
        <v>0.28287023133619504</v>
      </c>
      <c r="D23" s="101" t="s">
        <v>79</v>
      </c>
      <c r="E23" s="101" t="s">
        <v>79</v>
      </c>
      <c r="F23" s="101" t="s">
        <v>79</v>
      </c>
      <c r="G23" s="101">
        <v>26649.111493264543</v>
      </c>
      <c r="H23" s="101">
        <v>0.11031552908594705</v>
      </c>
      <c r="I23" s="101" t="s">
        <v>79</v>
      </c>
      <c r="J23" s="101" t="s">
        <v>79</v>
      </c>
      <c r="K23" s="101" t="s">
        <v>79</v>
      </c>
      <c r="L23" s="101" t="s">
        <v>79</v>
      </c>
      <c r="M23" s="101" t="s">
        <v>79</v>
      </c>
      <c r="N23" s="101">
        <v>0</v>
      </c>
      <c r="O23" s="101" t="s">
        <v>79</v>
      </c>
      <c r="P23" s="101" t="s">
        <v>79</v>
      </c>
      <c r="Q23" s="101" t="s">
        <v>79</v>
      </c>
      <c r="R23" s="101" t="s">
        <v>79</v>
      </c>
      <c r="S23" s="101" t="s">
        <v>79</v>
      </c>
      <c r="T23" s="101" t="s">
        <v>79</v>
      </c>
      <c r="V23" s="101" t="s">
        <v>79</v>
      </c>
      <c r="W23" s="101" t="s">
        <v>79</v>
      </c>
      <c r="X23" s="101" t="s">
        <v>79</v>
      </c>
      <c r="Y23" s="101" t="s">
        <v>79</v>
      </c>
      <c r="Z23" s="101" t="s">
        <v>79</v>
      </c>
      <c r="AA23" s="101" t="s">
        <v>79</v>
      </c>
      <c r="AB23" s="101" t="s">
        <v>79</v>
      </c>
      <c r="AC23" s="101" t="s">
        <v>79</v>
      </c>
      <c r="AD23" s="101" t="s">
        <v>79</v>
      </c>
      <c r="AE23" s="101" t="s">
        <v>79</v>
      </c>
      <c r="AF23" s="101" t="s">
        <v>79</v>
      </c>
      <c r="AG23" s="101" t="s">
        <v>79</v>
      </c>
      <c r="AH23" s="101" t="s">
        <v>79</v>
      </c>
      <c r="AI23" s="101" t="s">
        <v>79</v>
      </c>
      <c r="AJ23" s="101" t="s">
        <v>79</v>
      </c>
      <c r="AK23" s="101" t="s">
        <v>79</v>
      </c>
      <c r="AM23" s="101" t="s">
        <v>79</v>
      </c>
      <c r="AN23" s="101" t="s">
        <v>79</v>
      </c>
      <c r="AO23" s="101" t="s">
        <v>79</v>
      </c>
      <c r="AP23" s="189" t="s">
        <v>79</v>
      </c>
      <c r="AQ23" s="189" t="s">
        <v>79</v>
      </c>
      <c r="AR23" s="189">
        <v>0</v>
      </c>
    </row>
    <row r="24" spans="1:44">
      <c r="A24" s="213" t="s">
        <v>98</v>
      </c>
      <c r="B24" s="101">
        <v>334395</v>
      </c>
      <c r="C24" s="176">
        <v>5.8415945214491845E-2</v>
      </c>
      <c r="D24" s="101">
        <v>4</v>
      </c>
      <c r="E24" s="101">
        <v>4.5600000000000005</v>
      </c>
      <c r="F24" s="101">
        <v>198.04690492784255</v>
      </c>
      <c r="G24" s="101">
        <v>5470.6697238941433</v>
      </c>
      <c r="H24" s="101">
        <v>0.87895444583184157</v>
      </c>
      <c r="I24" s="101">
        <v>74.39090492784257</v>
      </c>
      <c r="J24" s="101">
        <v>9.080411809037777</v>
      </c>
      <c r="K24" s="101">
        <v>0.2224641664135007</v>
      </c>
      <c r="L24" s="101">
        <v>7.2693764717927711E-2</v>
      </c>
      <c r="M24" s="101">
        <v>1.5550471747484262</v>
      </c>
      <c r="N24" s="101">
        <v>0.16977052895828817</v>
      </c>
      <c r="O24" s="101">
        <v>0.51109864507442537</v>
      </c>
      <c r="P24" s="101">
        <v>0.37562265845531162</v>
      </c>
      <c r="Q24" s="101">
        <v>1.6598354986369275E-3</v>
      </c>
      <c r="R24" s="101">
        <v>1.8884203914186482E-3</v>
      </c>
      <c r="S24" s="101">
        <v>0</v>
      </c>
      <c r="T24" s="101">
        <v>1.073786104329308</v>
      </c>
      <c r="V24" s="101">
        <v>0</v>
      </c>
      <c r="W24" s="101">
        <v>2.33060982153938</v>
      </c>
      <c r="X24" s="101">
        <v>0</v>
      </c>
      <c r="Y24" s="101">
        <v>0</v>
      </c>
      <c r="Z24" s="101">
        <v>0</v>
      </c>
      <c r="AA24" s="101">
        <v>6.029510630318291E-2</v>
      </c>
      <c r="AB24" s="101">
        <v>0</v>
      </c>
      <c r="AC24" s="101">
        <v>72</v>
      </c>
      <c r="AD24" s="101">
        <v>0</v>
      </c>
      <c r="AE24" s="101">
        <v>0</v>
      </c>
      <c r="AF24" s="101">
        <v>0</v>
      </c>
      <c r="AG24" s="101">
        <v>0</v>
      </c>
      <c r="AH24" s="101">
        <v>0</v>
      </c>
      <c r="AI24" s="101">
        <v>0</v>
      </c>
      <c r="AJ24" s="101">
        <v>0</v>
      </c>
      <c r="AK24" s="101">
        <v>0</v>
      </c>
      <c r="AM24" s="101">
        <v>380.17868162079367</v>
      </c>
      <c r="AN24" s="101">
        <v>0</v>
      </c>
      <c r="AO24" s="101">
        <v>79.879919999999998</v>
      </c>
      <c r="AP24" s="189">
        <v>1419.9999999999998</v>
      </c>
      <c r="AQ24" s="189">
        <v>520000</v>
      </c>
      <c r="AR24" s="189">
        <v>2.33060982153938</v>
      </c>
    </row>
    <row r="25" spans="1:44">
      <c r="A25" s="213" t="s">
        <v>99</v>
      </c>
      <c r="B25" s="101">
        <v>4753281</v>
      </c>
      <c r="C25" s="176">
        <v>0.3670757104408513</v>
      </c>
      <c r="D25" s="101">
        <v>3342.36</v>
      </c>
      <c r="E25" s="101">
        <v>3630.17</v>
      </c>
      <c r="F25" s="101">
        <v>2944.9727517173246</v>
      </c>
      <c r="G25" s="101">
        <v>13638.530620043946</v>
      </c>
      <c r="H25" s="101">
        <v>9.6692223362485952E-2</v>
      </c>
      <c r="I25" s="101">
        <v>1355.9832517173245</v>
      </c>
      <c r="J25" s="101">
        <v>289.05488971051875</v>
      </c>
      <c r="K25" s="101">
        <v>0.28527310960940971</v>
      </c>
      <c r="L25" s="101">
        <v>0.18407119612749553</v>
      </c>
      <c r="M25" s="101">
        <v>20.364880595108939</v>
      </c>
      <c r="N25" s="101">
        <v>6.824775264123184E-2</v>
      </c>
      <c r="O25" s="101">
        <v>9.3900559064272388E-2</v>
      </c>
      <c r="P25" s="101">
        <v>0.46043999929255697</v>
      </c>
      <c r="Q25" s="101">
        <v>2.1193990596443543E-2</v>
      </c>
      <c r="R25" s="101">
        <v>0.21919022915617695</v>
      </c>
      <c r="S25" s="101">
        <v>0</v>
      </c>
      <c r="T25" s="101">
        <v>0.11290581930573558</v>
      </c>
      <c r="V25" s="101">
        <v>19.204224929484489</v>
      </c>
      <c r="W25" s="101">
        <v>0</v>
      </c>
      <c r="X25" s="101">
        <v>321.67076756886519</v>
      </c>
      <c r="Y25" s="101">
        <v>0</v>
      </c>
      <c r="Z25" s="101">
        <v>623.49625921897484</v>
      </c>
      <c r="AA25" s="101">
        <v>0</v>
      </c>
      <c r="AB25" s="101">
        <v>57.612000000000002</v>
      </c>
      <c r="AC25" s="101">
        <v>0</v>
      </c>
      <c r="AD25" s="101">
        <v>334</v>
      </c>
      <c r="AE25" s="101">
        <v>0</v>
      </c>
      <c r="AF25" s="101">
        <v>0</v>
      </c>
      <c r="AG25" s="101">
        <v>0</v>
      </c>
      <c r="AH25" s="101">
        <v>0</v>
      </c>
      <c r="AI25" s="101">
        <v>0</v>
      </c>
      <c r="AJ25" s="101">
        <v>0</v>
      </c>
      <c r="AK25" s="101">
        <v>0</v>
      </c>
      <c r="AM25" s="101">
        <v>12102.150122399999</v>
      </c>
      <c r="AN25" s="101">
        <v>0</v>
      </c>
      <c r="AO25" s="101">
        <v>153.0984</v>
      </c>
      <c r="AP25" s="189">
        <v>321170</v>
      </c>
      <c r="AQ25" s="189">
        <v>96800000.000000015</v>
      </c>
      <c r="AR25" s="189">
        <v>321.67076756886524</v>
      </c>
    </row>
    <row r="26" spans="1:44">
      <c r="A26" s="213" t="s">
        <v>100</v>
      </c>
      <c r="B26" s="101">
        <v>60673694</v>
      </c>
      <c r="C26" s="176">
        <v>0.3102656152763667</v>
      </c>
      <c r="D26" s="101">
        <v>12928</v>
      </c>
      <c r="E26" s="101">
        <v>16192.88</v>
      </c>
      <c r="F26" s="101">
        <v>85058.358767080412</v>
      </c>
      <c r="G26" s="101">
        <v>153445.28040508262</v>
      </c>
      <c r="H26" s="101">
        <v>0.17055397919852092</v>
      </c>
      <c r="I26" s="101">
        <v>44811.058267080422</v>
      </c>
      <c r="J26" s="101">
        <v>9055.0144210911931</v>
      </c>
      <c r="K26" s="101">
        <v>0.73855826657068913</v>
      </c>
      <c r="L26" s="101">
        <v>0.63234659556532413</v>
      </c>
      <c r="M26" s="101">
        <v>35.78189915385736</v>
      </c>
      <c r="N26" s="101">
        <v>0</v>
      </c>
      <c r="O26" s="101">
        <v>1.7322027399231823</v>
      </c>
      <c r="P26" s="101">
        <v>0.52682721506288166</v>
      </c>
      <c r="Q26" s="101">
        <v>5.9011358297803074E-2</v>
      </c>
      <c r="R26" s="101">
        <v>0.3459981325273872</v>
      </c>
      <c r="S26" s="101">
        <v>1.4358403291444197E-3</v>
      </c>
      <c r="T26" s="101">
        <v>0.12549295904781554</v>
      </c>
      <c r="V26" s="101">
        <v>0</v>
      </c>
      <c r="W26" s="101">
        <v>0</v>
      </c>
      <c r="X26" s="101">
        <v>28049.3511032473</v>
      </c>
      <c r="Y26" s="101">
        <v>0</v>
      </c>
      <c r="Z26" s="101">
        <v>8773.2130078112041</v>
      </c>
      <c r="AA26" s="101">
        <v>972.88523579629168</v>
      </c>
      <c r="AB26" s="101">
        <v>5465.1728925884036</v>
      </c>
      <c r="AC26" s="101">
        <v>491.79638262883111</v>
      </c>
      <c r="AD26" s="101">
        <v>0</v>
      </c>
      <c r="AE26" s="101">
        <v>1058.6396450083869</v>
      </c>
      <c r="AF26" s="101">
        <v>0</v>
      </c>
      <c r="AG26" s="101">
        <v>0</v>
      </c>
      <c r="AH26" s="101">
        <v>0</v>
      </c>
      <c r="AI26" s="101">
        <v>0</v>
      </c>
      <c r="AJ26" s="101">
        <v>0</v>
      </c>
      <c r="AK26" s="101">
        <v>0</v>
      </c>
      <c r="AM26" s="101">
        <v>379115.34378224605</v>
      </c>
      <c r="AN26" s="101">
        <v>544.34910000000002</v>
      </c>
      <c r="AO26" s="101">
        <v>5623.4722999999994</v>
      </c>
      <c r="AP26" s="189">
        <v>11903899.999999998</v>
      </c>
      <c r="AQ26" s="189">
        <v>2171020000.0000005</v>
      </c>
      <c r="AR26" s="189">
        <v>0</v>
      </c>
    </row>
    <row r="27" spans="1:44">
      <c r="A27" s="212" t="s">
        <v>101</v>
      </c>
      <c r="B27" s="101">
        <v>18080023</v>
      </c>
      <c r="C27" s="176">
        <v>0.44190535598323077</v>
      </c>
      <c r="D27" s="101" t="s">
        <v>79</v>
      </c>
      <c r="E27" s="101" t="s">
        <v>79</v>
      </c>
      <c r="F27" s="101" t="s">
        <v>79</v>
      </c>
      <c r="G27" s="101">
        <v>84987.651667144353</v>
      </c>
      <c r="H27" s="101">
        <v>1.2557250546123208E-2</v>
      </c>
      <c r="I27" s="101" t="s">
        <v>79</v>
      </c>
      <c r="J27" s="101" t="s">
        <v>79</v>
      </c>
      <c r="K27" s="101" t="s">
        <v>79</v>
      </c>
      <c r="L27" s="101" t="s">
        <v>79</v>
      </c>
      <c r="M27" s="101" t="s">
        <v>79</v>
      </c>
      <c r="N27" s="101">
        <v>0</v>
      </c>
      <c r="O27" s="101" t="s">
        <v>79</v>
      </c>
      <c r="P27" s="101" t="s">
        <v>79</v>
      </c>
      <c r="Q27" s="101" t="s">
        <v>79</v>
      </c>
      <c r="R27" s="101" t="s">
        <v>79</v>
      </c>
      <c r="S27" s="101" t="s">
        <v>79</v>
      </c>
      <c r="T27" s="101" t="s">
        <v>79</v>
      </c>
      <c r="V27" s="101" t="s">
        <v>79</v>
      </c>
      <c r="W27" s="101" t="s">
        <v>79</v>
      </c>
      <c r="X27" s="101" t="s">
        <v>79</v>
      </c>
      <c r="Y27" s="101" t="s">
        <v>79</v>
      </c>
      <c r="Z27" s="101" t="s">
        <v>79</v>
      </c>
      <c r="AA27" s="101" t="s">
        <v>79</v>
      </c>
      <c r="AB27" s="101" t="s">
        <v>79</v>
      </c>
      <c r="AC27" s="101" t="s">
        <v>79</v>
      </c>
      <c r="AD27" s="101" t="s">
        <v>79</v>
      </c>
      <c r="AE27" s="101" t="s">
        <v>79</v>
      </c>
      <c r="AF27" s="101" t="s">
        <v>79</v>
      </c>
      <c r="AG27" s="101" t="s">
        <v>79</v>
      </c>
      <c r="AH27" s="101" t="s">
        <v>79</v>
      </c>
      <c r="AI27" s="101" t="s">
        <v>79</v>
      </c>
      <c r="AJ27" s="101" t="s">
        <v>79</v>
      </c>
      <c r="AK27" s="101" t="s">
        <v>79</v>
      </c>
      <c r="AM27" s="101" t="s">
        <v>79</v>
      </c>
      <c r="AN27" s="101" t="s">
        <v>79</v>
      </c>
      <c r="AO27" s="101" t="s">
        <v>79</v>
      </c>
      <c r="AP27" s="189" t="s">
        <v>79</v>
      </c>
      <c r="AQ27" s="189" t="s">
        <v>79</v>
      </c>
      <c r="AR27" s="189">
        <v>0</v>
      </c>
    </row>
    <row r="28" spans="1:44">
      <c r="A28" s="212" t="s">
        <v>102</v>
      </c>
      <c r="B28" s="101">
        <v>1951097</v>
      </c>
      <c r="C28" s="176">
        <v>0.33616883220055177</v>
      </c>
      <c r="D28" s="101" t="s">
        <v>79</v>
      </c>
      <c r="E28" s="101" t="s">
        <v>79</v>
      </c>
      <c r="F28" s="101" t="s">
        <v>79</v>
      </c>
      <c r="G28" s="101">
        <v>4399.8996847234166</v>
      </c>
      <c r="H28" s="101">
        <v>0.43958960996661506</v>
      </c>
      <c r="I28" s="101" t="s">
        <v>79</v>
      </c>
      <c r="J28" s="101" t="s">
        <v>79</v>
      </c>
      <c r="K28" s="101" t="s">
        <v>79</v>
      </c>
      <c r="L28" s="101" t="s">
        <v>79</v>
      </c>
      <c r="M28" s="101" t="s">
        <v>79</v>
      </c>
      <c r="N28" s="101">
        <v>0</v>
      </c>
      <c r="O28" s="101" t="s">
        <v>79</v>
      </c>
      <c r="P28" s="101" t="s">
        <v>79</v>
      </c>
      <c r="Q28" s="101" t="s">
        <v>79</v>
      </c>
      <c r="R28" s="101" t="s">
        <v>79</v>
      </c>
      <c r="S28" s="101" t="s">
        <v>79</v>
      </c>
      <c r="T28" s="101" t="s">
        <v>79</v>
      </c>
      <c r="V28" s="101" t="s">
        <v>79</v>
      </c>
      <c r="W28" s="101" t="s">
        <v>79</v>
      </c>
      <c r="X28" s="101" t="s">
        <v>79</v>
      </c>
      <c r="Y28" s="101" t="s">
        <v>79</v>
      </c>
      <c r="Z28" s="101" t="s">
        <v>79</v>
      </c>
      <c r="AA28" s="101" t="s">
        <v>79</v>
      </c>
      <c r="AB28" s="101" t="s">
        <v>79</v>
      </c>
      <c r="AC28" s="101" t="s">
        <v>79</v>
      </c>
      <c r="AD28" s="101" t="s">
        <v>79</v>
      </c>
      <c r="AE28" s="101" t="s">
        <v>79</v>
      </c>
      <c r="AF28" s="101" t="s">
        <v>79</v>
      </c>
      <c r="AG28" s="101" t="s">
        <v>79</v>
      </c>
      <c r="AH28" s="101" t="s">
        <v>79</v>
      </c>
      <c r="AI28" s="101" t="s">
        <v>79</v>
      </c>
      <c r="AJ28" s="101" t="s">
        <v>79</v>
      </c>
      <c r="AK28" s="101" t="s">
        <v>79</v>
      </c>
      <c r="AM28" s="101" t="s">
        <v>79</v>
      </c>
      <c r="AN28" s="101" t="s">
        <v>79</v>
      </c>
      <c r="AO28" s="101" t="s">
        <v>79</v>
      </c>
      <c r="AP28" s="189" t="s">
        <v>79</v>
      </c>
      <c r="AQ28" s="189" t="s">
        <v>79</v>
      </c>
      <c r="AR28" s="189">
        <v>0</v>
      </c>
    </row>
    <row r="29" spans="1:44">
      <c r="A29" s="213" t="s">
        <v>103</v>
      </c>
      <c r="B29" s="101">
        <v>37805</v>
      </c>
      <c r="C29" s="176">
        <v>0.86142044703081611</v>
      </c>
      <c r="D29" s="101">
        <v>16.100000000000001</v>
      </c>
      <c r="E29" s="101">
        <v>16.100000000000001</v>
      </c>
      <c r="F29" s="101">
        <v>23.132732495308638</v>
      </c>
      <c r="G29" s="101">
        <v>0</v>
      </c>
      <c r="H29" s="101">
        <v>0</v>
      </c>
      <c r="I29" s="101">
        <v>19.452732495308638</v>
      </c>
      <c r="J29" s="101">
        <v>3.9134903748290975</v>
      </c>
      <c r="K29" s="101">
        <v>0.51455449002271236</v>
      </c>
      <c r="L29" s="101">
        <v>0.49130995516796655</v>
      </c>
      <c r="M29" s="101">
        <v>0</v>
      </c>
      <c r="N29" s="101">
        <v>0</v>
      </c>
      <c r="O29" s="101">
        <v>0.28806916427722767</v>
      </c>
      <c r="P29" s="101">
        <v>0.84091805839425537</v>
      </c>
      <c r="Q29" s="101" t="s">
        <v>79</v>
      </c>
      <c r="R29" s="101" t="s">
        <v>79</v>
      </c>
      <c r="S29" s="101">
        <v>0</v>
      </c>
      <c r="T29" s="101">
        <v>0</v>
      </c>
      <c r="V29" s="101">
        <v>0</v>
      </c>
      <c r="W29" s="101">
        <v>0</v>
      </c>
      <c r="X29" s="101">
        <v>4.6379135448633662</v>
      </c>
      <c r="Y29" s="101">
        <v>0</v>
      </c>
      <c r="Z29" s="101">
        <v>0</v>
      </c>
      <c r="AA29" s="101">
        <v>0</v>
      </c>
      <c r="AB29" s="101">
        <v>14.81481895044527</v>
      </c>
      <c r="AC29" s="101">
        <v>0</v>
      </c>
      <c r="AD29" s="101">
        <v>0</v>
      </c>
      <c r="AE29" s="101">
        <v>0</v>
      </c>
      <c r="AF29" s="101">
        <v>0</v>
      </c>
      <c r="AG29" s="101">
        <v>0</v>
      </c>
      <c r="AH29" s="101">
        <v>0</v>
      </c>
      <c r="AI29" s="101">
        <v>0</v>
      </c>
      <c r="AJ29" s="101">
        <v>0</v>
      </c>
      <c r="AK29" s="101">
        <v>0</v>
      </c>
      <c r="AM29" s="101">
        <v>163.85001501334466</v>
      </c>
      <c r="AN29" s="101">
        <v>0</v>
      </c>
      <c r="AO29" s="101">
        <v>0</v>
      </c>
      <c r="AP29" s="189">
        <v>16000</v>
      </c>
      <c r="AQ29" s="189">
        <v>0</v>
      </c>
      <c r="AR29" s="189">
        <v>0</v>
      </c>
    </row>
    <row r="30" spans="1:44">
      <c r="A30" s="213" t="s">
        <v>104</v>
      </c>
      <c r="B30" s="101">
        <v>2845419</v>
      </c>
      <c r="C30" s="176">
        <v>0.35009430948482456</v>
      </c>
      <c r="D30" s="101">
        <v>6887.9</v>
      </c>
      <c r="E30" s="101">
        <v>5434.23</v>
      </c>
      <c r="F30" s="101">
        <v>12018.486801236273</v>
      </c>
      <c r="G30" s="101">
        <v>7544.711951848667</v>
      </c>
      <c r="H30" s="101">
        <v>0.20712481242995803</v>
      </c>
      <c r="I30" s="101">
        <v>6491.0838012362728</v>
      </c>
      <c r="J30" s="101">
        <v>1303.6796598834433</v>
      </c>
      <c r="K30" s="101">
        <v>2.281240056819847</v>
      </c>
      <c r="L30" s="101">
        <v>1.8654941701424967</v>
      </c>
      <c r="M30" s="101">
        <v>11.16180077521096</v>
      </c>
      <c r="N30" s="101">
        <v>0</v>
      </c>
      <c r="O30" s="101">
        <v>0</v>
      </c>
      <c r="P30" s="101">
        <v>0.54009160292696512</v>
      </c>
      <c r="Q30" s="101">
        <v>0.17279382807504071</v>
      </c>
      <c r="R30" s="101">
        <v>0.83424977455790428</v>
      </c>
      <c r="S30" s="101">
        <v>0</v>
      </c>
      <c r="T30" s="101">
        <v>8.216571474526653E-2</v>
      </c>
      <c r="V30" s="101">
        <v>0</v>
      </c>
      <c r="W30" s="101">
        <v>0</v>
      </c>
      <c r="X30" s="101">
        <v>0</v>
      </c>
      <c r="Y30" s="101">
        <v>0</v>
      </c>
      <c r="Z30" s="101">
        <v>0</v>
      </c>
      <c r="AA30" s="101">
        <v>0</v>
      </c>
      <c r="AB30" s="101">
        <v>19.259999999999998</v>
      </c>
      <c r="AC30" s="101">
        <v>0</v>
      </c>
      <c r="AD30" s="101">
        <v>0</v>
      </c>
      <c r="AE30" s="101">
        <v>0</v>
      </c>
      <c r="AF30" s="101">
        <v>0</v>
      </c>
      <c r="AG30" s="101">
        <v>0</v>
      </c>
      <c r="AH30" s="101">
        <v>3214.3071475724664</v>
      </c>
      <c r="AI30" s="101">
        <v>626.5378383244315</v>
      </c>
      <c r="AJ30" s="101">
        <v>2400.528116185561</v>
      </c>
      <c r="AK30" s="101">
        <v>230.45069915381387</v>
      </c>
      <c r="AM30" s="101">
        <v>54582.460000000006</v>
      </c>
      <c r="AN30" s="101">
        <v>0</v>
      </c>
      <c r="AO30" s="101">
        <v>533.34453999999994</v>
      </c>
      <c r="AP30" s="189">
        <v>1858340.0000000002</v>
      </c>
      <c r="AQ30" s="189">
        <v>31759999.999999993</v>
      </c>
      <c r="AR30" s="189">
        <v>0</v>
      </c>
    </row>
    <row r="31" spans="1:44">
      <c r="A31" s="213" t="s">
        <v>105</v>
      </c>
      <c r="B31" s="101">
        <v>591914</v>
      </c>
      <c r="C31" s="176">
        <v>8.7565085468497117E-2</v>
      </c>
      <c r="D31" s="101">
        <v>432.65999999999997</v>
      </c>
      <c r="E31" s="101">
        <v>922.94999999999993</v>
      </c>
      <c r="F31" s="101">
        <v>802.25938791712861</v>
      </c>
      <c r="G31" s="101">
        <v>3774.696665711283</v>
      </c>
      <c r="H31" s="101">
        <v>7.2766848689247585E-2</v>
      </c>
      <c r="I31" s="101">
        <v>420.7883879171286</v>
      </c>
      <c r="J31" s="101">
        <v>135.90775840952054</v>
      </c>
      <c r="K31" s="101">
        <v>0.71089446763740782</v>
      </c>
      <c r="L31" s="101">
        <v>1.8070266828731842</v>
      </c>
      <c r="M31" s="101">
        <v>42.539963575789734</v>
      </c>
      <c r="N31" s="101">
        <v>0.15497377253392453</v>
      </c>
      <c r="O31" s="101">
        <v>9.6045287273855404E-2</v>
      </c>
      <c r="P31" s="101">
        <v>0.52450416193895011</v>
      </c>
      <c r="Q31" s="101">
        <v>3.6004948329778137E-2</v>
      </c>
      <c r="R31" s="101">
        <v>0.49479878513824405</v>
      </c>
      <c r="S31" s="101">
        <v>0</v>
      </c>
      <c r="T31" s="101">
        <v>0.12555541340272192</v>
      </c>
      <c r="V31" s="101">
        <v>0</v>
      </c>
      <c r="W31" s="101">
        <v>0</v>
      </c>
      <c r="X31" s="101">
        <v>88.644997889404834</v>
      </c>
      <c r="Y31" s="101">
        <v>0</v>
      </c>
      <c r="Z31" s="101">
        <v>181.95794202898557</v>
      </c>
      <c r="AA31" s="101">
        <v>92.753623188405811</v>
      </c>
      <c r="AB31" s="101">
        <v>57.431824810332387</v>
      </c>
      <c r="AC31" s="101">
        <v>0</v>
      </c>
      <c r="AD31" s="101">
        <v>0</v>
      </c>
      <c r="AE31" s="101">
        <v>0</v>
      </c>
      <c r="AF31" s="101">
        <v>0</v>
      </c>
      <c r="AG31" s="101">
        <v>0</v>
      </c>
      <c r="AH31" s="101">
        <v>0</v>
      </c>
      <c r="AI31" s="101">
        <v>0</v>
      </c>
      <c r="AJ31" s="101">
        <v>0</v>
      </c>
      <c r="AK31" s="101">
        <v>0</v>
      </c>
      <c r="AM31" s="101">
        <v>5690.1860290898067</v>
      </c>
      <c r="AN31" s="101">
        <v>0</v>
      </c>
      <c r="AO31" s="101">
        <v>52.832259999999998</v>
      </c>
      <c r="AP31" s="189">
        <v>93660.000000000015</v>
      </c>
      <c r="AQ31" s="189">
        <v>25180000.000000004</v>
      </c>
      <c r="AR31" s="189">
        <v>88.64499788940482</v>
      </c>
    </row>
    <row r="32" spans="1:44">
      <c r="A32" s="212" t="s">
        <v>106</v>
      </c>
      <c r="B32" s="101">
        <v>627563</v>
      </c>
      <c r="C32" s="176">
        <v>0.35210807520519855</v>
      </c>
      <c r="D32" s="101" t="s">
        <v>79</v>
      </c>
      <c r="E32" s="101" t="s">
        <v>79</v>
      </c>
      <c r="F32" s="101" t="s">
        <v>79</v>
      </c>
      <c r="G32" s="101">
        <v>1018.0806343747014</v>
      </c>
      <c r="H32" s="101">
        <v>0.27237536656891492</v>
      </c>
      <c r="I32" s="101" t="s">
        <v>79</v>
      </c>
      <c r="J32" s="101" t="s">
        <v>79</v>
      </c>
      <c r="K32" s="101" t="s">
        <v>79</v>
      </c>
      <c r="L32" s="101" t="s">
        <v>79</v>
      </c>
      <c r="M32" s="101" t="s">
        <v>79</v>
      </c>
      <c r="N32" s="101">
        <v>0</v>
      </c>
      <c r="O32" s="101" t="s">
        <v>79</v>
      </c>
      <c r="P32" s="101" t="s">
        <v>79</v>
      </c>
      <c r="Q32" s="101" t="s">
        <v>79</v>
      </c>
      <c r="R32" s="101" t="s">
        <v>79</v>
      </c>
      <c r="S32" s="101" t="s">
        <v>79</v>
      </c>
      <c r="T32" s="101" t="s">
        <v>79</v>
      </c>
      <c r="V32" s="101" t="s">
        <v>79</v>
      </c>
      <c r="W32" s="101" t="s">
        <v>79</v>
      </c>
      <c r="X32" s="101" t="s">
        <v>79</v>
      </c>
      <c r="Y32" s="101" t="s">
        <v>79</v>
      </c>
      <c r="Z32" s="101" t="s">
        <v>79</v>
      </c>
      <c r="AA32" s="101" t="s">
        <v>79</v>
      </c>
      <c r="AB32" s="101" t="s">
        <v>79</v>
      </c>
      <c r="AC32" s="101" t="s">
        <v>79</v>
      </c>
      <c r="AD32" s="101" t="s">
        <v>79</v>
      </c>
      <c r="AE32" s="101" t="s">
        <v>79</v>
      </c>
      <c r="AF32" s="101" t="s">
        <v>79</v>
      </c>
      <c r="AG32" s="101" t="s">
        <v>79</v>
      </c>
      <c r="AH32" s="101" t="s">
        <v>79</v>
      </c>
      <c r="AI32" s="101" t="s">
        <v>79</v>
      </c>
      <c r="AJ32" s="101" t="s">
        <v>79</v>
      </c>
      <c r="AK32" s="101" t="s">
        <v>79</v>
      </c>
      <c r="AM32" s="101" t="s">
        <v>79</v>
      </c>
      <c r="AN32" s="101" t="s">
        <v>79</v>
      </c>
      <c r="AO32" s="101" t="s">
        <v>79</v>
      </c>
      <c r="AP32" s="189" t="s">
        <v>79</v>
      </c>
      <c r="AQ32" s="189" t="s">
        <v>79</v>
      </c>
      <c r="AR32" s="189">
        <v>0</v>
      </c>
    </row>
    <row r="33" spans="1:44">
      <c r="A33" s="213" t="s">
        <v>107</v>
      </c>
      <c r="B33" s="101">
        <v>17021343</v>
      </c>
      <c r="C33" s="176">
        <v>8.4275899968645249E-2</v>
      </c>
      <c r="D33" s="101">
        <v>3183.8289999999997</v>
      </c>
      <c r="E33" s="101">
        <v>2487.8289999999997</v>
      </c>
      <c r="F33" s="101">
        <v>12848.054140975735</v>
      </c>
      <c r="G33" s="101">
        <v>74202.636858698766</v>
      </c>
      <c r="H33" s="101">
        <v>5.5142471986496348E-2</v>
      </c>
      <c r="I33" s="101">
        <v>4385.0791409757348</v>
      </c>
      <c r="J33" s="101">
        <v>936.88808383371554</v>
      </c>
      <c r="K33" s="101">
        <v>0.25762239448295798</v>
      </c>
      <c r="L33" s="101">
        <v>0.23675887371740045</v>
      </c>
      <c r="M33" s="101">
        <v>19.316924639847752</v>
      </c>
      <c r="N33" s="101">
        <v>0.17094669918291117</v>
      </c>
      <c r="O33" s="101">
        <v>0.74683941779263163</v>
      </c>
      <c r="P33" s="101">
        <v>0.34130297808993459</v>
      </c>
      <c r="Q33" s="101">
        <v>1.2626075345783137E-2</v>
      </c>
      <c r="R33" s="101">
        <v>0.22897187759147056</v>
      </c>
      <c r="S33" s="101">
        <v>0</v>
      </c>
      <c r="T33" s="101">
        <v>0.20871281237500119</v>
      </c>
      <c r="V33" s="101">
        <v>165.39638720518516</v>
      </c>
      <c r="W33" s="101">
        <v>0</v>
      </c>
      <c r="X33" s="101">
        <v>1605.9533097281405</v>
      </c>
      <c r="Y33" s="101">
        <v>86.659064994298774</v>
      </c>
      <c r="Z33" s="101">
        <v>53.735537078651689</v>
      </c>
      <c r="AA33" s="101">
        <v>138.75052511552542</v>
      </c>
      <c r="AB33" s="101">
        <v>282.29975280898879</v>
      </c>
      <c r="AC33" s="101">
        <v>161.00956404494383</v>
      </c>
      <c r="AD33" s="101">
        <v>1434.1125</v>
      </c>
      <c r="AE33" s="101">
        <v>0</v>
      </c>
      <c r="AF33" s="101">
        <v>457.16249999999997</v>
      </c>
      <c r="AG33" s="101">
        <v>0</v>
      </c>
      <c r="AH33" s="101">
        <v>0</v>
      </c>
      <c r="AI33" s="101">
        <v>0</v>
      </c>
      <c r="AJ33" s="101">
        <v>0</v>
      </c>
      <c r="AK33" s="101">
        <v>0</v>
      </c>
      <c r="AM33" s="101">
        <v>39225.630293950002</v>
      </c>
      <c r="AN33" s="101">
        <v>0</v>
      </c>
      <c r="AO33" s="101">
        <v>915.22219999999993</v>
      </c>
      <c r="AP33" s="189">
        <v>339628.00000000006</v>
      </c>
      <c r="AQ33" s="189">
        <v>328800000.00000006</v>
      </c>
      <c r="AR33" s="189">
        <v>338.47446438216411</v>
      </c>
    </row>
    <row r="34" spans="1:44">
      <c r="A34" s="112" t="s">
        <v>108</v>
      </c>
      <c r="B34" s="101">
        <v>2081996</v>
      </c>
      <c r="C34" s="176">
        <v>0.43234569134618894</v>
      </c>
      <c r="D34" s="101">
        <v>764</v>
      </c>
      <c r="E34" s="101">
        <v>806.96</v>
      </c>
      <c r="F34" s="101">
        <v>1654.9445724698958</v>
      </c>
      <c r="G34" s="101">
        <v>2722.9865290914299</v>
      </c>
      <c r="H34" s="101">
        <v>0.12700208760942405</v>
      </c>
      <c r="I34" s="101">
        <v>677.03257246989585</v>
      </c>
      <c r="J34" s="101">
        <v>136.10251770774491</v>
      </c>
      <c r="K34" s="101">
        <v>0.3251843771409243</v>
      </c>
      <c r="L34" s="101">
        <v>0.74983724790088679</v>
      </c>
      <c r="M34" s="101">
        <v>37.002952935548379</v>
      </c>
      <c r="N34" s="101">
        <v>0.45825498198371417</v>
      </c>
      <c r="O34" s="101">
        <v>0.8115660749635244</v>
      </c>
      <c r="P34" s="101">
        <v>0.40909682640275336</v>
      </c>
      <c r="Q34" s="101">
        <v>4.9982809776571976E-2</v>
      </c>
      <c r="R34" s="101">
        <v>0.39355896204073931</v>
      </c>
      <c r="S34" s="101">
        <v>0</v>
      </c>
      <c r="T34" s="101">
        <v>0.29598959953866993</v>
      </c>
      <c r="V34" s="101">
        <v>0</v>
      </c>
      <c r="W34" s="101">
        <v>0</v>
      </c>
      <c r="X34" s="101">
        <v>524.38720984636041</v>
      </c>
      <c r="Y34" s="101">
        <v>130.51415000620526</v>
      </c>
      <c r="Z34" s="101">
        <v>0</v>
      </c>
      <c r="AA34" s="101">
        <v>0</v>
      </c>
      <c r="AB34" s="101">
        <v>18.65339088576264</v>
      </c>
      <c r="AC34" s="101">
        <v>3.4778217315675906</v>
      </c>
      <c r="AD34" s="101">
        <v>0</v>
      </c>
      <c r="AE34" s="101">
        <v>0</v>
      </c>
      <c r="AF34" s="101">
        <v>0</v>
      </c>
      <c r="AG34" s="101">
        <v>0</v>
      </c>
      <c r="AH34" s="101">
        <v>0</v>
      </c>
      <c r="AI34" s="101">
        <v>0</v>
      </c>
      <c r="AJ34" s="101">
        <v>0</v>
      </c>
      <c r="AK34" s="101">
        <v>0</v>
      </c>
      <c r="AM34" s="101">
        <v>5698.3402113878647</v>
      </c>
      <c r="AN34" s="101">
        <v>0</v>
      </c>
      <c r="AO34" s="101">
        <v>200.3946</v>
      </c>
      <c r="AP34" s="189">
        <v>674960</v>
      </c>
      <c r="AQ34" s="189">
        <v>77039999.999999985</v>
      </c>
      <c r="AR34" s="189">
        <v>654.90135985256563</v>
      </c>
    </row>
    <row r="35" spans="1:44">
      <c r="A35" s="213" t="s">
        <v>109</v>
      </c>
      <c r="B35" s="101">
        <v>5296324</v>
      </c>
      <c r="C35" s="176">
        <v>0.18842993744340414</v>
      </c>
      <c r="D35" s="101">
        <v>12187</v>
      </c>
      <c r="E35" s="101">
        <v>9230.42</v>
      </c>
      <c r="F35" s="101">
        <v>12901.358453545654</v>
      </c>
      <c r="G35" s="101">
        <v>29984.666093436514</v>
      </c>
      <c r="H35" s="101">
        <v>0.47040301163455728</v>
      </c>
      <c r="I35" s="101">
        <v>3990.0909535456531</v>
      </c>
      <c r="J35" s="101">
        <v>786.83532976145659</v>
      </c>
      <c r="K35" s="101">
        <v>0.75336987569975955</v>
      </c>
      <c r="L35" s="101">
        <v>1.8124903555761305</v>
      </c>
      <c r="M35" s="101">
        <v>1.4878243853661512</v>
      </c>
      <c r="N35" s="101">
        <v>9.1274744940989513E-2</v>
      </c>
      <c r="O35" s="101">
        <v>0.19037918160177894</v>
      </c>
      <c r="P35" s="101">
        <v>0.30927680739302804</v>
      </c>
      <c r="Q35" s="101">
        <v>2.6241257024826124E-2</v>
      </c>
      <c r="R35" s="101">
        <v>5.578462802277339E-2</v>
      </c>
      <c r="S35" s="101">
        <v>0</v>
      </c>
      <c r="T35" s="101">
        <v>0.11207060821574417</v>
      </c>
      <c r="V35" s="101">
        <v>0</v>
      </c>
      <c r="W35" s="101">
        <v>0</v>
      </c>
      <c r="X35" s="101">
        <v>1757.2798054406924</v>
      </c>
      <c r="Y35" s="101">
        <v>0</v>
      </c>
      <c r="Z35" s="101">
        <v>0</v>
      </c>
      <c r="AA35" s="101">
        <v>1073.0840784972695</v>
      </c>
      <c r="AB35" s="101">
        <v>247.52638545717792</v>
      </c>
      <c r="AC35" s="101">
        <v>0</v>
      </c>
      <c r="AD35" s="101">
        <v>0</v>
      </c>
      <c r="AE35" s="101">
        <v>0</v>
      </c>
      <c r="AF35" s="101">
        <v>0</v>
      </c>
      <c r="AG35" s="101">
        <v>0</v>
      </c>
      <c r="AH35" s="101">
        <v>912.20068415051321</v>
      </c>
      <c r="AI35" s="101">
        <v>0</v>
      </c>
      <c r="AJ35" s="101">
        <v>0</v>
      </c>
      <c r="AK35" s="101">
        <v>0</v>
      </c>
      <c r="AM35" s="101">
        <v>32943.221586452666</v>
      </c>
      <c r="AN35" s="101">
        <v>0</v>
      </c>
      <c r="AO35" s="101">
        <v>447.17192</v>
      </c>
      <c r="AP35" s="189">
        <v>1808840.0000000002</v>
      </c>
      <c r="AQ35" s="189">
        <v>7879999.9999999953</v>
      </c>
      <c r="AR35" s="189">
        <v>1757.2798054406924</v>
      </c>
    </row>
    <row r="36" spans="1:44">
      <c r="A36" s="212" t="s">
        <v>110</v>
      </c>
      <c r="B36" s="101">
        <v>37953176</v>
      </c>
      <c r="C36" s="176">
        <v>0.39724143244296606</v>
      </c>
      <c r="D36" s="101" t="s">
        <v>79</v>
      </c>
      <c r="E36" s="101" t="s">
        <v>79</v>
      </c>
      <c r="F36" s="101" t="s">
        <v>79</v>
      </c>
      <c r="G36" s="101">
        <v>103844.82182096111</v>
      </c>
      <c r="H36" s="101">
        <v>8.5357222947369624E-2</v>
      </c>
      <c r="I36" s="101" t="s">
        <v>79</v>
      </c>
      <c r="J36" s="101" t="s">
        <v>79</v>
      </c>
      <c r="K36" s="101" t="s">
        <v>79</v>
      </c>
      <c r="L36" s="101" t="s">
        <v>79</v>
      </c>
      <c r="M36" s="101" t="s">
        <v>79</v>
      </c>
      <c r="N36" s="101">
        <v>0</v>
      </c>
      <c r="O36" s="101" t="s">
        <v>79</v>
      </c>
      <c r="P36" s="101" t="s">
        <v>79</v>
      </c>
      <c r="Q36" s="101" t="s">
        <v>79</v>
      </c>
      <c r="R36" s="101" t="s">
        <v>79</v>
      </c>
      <c r="S36" s="101" t="s">
        <v>79</v>
      </c>
      <c r="T36" s="101" t="s">
        <v>79</v>
      </c>
      <c r="V36" s="101" t="s">
        <v>79</v>
      </c>
      <c r="W36" s="101" t="s">
        <v>79</v>
      </c>
      <c r="X36" s="101" t="s">
        <v>79</v>
      </c>
      <c r="Y36" s="101" t="s">
        <v>79</v>
      </c>
      <c r="Z36" s="101" t="s">
        <v>79</v>
      </c>
      <c r="AA36" s="101" t="s">
        <v>79</v>
      </c>
      <c r="AB36" s="101" t="s">
        <v>79</v>
      </c>
      <c r="AC36" s="101" t="s">
        <v>79</v>
      </c>
      <c r="AD36" s="101" t="s">
        <v>79</v>
      </c>
      <c r="AE36" s="101" t="s">
        <v>79</v>
      </c>
      <c r="AF36" s="101" t="s">
        <v>79</v>
      </c>
      <c r="AG36" s="101" t="s">
        <v>79</v>
      </c>
      <c r="AH36" s="101" t="s">
        <v>79</v>
      </c>
      <c r="AI36" s="101" t="s">
        <v>79</v>
      </c>
      <c r="AJ36" s="101" t="s">
        <v>79</v>
      </c>
      <c r="AK36" s="101" t="s">
        <v>79</v>
      </c>
      <c r="AM36" s="101" t="s">
        <v>79</v>
      </c>
      <c r="AN36" s="101" t="s">
        <v>79</v>
      </c>
      <c r="AO36" s="101" t="s">
        <v>79</v>
      </c>
      <c r="AP36" s="189" t="s">
        <v>79</v>
      </c>
      <c r="AQ36" s="189" t="s">
        <v>79</v>
      </c>
      <c r="AR36" s="189">
        <v>0</v>
      </c>
    </row>
    <row r="37" spans="1:44">
      <c r="A37" s="212" t="s">
        <v>111</v>
      </c>
      <c r="B37" s="101">
        <v>10288527</v>
      </c>
      <c r="C37" s="176">
        <v>0.36526064421077964</v>
      </c>
      <c r="D37" s="101" t="s">
        <v>79</v>
      </c>
      <c r="E37" s="101" t="s">
        <v>79</v>
      </c>
      <c r="F37" s="101" t="s">
        <v>79</v>
      </c>
      <c r="G37" s="101">
        <v>22769.513709754465</v>
      </c>
      <c r="H37" s="101">
        <v>0.21220919864808449</v>
      </c>
      <c r="I37" s="101" t="s">
        <v>79</v>
      </c>
      <c r="J37" s="101" t="s">
        <v>79</v>
      </c>
      <c r="K37" s="101" t="s">
        <v>79</v>
      </c>
      <c r="L37" s="101" t="s">
        <v>79</v>
      </c>
      <c r="M37" s="101" t="s">
        <v>79</v>
      </c>
      <c r="N37" s="101">
        <v>0</v>
      </c>
      <c r="O37" s="101" t="s">
        <v>79</v>
      </c>
      <c r="P37" s="101" t="s">
        <v>79</v>
      </c>
      <c r="Q37" s="101" t="s">
        <v>79</v>
      </c>
      <c r="R37" s="101" t="s">
        <v>79</v>
      </c>
      <c r="S37" s="101" t="s">
        <v>79</v>
      </c>
      <c r="T37" s="101" t="s">
        <v>79</v>
      </c>
      <c r="V37" s="101" t="s">
        <v>79</v>
      </c>
      <c r="W37" s="101" t="s">
        <v>79</v>
      </c>
      <c r="X37" s="101" t="s">
        <v>79</v>
      </c>
      <c r="Y37" s="101" t="s">
        <v>79</v>
      </c>
      <c r="Z37" s="101" t="s">
        <v>79</v>
      </c>
      <c r="AA37" s="101" t="s">
        <v>79</v>
      </c>
      <c r="AB37" s="101" t="s">
        <v>79</v>
      </c>
      <c r="AC37" s="101" t="s">
        <v>79</v>
      </c>
      <c r="AD37" s="101" t="s">
        <v>79</v>
      </c>
      <c r="AE37" s="101" t="s">
        <v>79</v>
      </c>
      <c r="AF37" s="101" t="s">
        <v>79</v>
      </c>
      <c r="AG37" s="101" t="s">
        <v>79</v>
      </c>
      <c r="AH37" s="101" t="s">
        <v>79</v>
      </c>
      <c r="AI37" s="101" t="s">
        <v>79</v>
      </c>
      <c r="AJ37" s="101" t="s">
        <v>79</v>
      </c>
      <c r="AK37" s="101" t="s">
        <v>79</v>
      </c>
      <c r="AM37" s="101" t="s">
        <v>79</v>
      </c>
      <c r="AN37" s="101" t="s">
        <v>79</v>
      </c>
      <c r="AO37" s="101" t="s">
        <v>79</v>
      </c>
      <c r="AP37" s="189" t="s">
        <v>79</v>
      </c>
      <c r="AQ37" s="189" t="s">
        <v>79</v>
      </c>
      <c r="AR37" s="189">
        <v>0</v>
      </c>
    </row>
    <row r="38" spans="1:44">
      <c r="A38" s="212" t="s">
        <v>112</v>
      </c>
      <c r="B38" s="101">
        <v>4059687</v>
      </c>
      <c r="C38" s="176">
        <v>0.45758035040632444</v>
      </c>
      <c r="D38" s="101" t="s">
        <v>79</v>
      </c>
      <c r="E38" s="101" t="s">
        <v>79</v>
      </c>
      <c r="F38" s="101" t="s">
        <v>79</v>
      </c>
      <c r="G38" s="101">
        <v>3850.1003152765834</v>
      </c>
      <c r="H38" s="101">
        <v>0.20444676046552024</v>
      </c>
      <c r="I38" s="101" t="s">
        <v>79</v>
      </c>
      <c r="J38" s="101" t="s">
        <v>79</v>
      </c>
      <c r="K38" s="101" t="s">
        <v>79</v>
      </c>
      <c r="L38" s="101" t="s">
        <v>79</v>
      </c>
      <c r="M38" s="101" t="s">
        <v>79</v>
      </c>
      <c r="N38" s="101">
        <v>0</v>
      </c>
      <c r="O38" s="101" t="s">
        <v>79</v>
      </c>
      <c r="P38" s="101" t="s">
        <v>79</v>
      </c>
      <c r="Q38" s="101" t="s">
        <v>79</v>
      </c>
      <c r="R38" s="101" t="s">
        <v>79</v>
      </c>
      <c r="S38" s="101" t="s">
        <v>79</v>
      </c>
      <c r="T38" s="101" t="s">
        <v>79</v>
      </c>
      <c r="V38" s="101" t="s">
        <v>79</v>
      </c>
      <c r="W38" s="101" t="s">
        <v>79</v>
      </c>
      <c r="X38" s="101" t="s">
        <v>79</v>
      </c>
      <c r="Y38" s="101" t="s">
        <v>79</v>
      </c>
      <c r="Z38" s="101" t="s">
        <v>79</v>
      </c>
      <c r="AA38" s="101" t="s">
        <v>79</v>
      </c>
      <c r="AB38" s="101" t="s">
        <v>79</v>
      </c>
      <c r="AC38" s="101" t="s">
        <v>79</v>
      </c>
      <c r="AD38" s="101" t="s">
        <v>79</v>
      </c>
      <c r="AE38" s="101" t="s">
        <v>79</v>
      </c>
      <c r="AF38" s="101" t="s">
        <v>79</v>
      </c>
      <c r="AG38" s="101" t="s">
        <v>79</v>
      </c>
      <c r="AH38" s="101" t="s">
        <v>79</v>
      </c>
      <c r="AI38" s="101" t="s">
        <v>79</v>
      </c>
      <c r="AJ38" s="101" t="s">
        <v>79</v>
      </c>
      <c r="AK38" s="101" t="s">
        <v>79</v>
      </c>
      <c r="AM38" s="101" t="s">
        <v>79</v>
      </c>
      <c r="AN38" s="101" t="s">
        <v>79</v>
      </c>
      <c r="AO38" s="101" t="s">
        <v>79</v>
      </c>
      <c r="AP38" s="189" t="s">
        <v>79</v>
      </c>
      <c r="AQ38" s="189" t="s">
        <v>79</v>
      </c>
      <c r="AR38" s="189">
        <v>0</v>
      </c>
    </row>
    <row r="39" spans="1:44">
      <c r="A39" s="212" t="s">
        <v>113</v>
      </c>
      <c r="B39" s="101">
        <v>19653966</v>
      </c>
      <c r="C39" s="176">
        <v>0.49167862608493368</v>
      </c>
      <c r="D39" s="101" t="s">
        <v>79</v>
      </c>
      <c r="E39" s="101" t="s">
        <v>79</v>
      </c>
      <c r="F39" s="101" t="s">
        <v>79</v>
      </c>
      <c r="G39" s="101">
        <v>33330.968758956718</v>
      </c>
      <c r="H39" s="101">
        <v>0.18122667056490824</v>
      </c>
      <c r="I39" s="101" t="s">
        <v>79</v>
      </c>
      <c r="J39" s="101" t="s">
        <v>79</v>
      </c>
      <c r="K39" s="101" t="s">
        <v>79</v>
      </c>
      <c r="L39" s="101" t="s">
        <v>79</v>
      </c>
      <c r="M39" s="101" t="s">
        <v>79</v>
      </c>
      <c r="N39" s="101">
        <v>0</v>
      </c>
      <c r="O39" s="101" t="s">
        <v>79</v>
      </c>
      <c r="P39" s="101" t="s">
        <v>79</v>
      </c>
      <c r="Q39" s="101" t="s">
        <v>79</v>
      </c>
      <c r="R39" s="101" t="s">
        <v>79</v>
      </c>
      <c r="S39" s="101" t="s">
        <v>79</v>
      </c>
      <c r="T39" s="101" t="s">
        <v>79</v>
      </c>
      <c r="V39" s="101" t="s">
        <v>79</v>
      </c>
      <c r="W39" s="101" t="s">
        <v>79</v>
      </c>
      <c r="X39" s="101" t="s">
        <v>79</v>
      </c>
      <c r="Y39" s="101" t="s">
        <v>79</v>
      </c>
      <c r="Z39" s="101" t="s">
        <v>79</v>
      </c>
      <c r="AA39" s="101" t="s">
        <v>79</v>
      </c>
      <c r="AB39" s="101" t="s">
        <v>79</v>
      </c>
      <c r="AC39" s="101" t="s">
        <v>79</v>
      </c>
      <c r="AD39" s="101" t="s">
        <v>79</v>
      </c>
      <c r="AE39" s="101" t="s">
        <v>79</v>
      </c>
      <c r="AF39" s="101" t="s">
        <v>79</v>
      </c>
      <c r="AG39" s="101" t="s">
        <v>79</v>
      </c>
      <c r="AH39" s="101" t="s">
        <v>79</v>
      </c>
      <c r="AI39" s="101" t="s">
        <v>79</v>
      </c>
      <c r="AJ39" s="101" t="s">
        <v>79</v>
      </c>
      <c r="AK39" s="101" t="s">
        <v>79</v>
      </c>
      <c r="AM39" s="101" t="s">
        <v>79</v>
      </c>
      <c r="AN39" s="101" t="s">
        <v>79</v>
      </c>
      <c r="AO39" s="101" t="s">
        <v>79</v>
      </c>
      <c r="AP39" s="189" t="s">
        <v>79</v>
      </c>
      <c r="AQ39" s="189" t="s">
        <v>79</v>
      </c>
      <c r="AR39" s="189">
        <v>0</v>
      </c>
    </row>
    <row r="40" spans="1:44">
      <c r="A40" s="211" t="s">
        <v>114</v>
      </c>
      <c r="B40" s="101">
        <v>145530091</v>
      </c>
      <c r="C40" s="176">
        <v>0.25055785198402714</v>
      </c>
      <c r="D40" s="101" t="s">
        <v>79</v>
      </c>
      <c r="E40" s="101" t="s">
        <v>79</v>
      </c>
      <c r="F40" s="101" t="s">
        <v>79</v>
      </c>
      <c r="G40" s="101">
        <v>732159.74013566447</v>
      </c>
      <c r="H40" s="101">
        <v>2.5628151621266269E-2</v>
      </c>
      <c r="I40" s="101" t="s">
        <v>79</v>
      </c>
      <c r="J40" s="101" t="s">
        <v>79</v>
      </c>
      <c r="K40" s="101" t="s">
        <v>79</v>
      </c>
      <c r="L40" s="101" t="s">
        <v>79</v>
      </c>
      <c r="M40" s="101" t="s">
        <v>79</v>
      </c>
      <c r="N40" s="101">
        <v>0</v>
      </c>
      <c r="O40" s="101" t="s">
        <v>79</v>
      </c>
      <c r="P40" s="101" t="s">
        <v>79</v>
      </c>
      <c r="Q40" s="101" t="s">
        <v>79</v>
      </c>
      <c r="R40" s="101" t="s">
        <v>79</v>
      </c>
      <c r="S40" s="101" t="s">
        <v>79</v>
      </c>
      <c r="T40" s="101" t="s">
        <v>79</v>
      </c>
      <c r="V40" s="101" t="s">
        <v>79</v>
      </c>
      <c r="W40" s="101" t="s">
        <v>79</v>
      </c>
      <c r="X40" s="101" t="s">
        <v>79</v>
      </c>
      <c r="Y40" s="101" t="s">
        <v>79</v>
      </c>
      <c r="Z40" s="101" t="s">
        <v>79</v>
      </c>
      <c r="AA40" s="101" t="s">
        <v>79</v>
      </c>
      <c r="AB40" s="101" t="s">
        <v>79</v>
      </c>
      <c r="AC40" s="101" t="s">
        <v>79</v>
      </c>
      <c r="AD40" s="101" t="s">
        <v>79</v>
      </c>
      <c r="AE40" s="101" t="s">
        <v>79</v>
      </c>
      <c r="AF40" s="101" t="s">
        <v>79</v>
      </c>
      <c r="AG40" s="101" t="s">
        <v>79</v>
      </c>
      <c r="AH40" s="101" t="s">
        <v>79</v>
      </c>
      <c r="AI40" s="101" t="s">
        <v>79</v>
      </c>
      <c r="AJ40" s="101" t="s">
        <v>79</v>
      </c>
      <c r="AK40" s="101" t="s">
        <v>79</v>
      </c>
      <c r="AM40" s="101" t="s">
        <v>79</v>
      </c>
      <c r="AN40" s="101" t="s">
        <v>79</v>
      </c>
      <c r="AO40" s="101" t="s">
        <v>79</v>
      </c>
      <c r="AP40" s="189" t="s">
        <v>79</v>
      </c>
      <c r="AQ40" s="189" t="s">
        <v>79</v>
      </c>
      <c r="AR40" s="189">
        <v>0</v>
      </c>
    </row>
    <row r="41" spans="1:44">
      <c r="A41" s="112" t="s">
        <v>115</v>
      </c>
      <c r="B41" s="101">
        <v>8829623</v>
      </c>
      <c r="C41" s="176">
        <v>0.46690373983124761</v>
      </c>
      <c r="D41" s="101">
        <v>7789</v>
      </c>
      <c r="E41" s="101">
        <v>7756</v>
      </c>
      <c r="F41" s="101">
        <v>15509.720952436572</v>
      </c>
      <c r="G41" s="101">
        <v>15609.176459348428</v>
      </c>
      <c r="H41" s="101">
        <v>0.12069469415860143</v>
      </c>
      <c r="I41" s="101">
        <v>7406.1109524365711</v>
      </c>
      <c r="J41" s="101">
        <v>1494.1186450530238</v>
      </c>
      <c r="K41" s="101">
        <v>0.83877997423407213</v>
      </c>
      <c r="L41" s="101">
        <v>1.3316890571544449</v>
      </c>
      <c r="M41" s="101">
        <v>37.374189135821545</v>
      </c>
      <c r="N41" s="101">
        <v>1.0943817147695767</v>
      </c>
      <c r="O41" s="101">
        <v>0.75476119960419152</v>
      </c>
      <c r="P41" s="101">
        <v>0.47751413292017181</v>
      </c>
      <c r="Q41" s="101">
        <v>9.5720530096140177E-2</v>
      </c>
      <c r="R41" s="101">
        <v>0.79307985130113978</v>
      </c>
      <c r="S41" s="101">
        <v>0</v>
      </c>
      <c r="T41" s="101">
        <v>2.5592109167314463E-2</v>
      </c>
      <c r="V41" s="101">
        <v>12.002640580927807</v>
      </c>
      <c r="W41" s="101">
        <v>200.68415051311291</v>
      </c>
      <c r="X41" s="101">
        <v>5369.9813959071007</v>
      </c>
      <c r="Y41" s="101">
        <v>271.25967712896841</v>
      </c>
      <c r="Z41" s="101">
        <v>8.2655281161855605</v>
      </c>
      <c r="AA41" s="101">
        <v>647.35597279604895</v>
      </c>
      <c r="AB41" s="101">
        <v>642.49675304567006</v>
      </c>
      <c r="AC41" s="101">
        <v>210.85358434855669</v>
      </c>
      <c r="AD41" s="101">
        <v>0</v>
      </c>
      <c r="AE41" s="101">
        <v>0</v>
      </c>
      <c r="AF41" s="101">
        <v>43.21125</v>
      </c>
      <c r="AG41" s="101">
        <v>0</v>
      </c>
      <c r="AH41" s="101">
        <v>0</v>
      </c>
      <c r="AI41" s="101">
        <v>0</v>
      </c>
      <c r="AJ41" s="101">
        <v>0</v>
      </c>
      <c r="AK41" s="101">
        <v>0</v>
      </c>
      <c r="AM41" s="101">
        <v>62555.759431080005</v>
      </c>
      <c r="AN41" s="101">
        <v>0</v>
      </c>
      <c r="AO41" s="101">
        <v>189.53800000000001</v>
      </c>
      <c r="AP41" s="189">
        <v>5490000</v>
      </c>
      <c r="AQ41" s="189">
        <v>330000000.00000006</v>
      </c>
      <c r="AR41" s="189">
        <v>5038.7085158734944</v>
      </c>
    </row>
    <row r="42" spans="1:44">
      <c r="A42" s="112" t="s">
        <v>116</v>
      </c>
      <c r="B42" s="101">
        <v>5447903</v>
      </c>
      <c r="C42" s="176">
        <v>0.46773868771158372</v>
      </c>
      <c r="D42" s="101">
        <v>10054</v>
      </c>
      <c r="E42" s="101">
        <v>8965</v>
      </c>
      <c r="F42" s="101">
        <v>10077.057802616575</v>
      </c>
      <c r="G42" s="101">
        <v>17399.899684723416</v>
      </c>
      <c r="H42" s="101">
        <v>9.1488114602765402E-2</v>
      </c>
      <c r="I42" s="101">
        <v>4478.1028026165759</v>
      </c>
      <c r="J42" s="101">
        <v>1282.4324651619372</v>
      </c>
      <c r="K42" s="101">
        <v>0.82198651529158573</v>
      </c>
      <c r="L42" s="101">
        <v>0.27666642466530228</v>
      </c>
      <c r="M42" s="101">
        <v>9.177843291262711</v>
      </c>
      <c r="N42" s="101">
        <v>0.1227407096049558</v>
      </c>
      <c r="O42" s="101">
        <v>0.22476296709425544</v>
      </c>
      <c r="P42" s="101">
        <v>0.44438593985774366</v>
      </c>
      <c r="Q42" s="101">
        <v>7.3703440157639188E-2</v>
      </c>
      <c r="R42" s="101">
        <v>0.80560672255247634</v>
      </c>
      <c r="S42" s="101">
        <v>0.10761649842938051</v>
      </c>
      <c r="T42" s="101">
        <v>3.4187692142874725E-2</v>
      </c>
      <c r="V42" s="101">
        <v>1170</v>
      </c>
      <c r="W42" s="101">
        <v>0</v>
      </c>
      <c r="X42" s="101">
        <v>817</v>
      </c>
      <c r="Y42" s="101">
        <v>28</v>
      </c>
      <c r="Z42" s="101">
        <v>516</v>
      </c>
      <c r="AA42" s="101">
        <v>1629.1028026165757</v>
      </c>
      <c r="AB42" s="101">
        <v>225</v>
      </c>
      <c r="AC42" s="101">
        <v>9</v>
      </c>
      <c r="AD42" s="101">
        <v>0</v>
      </c>
      <c r="AE42" s="101">
        <v>0</v>
      </c>
      <c r="AF42" s="101">
        <v>45</v>
      </c>
      <c r="AG42" s="101">
        <v>39</v>
      </c>
      <c r="AH42" s="101">
        <v>0</v>
      </c>
      <c r="AI42" s="101">
        <v>0</v>
      </c>
      <c r="AJ42" s="101">
        <v>0</v>
      </c>
      <c r="AK42" s="101">
        <v>0</v>
      </c>
      <c r="AM42" s="101">
        <v>53692.882451399993</v>
      </c>
      <c r="AN42" s="101">
        <v>5778.24</v>
      </c>
      <c r="AO42" s="101">
        <v>153.096</v>
      </c>
      <c r="AP42" s="189">
        <v>704999.99999999988</v>
      </c>
      <c r="AQ42" s="189">
        <v>50000000</v>
      </c>
      <c r="AR42" s="189">
        <v>1425</v>
      </c>
    </row>
    <row r="43" spans="1:44">
      <c r="A43" s="112" t="s">
        <v>117</v>
      </c>
      <c r="B43" s="101">
        <v>2076395</v>
      </c>
      <c r="C43" s="176">
        <v>0.50599909940064391</v>
      </c>
      <c r="D43" s="101">
        <v>4779.0479999999998</v>
      </c>
      <c r="E43" s="101">
        <v>2583.4660000000003</v>
      </c>
      <c r="F43" s="101">
        <v>5931.7440946053557</v>
      </c>
      <c r="G43" s="101">
        <v>6907.0889462119039</v>
      </c>
      <c r="H43" s="101">
        <v>0.1562247135061863</v>
      </c>
      <c r="I43" s="101">
        <v>2695.6505946053549</v>
      </c>
      <c r="J43" s="101">
        <v>659.82148169541426</v>
      </c>
      <c r="K43" s="101">
        <v>1.2982359303530182</v>
      </c>
      <c r="L43" s="101">
        <v>0.68977893769023868</v>
      </c>
      <c r="M43" s="101">
        <v>54.269539273596791</v>
      </c>
      <c r="N43" s="101">
        <v>0.16588811356541514</v>
      </c>
      <c r="O43" s="101">
        <v>0.61968663353455433</v>
      </c>
      <c r="P43" s="101">
        <v>0.45444485662436501</v>
      </c>
      <c r="Q43" s="101">
        <v>9.5528157641184594E-2</v>
      </c>
      <c r="R43" s="101">
        <v>0.61147916675425218</v>
      </c>
      <c r="S43" s="101">
        <v>0</v>
      </c>
      <c r="T43" s="101">
        <v>0.26284688580113674</v>
      </c>
      <c r="V43" s="101">
        <v>0</v>
      </c>
      <c r="W43" s="101">
        <v>0</v>
      </c>
      <c r="X43" s="101">
        <v>1600.9393483909812</v>
      </c>
      <c r="Y43" s="101">
        <v>0</v>
      </c>
      <c r="Z43" s="101">
        <v>222.58797356828194</v>
      </c>
      <c r="AA43" s="101">
        <v>525.91</v>
      </c>
      <c r="AB43" s="101">
        <v>231.72310928092054</v>
      </c>
      <c r="AC43" s="101">
        <v>63.341999999999999</v>
      </c>
      <c r="AD43" s="101">
        <v>0</v>
      </c>
      <c r="AE43" s="101">
        <v>0</v>
      </c>
      <c r="AF43" s="101">
        <v>0</v>
      </c>
      <c r="AG43" s="101">
        <v>0</v>
      </c>
      <c r="AH43" s="101">
        <v>0</v>
      </c>
      <c r="AI43" s="101">
        <v>0</v>
      </c>
      <c r="AJ43" s="101">
        <v>51.148163365171108</v>
      </c>
      <c r="AK43" s="101">
        <v>0</v>
      </c>
      <c r="AM43" s="101">
        <v>27625.405795623607</v>
      </c>
      <c r="AN43" s="101">
        <v>0</v>
      </c>
      <c r="AO43" s="101">
        <v>708.543364</v>
      </c>
      <c r="AP43" s="189">
        <v>724719</v>
      </c>
      <c r="AQ43" s="189">
        <v>112685000.00000001</v>
      </c>
      <c r="AR43" s="189">
        <v>1337.9208135277861</v>
      </c>
    </row>
    <row r="44" spans="1:44">
      <c r="A44" s="104" t="s">
        <v>118</v>
      </c>
      <c r="B44" s="101">
        <v>9904895</v>
      </c>
      <c r="C44" s="176">
        <v>0.1377759178668729</v>
      </c>
      <c r="D44" s="101">
        <v>74816.600000000006</v>
      </c>
      <c r="E44" s="101">
        <v>81873.73000000001</v>
      </c>
      <c r="F44" s="101">
        <v>96157.448164191301</v>
      </c>
      <c r="G44" s="101">
        <v>49173.617082258526</v>
      </c>
      <c r="H44" s="101">
        <v>0.39397445406331155</v>
      </c>
      <c r="I44" s="101">
        <v>45650.386164191281</v>
      </c>
      <c r="J44" s="101">
        <v>9496.4855288396902</v>
      </c>
      <c r="K44" s="101">
        <v>4.6088712867921648</v>
      </c>
      <c r="L44" s="101">
        <v>4.6456909287029111</v>
      </c>
      <c r="M44" s="101">
        <v>182.76821712900539</v>
      </c>
      <c r="N44" s="101">
        <v>0.12953065903866803</v>
      </c>
      <c r="O44" s="101">
        <v>0.13606702597961803</v>
      </c>
      <c r="P44" s="101">
        <v>0.47474623168287577</v>
      </c>
      <c r="Q44" s="101">
        <v>0.19312155770346925</v>
      </c>
      <c r="R44" s="101">
        <v>0.49018802034416847</v>
      </c>
      <c r="S44" s="101">
        <v>0.40000240833543954</v>
      </c>
      <c r="T44" s="101">
        <v>2.1390327268818597E-2</v>
      </c>
      <c r="V44" s="101">
        <v>6677.1971387103231</v>
      </c>
      <c r="W44" s="101">
        <v>0</v>
      </c>
      <c r="X44" s="101">
        <v>3873.4735233984493</v>
      </c>
      <c r="Y44" s="101">
        <v>589.64428484946302</v>
      </c>
      <c r="Z44" s="101">
        <v>7501.9620655444214</v>
      </c>
      <c r="AA44" s="101">
        <v>21459.715656364402</v>
      </c>
      <c r="AB44" s="101">
        <v>1244.8067806761669</v>
      </c>
      <c r="AC44" s="101">
        <v>1065.8742146480611</v>
      </c>
      <c r="AD44" s="101">
        <v>3237.7124999999996</v>
      </c>
      <c r="AE44" s="101">
        <v>0</v>
      </c>
      <c r="AF44" s="101">
        <v>0</v>
      </c>
      <c r="AG44" s="101">
        <v>0</v>
      </c>
      <c r="AH44" s="101">
        <v>0</v>
      </c>
      <c r="AI44" s="101">
        <v>0</v>
      </c>
      <c r="AJ44" s="101">
        <v>0</v>
      </c>
      <c r="AK44" s="101">
        <v>0</v>
      </c>
      <c r="AM44" s="101">
        <v>397598.85612146021</v>
      </c>
      <c r="AN44" s="101">
        <v>159040.5</v>
      </c>
      <c r="AO44" s="101">
        <v>976.47669999999994</v>
      </c>
      <c r="AP44" s="189">
        <v>6339770.0000000009</v>
      </c>
      <c r="AQ44" s="189">
        <v>1810299999.9999998</v>
      </c>
      <c r="AR44" s="189">
        <v>10998.147747844332</v>
      </c>
    </row>
    <row r="45" spans="1:44">
      <c r="A45" s="112" t="s">
        <v>119</v>
      </c>
      <c r="B45" s="101">
        <v>8455797</v>
      </c>
      <c r="C45" s="176">
        <v>0.25755845368567859</v>
      </c>
      <c r="D45" s="101">
        <v>5544</v>
      </c>
      <c r="E45" s="101">
        <v>5160</v>
      </c>
      <c r="F45" s="101">
        <v>10245.644572877467</v>
      </c>
      <c r="G45" s="101">
        <v>23677.820770039169</v>
      </c>
      <c r="H45" s="101">
        <v>0.21113378517828846</v>
      </c>
      <c r="I45" s="101">
        <v>5138.4575728774662</v>
      </c>
      <c r="J45" s="101">
        <v>1063.8693209317571</v>
      </c>
      <c r="K45" s="101">
        <v>0.60768459470792235</v>
      </c>
      <c r="L45" s="101">
        <v>0.96057509612638448</v>
      </c>
      <c r="M45" s="101">
        <v>27.777393426072077</v>
      </c>
      <c r="N45" s="101">
        <v>0.43962527916824368</v>
      </c>
      <c r="O45" s="101">
        <v>0.52732080833397577</v>
      </c>
      <c r="P45" s="101">
        <v>0.50152604224434283</v>
      </c>
      <c r="Q45" s="101">
        <v>4.4931048818391627E-2</v>
      </c>
      <c r="R45" s="101">
        <v>0.21280842751173309</v>
      </c>
      <c r="S45" s="101">
        <v>0</v>
      </c>
      <c r="T45" s="101">
        <v>0.13848503172548607</v>
      </c>
      <c r="V45" s="101">
        <v>1059.2238194709055</v>
      </c>
      <c r="W45" s="101">
        <v>58.84704596655078</v>
      </c>
      <c r="X45" s="101">
        <v>1112.9441573652496</v>
      </c>
      <c r="Y45" s="101">
        <v>489.96034820060913</v>
      </c>
      <c r="Z45" s="101">
        <v>160.74307392846765</v>
      </c>
      <c r="AA45" s="101">
        <v>600.65155084696721</v>
      </c>
      <c r="AB45" s="101">
        <v>547.0908290755566</v>
      </c>
      <c r="AC45" s="101">
        <v>40.290328843185506</v>
      </c>
      <c r="AD45" s="101">
        <v>755.23629486536743</v>
      </c>
      <c r="AE45" s="101">
        <v>306.16387431460709</v>
      </c>
      <c r="AF45" s="101">
        <v>0.20874999999999999</v>
      </c>
      <c r="AG45" s="101">
        <v>7.0974999999999993</v>
      </c>
      <c r="AH45" s="101">
        <v>0</v>
      </c>
      <c r="AI45" s="101">
        <v>0</v>
      </c>
      <c r="AJ45" s="101">
        <v>0</v>
      </c>
      <c r="AK45" s="101">
        <v>0</v>
      </c>
      <c r="AM45" s="101">
        <v>44542.080728770808</v>
      </c>
      <c r="AN45" s="101">
        <v>0</v>
      </c>
      <c r="AO45" s="101">
        <v>711.59946000000002</v>
      </c>
      <c r="AP45" s="189">
        <v>2091999.9999999998</v>
      </c>
      <c r="AQ45" s="189">
        <v>234880000</v>
      </c>
      <c r="AR45" s="189">
        <v>2410.9753710033151</v>
      </c>
    </row>
    <row r="46" spans="1:44">
      <c r="A46" s="211" t="s">
        <v>120</v>
      </c>
      <c r="B46" s="101">
        <v>81116451</v>
      </c>
      <c r="C46" s="176">
        <v>0.24723936701816504</v>
      </c>
      <c r="D46" s="101" t="s">
        <v>79</v>
      </c>
      <c r="E46" s="101" t="s">
        <v>79</v>
      </c>
      <c r="F46" s="101" t="s">
        <v>79</v>
      </c>
      <c r="G46" s="101">
        <v>146797.05264163562</v>
      </c>
      <c r="H46" s="101">
        <v>0.12083681047116226</v>
      </c>
      <c r="I46" s="101" t="s">
        <v>79</v>
      </c>
      <c r="J46" s="101" t="s">
        <v>79</v>
      </c>
      <c r="K46" s="101" t="s">
        <v>79</v>
      </c>
      <c r="L46" s="101" t="s">
        <v>79</v>
      </c>
      <c r="M46" s="101" t="s">
        <v>79</v>
      </c>
      <c r="N46" s="101">
        <v>0</v>
      </c>
      <c r="O46" s="101" t="s">
        <v>79</v>
      </c>
      <c r="P46" s="101" t="s">
        <v>79</v>
      </c>
      <c r="Q46" s="101" t="s">
        <v>79</v>
      </c>
      <c r="R46" s="101" t="s">
        <v>79</v>
      </c>
      <c r="S46" s="101" t="s">
        <v>79</v>
      </c>
      <c r="T46" s="101" t="s">
        <v>79</v>
      </c>
      <c r="V46" s="101" t="s">
        <v>79</v>
      </c>
      <c r="W46" s="101" t="s">
        <v>79</v>
      </c>
      <c r="X46" s="101" t="s">
        <v>79</v>
      </c>
      <c r="Y46" s="101" t="s">
        <v>79</v>
      </c>
      <c r="Z46" s="101" t="s">
        <v>79</v>
      </c>
      <c r="AA46" s="101" t="s">
        <v>79</v>
      </c>
      <c r="AB46" s="101" t="s">
        <v>79</v>
      </c>
      <c r="AC46" s="101" t="s">
        <v>79</v>
      </c>
      <c r="AD46" s="101" t="s">
        <v>79</v>
      </c>
      <c r="AE46" s="101" t="s">
        <v>79</v>
      </c>
      <c r="AF46" s="101" t="s">
        <v>79</v>
      </c>
      <c r="AG46" s="101" t="s">
        <v>79</v>
      </c>
      <c r="AH46" s="101" t="s">
        <v>79</v>
      </c>
      <c r="AI46" s="101" t="s">
        <v>79</v>
      </c>
      <c r="AJ46" s="101" t="s">
        <v>79</v>
      </c>
      <c r="AK46" s="101" t="s">
        <v>79</v>
      </c>
      <c r="AM46" s="101" t="s">
        <v>79</v>
      </c>
      <c r="AN46" s="101" t="s">
        <v>79</v>
      </c>
      <c r="AO46" s="101" t="s">
        <v>79</v>
      </c>
      <c r="AP46" s="189" t="s">
        <v>79</v>
      </c>
      <c r="AQ46" s="189" t="s">
        <v>79</v>
      </c>
      <c r="AR46" s="189">
        <v>0</v>
      </c>
    </row>
    <row r="47" spans="1:44">
      <c r="A47" s="104" t="s">
        <v>121</v>
      </c>
      <c r="B47" s="101">
        <v>44487708</v>
      </c>
      <c r="C47" s="176">
        <v>0.2957425228559763</v>
      </c>
      <c r="D47" s="101">
        <v>18337</v>
      </c>
      <c r="E47" s="101">
        <v>17011.099999999999</v>
      </c>
      <c r="F47" s="101">
        <v>29770.998965981569</v>
      </c>
      <c r="G47" s="101">
        <v>89462.50119422948</v>
      </c>
      <c r="H47" s="101">
        <v>4.3636080153438048E-2</v>
      </c>
      <c r="I47" s="101">
        <v>15257.880965981572</v>
      </c>
      <c r="J47" s="101">
        <v>3058.571966151208</v>
      </c>
      <c r="K47" s="101">
        <v>0.34296846594078467</v>
      </c>
      <c r="L47" s="101">
        <v>0.67251368425724978</v>
      </c>
      <c r="M47" s="101">
        <v>13.981390095439396</v>
      </c>
      <c r="N47" s="101">
        <v>0</v>
      </c>
      <c r="O47" s="101">
        <v>0.70607139292608811</v>
      </c>
      <c r="P47" s="101">
        <v>0.5125081957584392</v>
      </c>
      <c r="Q47" s="101">
        <v>3.4188312704457366E-2</v>
      </c>
      <c r="R47" s="101">
        <v>0.78348725605601177</v>
      </c>
      <c r="S47" s="101">
        <v>0</v>
      </c>
      <c r="T47" s="101">
        <v>5.439811739589124E-4</v>
      </c>
      <c r="V47" s="101">
        <v>4023.0227432676884</v>
      </c>
      <c r="W47" s="101">
        <v>153.63589248638323</v>
      </c>
      <c r="X47" s="101">
        <v>7578.1019311170148</v>
      </c>
      <c r="Y47" s="101">
        <v>256.29050533389153</v>
      </c>
      <c r="Z47" s="101">
        <v>2276.6866518545276</v>
      </c>
      <c r="AA47" s="101">
        <v>101.28516362064806</v>
      </c>
      <c r="AB47" s="101">
        <v>829.12038259416317</v>
      </c>
      <c r="AC47" s="101">
        <v>39.737695707256009</v>
      </c>
      <c r="AD47" s="101">
        <v>0</v>
      </c>
      <c r="AE47" s="101">
        <v>0</v>
      </c>
      <c r="AF47" s="101">
        <v>0</v>
      </c>
      <c r="AG47" s="101">
        <v>0</v>
      </c>
      <c r="AH47" s="101">
        <v>0</v>
      </c>
      <c r="AI47" s="101">
        <v>0</v>
      </c>
      <c r="AJ47" s="101">
        <v>0</v>
      </c>
      <c r="AK47" s="101">
        <v>0</v>
      </c>
      <c r="AM47" s="101">
        <v>128056.29107881879</v>
      </c>
      <c r="AN47" s="101">
        <v>0</v>
      </c>
      <c r="AO47" s="101">
        <v>8.3000000000000007</v>
      </c>
      <c r="AP47" s="189">
        <v>8848200</v>
      </c>
      <c r="AQ47" s="189">
        <v>622000000</v>
      </c>
      <c r="AR47" s="189">
        <v>0</v>
      </c>
    </row>
    <row r="48" spans="1:44">
      <c r="A48" s="112" t="s">
        <v>122</v>
      </c>
      <c r="B48" s="101">
        <v>66727463</v>
      </c>
      <c r="C48" s="176">
        <v>0.16375983004179254</v>
      </c>
      <c r="D48" s="101">
        <v>12950.373030000001</v>
      </c>
      <c r="E48" s="101">
        <v>13081.533030000001</v>
      </c>
      <c r="F48" s="101">
        <v>61578.080701585408</v>
      </c>
      <c r="G48" s="101">
        <v>175883.03716442149</v>
      </c>
      <c r="H48" s="101">
        <v>9.7078017797976104E-2</v>
      </c>
      <c r="I48" s="101">
        <v>33681.063201585399</v>
      </c>
      <c r="J48" s="101">
        <v>6905.5664316288494</v>
      </c>
      <c r="K48" s="101">
        <v>0.50475563864289874</v>
      </c>
      <c r="L48" s="101">
        <v>0.19573584565158861</v>
      </c>
      <c r="M48" s="101">
        <v>105.59370434928719</v>
      </c>
      <c r="N48" s="101">
        <v>0.30640482724539775</v>
      </c>
      <c r="O48" s="101">
        <v>0.624117295942343</v>
      </c>
      <c r="P48" s="101">
        <v>0.54696513463626406</v>
      </c>
      <c r="Q48" s="101">
        <v>3.9262265099352864E-2</v>
      </c>
      <c r="R48" s="101">
        <v>0.40444032531710195</v>
      </c>
      <c r="S48" s="101">
        <v>0</v>
      </c>
      <c r="T48" s="101">
        <v>0.50487539238961943</v>
      </c>
      <c r="V48" s="101">
        <v>150.66405809278044</v>
      </c>
      <c r="W48" s="101">
        <v>311.27713056849888</v>
      </c>
      <c r="X48" s="101">
        <v>7702.4698328027671</v>
      </c>
      <c r="Y48" s="101">
        <v>0</v>
      </c>
      <c r="Z48" s="101">
        <v>15115.039392563393</v>
      </c>
      <c r="AA48" s="101">
        <v>6120.0086915073589</v>
      </c>
      <c r="AB48" s="101">
        <v>2574.999325974848</v>
      </c>
      <c r="AC48" s="101">
        <v>202.65203236572003</v>
      </c>
      <c r="AD48" s="101">
        <v>605.36460037970869</v>
      </c>
      <c r="AE48" s="101">
        <v>45.473466342246766</v>
      </c>
      <c r="AF48" s="101">
        <v>851.70514736362168</v>
      </c>
      <c r="AG48" s="101">
        <v>1.4095236244599183</v>
      </c>
      <c r="AH48" s="101">
        <v>0</v>
      </c>
      <c r="AI48" s="101">
        <v>0</v>
      </c>
      <c r="AJ48" s="101">
        <v>0</v>
      </c>
      <c r="AK48" s="101">
        <v>0</v>
      </c>
      <c r="AM48" s="101">
        <v>289122.25535943668</v>
      </c>
      <c r="AN48" s="101">
        <v>0</v>
      </c>
      <c r="AO48" s="101">
        <v>17004.740000000002</v>
      </c>
      <c r="AP48" s="189">
        <v>2138859.9999999995</v>
      </c>
      <c r="AQ48" s="189">
        <v>7046000000</v>
      </c>
      <c r="AR48" s="189">
        <v>5581.4703331021656</v>
      </c>
    </row>
    <row r="49" spans="1:44">
      <c r="A49" s="112" t="s">
        <v>123</v>
      </c>
      <c r="B49" s="101">
        <v>325084758</v>
      </c>
      <c r="C49" s="176">
        <v>0.18327325884654364</v>
      </c>
      <c r="D49" s="101">
        <v>419578.13</v>
      </c>
      <c r="E49" s="101">
        <v>407105.91000000003</v>
      </c>
      <c r="F49" s="101">
        <v>684973.01614667696</v>
      </c>
      <c r="G49" s="101">
        <v>2155230.295213528</v>
      </c>
      <c r="H49" s="101">
        <v>7.5374780094087906E-2</v>
      </c>
      <c r="I49" s="101">
        <v>245137.831146677</v>
      </c>
      <c r="J49" s="101">
        <v>50602.460763120645</v>
      </c>
      <c r="K49" s="101">
        <v>0.75407359192976064</v>
      </c>
      <c r="L49" s="101">
        <v>1.0780081948872784</v>
      </c>
      <c r="M49" s="101">
        <v>5.8681311659650319</v>
      </c>
      <c r="N49" s="101">
        <v>0</v>
      </c>
      <c r="O49" s="101">
        <v>0.1131253227163488</v>
      </c>
      <c r="P49" s="101">
        <v>0.35787954469462535</v>
      </c>
      <c r="Q49" s="101">
        <v>2.3478911221460553E-2</v>
      </c>
      <c r="R49" s="101">
        <v>0.31149558502396402</v>
      </c>
      <c r="S49" s="101">
        <v>0.47675130435516788</v>
      </c>
      <c r="T49" s="101">
        <v>5.5306866086645579E-3</v>
      </c>
      <c r="V49" s="101">
        <v>0</v>
      </c>
      <c r="W49" s="101">
        <v>0</v>
      </c>
      <c r="X49" s="101">
        <v>46053.987448482854</v>
      </c>
      <c r="Y49" s="101">
        <v>0</v>
      </c>
      <c r="Z49" s="101">
        <v>0</v>
      </c>
      <c r="AA49" s="101">
        <v>113465.45267958952</v>
      </c>
      <c r="AB49" s="101">
        <v>13498.466841589578</v>
      </c>
      <c r="AC49" s="101">
        <v>0</v>
      </c>
      <c r="AD49" s="101">
        <v>6769.9655267551589</v>
      </c>
      <c r="AE49" s="101">
        <v>4047.6236077413309</v>
      </c>
      <c r="AF49" s="101">
        <v>0</v>
      </c>
      <c r="AG49" s="101">
        <v>21.760708366138005</v>
      </c>
      <c r="AH49" s="101">
        <v>29035.126277548508</v>
      </c>
      <c r="AI49" s="101">
        <v>20349.426783892432</v>
      </c>
      <c r="AJ49" s="101">
        <v>0</v>
      </c>
      <c r="AK49" s="101">
        <v>11896.021272711459</v>
      </c>
      <c r="AM49" s="101">
        <v>2118623.8272303352</v>
      </c>
      <c r="AN49" s="101">
        <v>1010056.6730700001</v>
      </c>
      <c r="AO49" s="101">
        <v>1355.78052</v>
      </c>
      <c r="AP49" s="189">
        <v>64227020</v>
      </c>
      <c r="AQ49" s="189">
        <v>1907640000.0000002</v>
      </c>
      <c r="AR49" s="189">
        <v>0</v>
      </c>
    </row>
    <row r="50" spans="1:44">
      <c r="B50" s="101"/>
      <c r="C50" s="176"/>
      <c r="D50" s="101"/>
      <c r="E50" s="101"/>
      <c r="F50" s="101"/>
      <c r="G50" s="176"/>
      <c r="H50" s="176"/>
      <c r="I50" s="101"/>
      <c r="J50" s="101"/>
      <c r="K50" s="176"/>
      <c r="L50" s="183"/>
      <c r="M50" s="176"/>
      <c r="N50" s="176"/>
      <c r="O50" s="176"/>
      <c r="P50" s="176"/>
      <c r="Q50" s="176"/>
      <c r="R50" s="176"/>
      <c r="S50" s="176"/>
      <c r="T50" s="176"/>
      <c r="V50" s="101"/>
      <c r="W50" s="101"/>
      <c r="X50" s="101"/>
      <c r="Y50" s="101"/>
      <c r="Z50" s="101"/>
      <c r="AA50" s="101"/>
      <c r="AB50" s="101"/>
      <c r="AC50" s="101"/>
      <c r="AD50" s="101"/>
      <c r="AE50" s="101"/>
      <c r="AF50" s="101"/>
      <c r="AG50" s="101"/>
      <c r="AH50" s="101"/>
      <c r="AI50" s="101"/>
      <c r="AJ50" s="101"/>
      <c r="AK50" s="101"/>
      <c r="AM50" s="101"/>
      <c r="AN50" s="101"/>
      <c r="AO50" s="101"/>
      <c r="AP50" s="189"/>
      <c r="AQ50" s="189"/>
      <c r="AR50" s="189"/>
    </row>
    <row r="51" spans="1:44">
      <c r="A51" s="184" t="s">
        <v>124</v>
      </c>
      <c r="B51" s="184">
        <f t="shared" ref="B51:C53" ca="1" si="0">VLOOKUP($A51,INDIRECT(CONCATENATE("'External ",$A$1," data'!$A$1:$T$50")),MATCH(B$54,INDIRECT(CONCATENATE("'External ",$A$1," data'!$A$1:$T$1")),0),FALSE)</f>
        <v>810138548</v>
      </c>
      <c r="C51" s="186">
        <f t="shared" ca="1" si="0"/>
        <v>0.22295177713232331</v>
      </c>
      <c r="D51" s="184">
        <f>D6+D7+D8+D9+D11+D13+D14+D15+D16+D18+D19+D20+D21+D22+D24+D25+D26+D29+D30+D31+D33+D35+D41+D42+D43+D44+D45+D34+D47+D48+D49</f>
        <v>1038334.2223595296</v>
      </c>
      <c r="E51" s="184">
        <f>E6+E7+E8+E9+E11+E13+E14+E15+E16+E18+E19+E20+E21+E22+E24+E25+E26+E29+E30+E31+E33+E35+E41+E42+E43+E44+E45+E34+E47+E48+E49</f>
        <v>1027980.5792895295</v>
      </c>
      <c r="F51" s="184">
        <f>F6+F7+F8+F9+F11+F13+F14+F15+F16+F18+F19+F20+F21+F22+F24+F25+F26+F29+F30+F31+F33+F35+F41+F42+F43+F44+F45+F34+F47+F48+F49</f>
        <v>1624171.7097325453</v>
      </c>
      <c r="G51" s="184">
        <f t="shared" ref="G51:H53" ca="1" si="1">VLOOKUP($A51,INDIRECT(CONCATENATE("'External ",$A$1," data'!$A$1:$T$50")),MATCH(G$54,INDIRECT(CONCATENATE("'External ",$A$1," data'!$A$1:$T$1")),0),FALSE)</f>
        <v>3852890.0353491935</v>
      </c>
      <c r="H51" s="184">
        <f t="shared" ca="1" si="1"/>
        <v>0.10733602045218979</v>
      </c>
      <c r="I51" s="184">
        <f>I6+I7+I8+I9+I11+I13+I14+I15+I16+I18+I19+I20+I21+I22+I24+I25+I26+I29+I30+I31+I33+I35+I41+I42+I43+I44+I45+I34+I47+I48+I49</f>
        <v>696593.08173254551</v>
      </c>
      <c r="J51" s="184">
        <f>AM51/41.868</f>
        <v>146306.11908679537</v>
      </c>
      <c r="K51" s="184">
        <f ca="1">I51*1000/B51</f>
        <v>0.85984438520082063</v>
      </c>
      <c r="L51" s="184">
        <f ca="1">+AP51/(C51*B51)</f>
        <v>1.1294913440793799</v>
      </c>
      <c r="M51" s="184">
        <f ca="1">+AQ51/B51</f>
        <v>25.987905936059715</v>
      </c>
      <c r="N51" s="184">
        <f ca="1">IFERROR(AR51/(VLOOKUP($A51,INDIRECT(CONCATENATE("'External ",$A$1," data'!$A$1:$T$50")),MATCH('2017'!N$54,INDIRECT(CONCATENATE("'External ",$A$1," data'!$A$1:$T$1")),0),FALSE)*0.88),0)</f>
        <v>7.6995298545507587E-2</v>
      </c>
      <c r="O51" s="184">
        <f t="shared" ref="O51:O53" si="2">SUM(V51:Y51)/E51</f>
        <v>0.2292799258129514</v>
      </c>
      <c r="P51" s="184">
        <f>I51/F51</f>
        <v>0.42889127889516959</v>
      </c>
      <c r="Q51" s="184">
        <f ca="1">AM51/VLOOKUP($A51,INDIRECT(CONCATENATE("'External ",$A$1," data'!$A$1:$T$50")),MATCH('2017'!$Q$54,INDIRECT(CONCATENATE("'External ",$A$1," data'!$A$1:$T$1")),0),FALSE)</f>
        <v>3.7973084553277539E-2</v>
      </c>
      <c r="R51" s="184">
        <f ca="1">AM51/VLOOKUP($A51,INDIRECT(CONCATENATE("'External ",$A$1," data'!$A$1:$T$50")),MATCH('2017'!$R$54,INDIRECT(CONCATENATE("'External ",$A$1," data'!$A$1:$T$1")),0),FALSE)</f>
        <v>0.35377764513071103</v>
      </c>
      <c r="S51" s="184">
        <f>AN51/AM51</f>
        <v>0.26771839168288714</v>
      </c>
      <c r="T51" s="184">
        <f>AO51/I51</f>
        <v>5.2413891080851177E-2</v>
      </c>
      <c r="U51" s="184"/>
      <c r="V51" s="184">
        <f>V6+V7+V8+V9+V11+V13+V14+V15+V16+V18+V19+V20+V21+V22+V24+V25+V26+V29+V30+V31+V33+V35+V41+V42+V43+V44+V45+V34+V47+V48+V49</f>
        <v>26801.373844988178</v>
      </c>
      <c r="W51" s="184">
        <f>W6+W7+W8+W9+W11+W13+W14+W15+W16+W18+W19+W20+W21+W22+W24+W25+W26+W29+W30+W31+W33+W35+W41+W42+W43+W44+W45+W34+W47+W48+W49</f>
        <v>4374.050917827366</v>
      </c>
      <c r="X51" s="184">
        <f t="shared" ref="X51:AK51" si="3">X6+X7+X8+X9+X11+X13+X14+X15+X16+X18+X19+X20+X21+X22+X24+X25+X26+X29+X30+X31+X33+X35+X41+X42+X43+X44+X45+X34+X47+X48+X49</f>
        <v>196408.24394076617</v>
      </c>
      <c r="Y51" s="184">
        <f t="shared" si="3"/>
        <v>8111.642253076393</v>
      </c>
      <c r="Z51" s="184">
        <f t="shared" si="3"/>
        <v>58286.722000807036</v>
      </c>
      <c r="AA51" s="184">
        <f t="shared" si="3"/>
        <v>238710.21984064829</v>
      </c>
      <c r="AB51" s="184">
        <f t="shared" si="3"/>
        <v>49059.779274495268</v>
      </c>
      <c r="AC51" s="184">
        <f t="shared" si="3"/>
        <v>8496.4253301375411</v>
      </c>
      <c r="AD51" s="184">
        <f t="shared" si="3"/>
        <v>23209.831960220974</v>
      </c>
      <c r="AE51" s="184">
        <f t="shared" si="3"/>
        <v>9377.611452827181</v>
      </c>
      <c r="AF51" s="184">
        <f t="shared" si="3"/>
        <v>3165.5877845419154</v>
      </c>
      <c r="AG51" s="184">
        <f t="shared" si="3"/>
        <v>1058.1275034082369</v>
      </c>
      <c r="AH51" s="184">
        <f t="shared" si="3"/>
        <v>33606.534389524786</v>
      </c>
      <c r="AI51" s="184">
        <f t="shared" si="3"/>
        <v>21159.472550410974</v>
      </c>
      <c r="AJ51" s="184">
        <f t="shared" si="3"/>
        <v>2479.0479480696717</v>
      </c>
      <c r="AK51" s="184">
        <f t="shared" si="3"/>
        <v>12288.410740795363</v>
      </c>
      <c r="AL51" s="184"/>
      <c r="AM51" s="184">
        <f t="shared" ref="AM51:AR51" si="4">AM6+AM7+AM8+AM9+AM11+AM13+AM14+AM15+AM16+AM18+AM19+AM20+AM21+AM22+AM24+AM25+AM26+AM29+AM30+AM31+AM33+AM35+AM41+AM42+AM43+AM44+AM45+AM34+AM47+AM48+AM49</f>
        <v>6125544.5939259492</v>
      </c>
      <c r="AN51" s="184">
        <f t="shared" si="4"/>
        <v>1639920.9468676592</v>
      </c>
      <c r="AO51" s="184">
        <f t="shared" si="4"/>
        <v>36511.153913604103</v>
      </c>
      <c r="AP51" s="184">
        <f t="shared" si="4"/>
        <v>204010792.40728593</v>
      </c>
      <c r="AQ51" s="184">
        <f t="shared" si="4"/>
        <v>21053804380.599998</v>
      </c>
      <c r="AR51" s="184">
        <f t="shared" si="4"/>
        <v>124821.99138813195</v>
      </c>
    </row>
    <row r="52" spans="1:44">
      <c r="A52" s="184" t="s">
        <v>141</v>
      </c>
      <c r="B52" s="184">
        <f t="shared" ca="1" si="0"/>
        <v>264351249</v>
      </c>
      <c r="C52" s="186">
        <f t="shared" ca="1" si="0"/>
        <v>0.22220227149371252</v>
      </c>
      <c r="D52" s="184">
        <f>+D7+D15+D19+D20+D22+D25+D31+D41+D43+D44+D45+D48</f>
        <v>310876.39996577176</v>
      </c>
      <c r="E52" s="184">
        <f>+E7+E15+E19+E20+E22+E25+E31+E41+E43+E44+E45+E48</f>
        <v>330198.11996577174</v>
      </c>
      <c r="F52" s="184">
        <f>+F7+F15+F19+F20+F22+F25+F31+F41+F43+F44+F45+F48</f>
        <v>564717.31712791172</v>
      </c>
      <c r="G52" s="184">
        <f t="shared" ca="1" si="1"/>
        <v>915975.94821820979</v>
      </c>
      <c r="H52" s="184">
        <f t="shared" ca="1" si="1"/>
        <v>0.14525351328462646</v>
      </c>
      <c r="I52" s="184">
        <f>+I7+I15+I19+I20+I22+I25+I31+I41+I43+I44+I45+I48</f>
        <v>264934.02512791177</v>
      </c>
      <c r="J52" s="184">
        <f>AM52/41.868</f>
        <v>57154.74332918568</v>
      </c>
      <c r="K52" s="184">
        <f ca="1">I52*1000/B52</f>
        <v>1.002204552201347</v>
      </c>
      <c r="L52" s="184">
        <f t="shared" ref="L52:L53" ca="1" si="5">+AP52/(C52*B52)</f>
        <v>1.2766222791747235</v>
      </c>
      <c r="M52" s="184">
        <f t="shared" ref="M52:M53" ca="1" si="6">+AQ52/B52</f>
        <v>55.230436985754508</v>
      </c>
      <c r="N52" s="184">
        <f ca="1">IFERROR(AR52/(VLOOKUP($A52,INDIRECT(CONCATENATE("'External ",$A$1," data'!$A$1:$T$50")),MATCH('2017'!N$54,INDIRECT(CONCATENATE("'External ",$A$1," data'!$A$1:$T$1")),0),FALSE)*0.88),0)</f>
        <v>0.20677812847849594</v>
      </c>
      <c r="O52" s="184">
        <f t="shared" si="2"/>
        <v>0.3058155434274466</v>
      </c>
      <c r="P52" s="184">
        <f t="shared" ref="P52:P53" si="7">I52/F52</f>
        <v>0.46914450308578493</v>
      </c>
      <c r="Q52" s="184">
        <f ca="1">AM52/VLOOKUP($A52,INDIRECT(CONCATENATE("'External ",$A$1," data'!$A$1:$T$50")),MATCH('2017'!$Q$54,INDIRECT(CONCATENATE("'External ",$A$1," data'!$A$1:$T$1")),0),FALSE)</f>
        <v>6.2397646401485991E-2</v>
      </c>
      <c r="R52" s="184">
        <f ca="1">AM52/VLOOKUP($A52,INDIRECT(CONCATENATE("'External ",$A$1," data'!$A$1:$T$50")),MATCH('2017'!$R$54,INDIRECT(CONCATENATE("'External ",$A$1," data'!$A$1:$T$1")),0),FALSE)</f>
        <v>0.42957753647732339</v>
      </c>
      <c r="S52" s="184">
        <f>AN52/AM52</f>
        <v>0.1726137775507742</v>
      </c>
      <c r="T52" s="184">
        <f>AO52/I52</f>
        <v>9.9772145454280439E-2</v>
      </c>
      <c r="U52" s="184"/>
      <c r="V52" s="184">
        <f>+V7+V15+V19+V20+V22+V25+V31+V41+V43+V44+V45+V48</f>
        <v>18596.992389633488</v>
      </c>
      <c r="W52" s="184">
        <f t="shared" ref="W52:AK52" si="8">+W7+W15+W19+W20+W22+W25+W31+W41+W43+W44+W45+W48</f>
        <v>4106.5530605006898</v>
      </c>
      <c r="X52" s="184">
        <f t="shared" si="8"/>
        <v>71606.163629094241</v>
      </c>
      <c r="Y52" s="184">
        <f t="shared" si="8"/>
        <v>6670.0084168252815</v>
      </c>
      <c r="Z52" s="184">
        <f t="shared" si="8"/>
        <v>41352.670969359002</v>
      </c>
      <c r="AA52" s="184">
        <f t="shared" si="8"/>
        <v>71008.97510285821</v>
      </c>
      <c r="AB52" s="184">
        <f t="shared" si="8"/>
        <v>21295.314393286062</v>
      </c>
      <c r="AC52" s="184">
        <f t="shared" si="8"/>
        <v>7323.018874675905</v>
      </c>
      <c r="AD52" s="184">
        <f t="shared" si="8"/>
        <v>14680.981652709237</v>
      </c>
      <c r="AE52" s="184">
        <f t="shared" si="8"/>
        <v>4091.8232000774638</v>
      </c>
      <c r="AF52" s="184">
        <f t="shared" si="8"/>
        <v>2335.2898345884969</v>
      </c>
      <c r="AG52" s="184">
        <f t="shared" si="8"/>
        <v>997.3667950420986</v>
      </c>
      <c r="AH52" s="184">
        <f t="shared" si="8"/>
        <v>444.90028025329684</v>
      </c>
      <c r="AI52" s="184">
        <f t="shared" si="8"/>
        <v>183.50792819411151</v>
      </c>
      <c r="AJ52" s="184">
        <f t="shared" si="8"/>
        <v>78.519831884110914</v>
      </c>
      <c r="AK52" s="184">
        <f t="shared" si="8"/>
        <v>161.93876893008911</v>
      </c>
      <c r="AL52" s="184"/>
      <c r="AM52" s="184">
        <f t="shared" ref="AM52:AR52" si="9">+AM7+AM15+AM19+AM20+AM22+AM25+AM31+AM41+AM43+AM44+AM45+AM48</f>
        <v>2392954.7937063463</v>
      </c>
      <c r="AN52" s="184">
        <f t="shared" si="9"/>
        <v>413056.96644988604</v>
      </c>
      <c r="AO52" s="184">
        <f t="shared" si="9"/>
        <v>26433.036090850001</v>
      </c>
      <c r="AP52" s="184">
        <f t="shared" si="9"/>
        <v>74988087.983225152</v>
      </c>
      <c r="AQ52" s="184">
        <f t="shared" si="9"/>
        <v>14600235000</v>
      </c>
      <c r="AR52" s="184">
        <f t="shared" si="9"/>
        <v>83958.537062380667</v>
      </c>
    </row>
    <row r="53" spans="1:44">
      <c r="A53" s="184" t="s">
        <v>126</v>
      </c>
      <c r="B53" s="184">
        <f t="shared" ca="1" si="0"/>
        <v>434467660</v>
      </c>
      <c r="C53" s="186">
        <f t="shared" ca="1" si="0"/>
        <v>0.24898235693768322</v>
      </c>
      <c r="D53" s="184">
        <f>+D6+D7+D9+D11+D14+D15+D16+D18+D19+D20+D22+D24+D25+D26+D29+D30+D31+D33+D34+D35+D41+D42+D43+D44+D45+D47+D48</f>
        <v>439346.75911581586</v>
      </c>
      <c r="E53" s="184">
        <f>+E6+E7+E9+E11+E14+E15+E16+E18+E19+E20+E22+E24+E25+E26+E29+E30+E31+E33+E34+E35+E41+E42+E43+E44+E45+E47+E48</f>
        <v>443130.69604581589</v>
      </c>
      <c r="F53" s="184">
        <f>+F6+F7+F9+F11+F14+F15+F16+F18+F19+F20+F22+F24+F25+F26+F29+F30+F31+F33+F34+F35+F41+F42+F43+F44+F45+F47+F48</f>
        <v>800989.63080773724</v>
      </c>
      <c r="G53" s="184">
        <f t="shared" ca="1" si="1"/>
        <v>1389452.3980128025</v>
      </c>
      <c r="H53" s="184">
        <f t="shared" ca="1" si="1"/>
        <v>0.14368093096811124</v>
      </c>
      <c r="I53" s="184">
        <f>+I6+I7+I9+I11+I14+I15+I16+I18+I19+I20+I22+I24+I25+I26+I29+I30+I31+I33+I34+I35+I41+I42+I43+I44+I45+I47+I48</f>
        <v>376131.79830773739</v>
      </c>
      <c r="J53" s="184">
        <f>AM53/41.868</f>
        <v>80213.738708210207</v>
      </c>
      <c r="K53" s="184">
        <f ca="1">I53*1000/B53</f>
        <v>0.86573025552175142</v>
      </c>
      <c r="L53" s="184">
        <f t="shared" ca="1" si="5"/>
        <v>1.0777530308641834</v>
      </c>
      <c r="M53" s="184">
        <f t="shared" ca="1" si="6"/>
        <v>42.367168089334882</v>
      </c>
      <c r="N53" s="184">
        <f ca="1">IFERROR(AR53/(VLOOKUP($A53,INDIRECT(CONCATENATE("'External ",$A$1," data'!$A$1:$T$50")),MATCH('2017'!N$54,INDIRECT(CONCATENATE("'External ",$A$1," data'!$A$1:$T$1")),0),FALSE)*0.88),0)</f>
        <v>0.18191324997781522</v>
      </c>
      <c r="O53" s="184">
        <f t="shared" si="2"/>
        <v>0.37263683344513365</v>
      </c>
      <c r="P53" s="184">
        <f t="shared" si="7"/>
        <v>0.46958385457304486</v>
      </c>
      <c r="Q53" s="184">
        <f ca="1">AM53/VLOOKUP($A53,INDIRECT(CONCATENATE("'External ",$A$1," data'!$A$1:$T$50")),MATCH('2017'!$Q$54,INDIRECT(CONCATENATE("'External ",$A$1," data'!$A$1:$T$1")),0),FALSE)</f>
        <v>5.7730469084750276E-2</v>
      </c>
      <c r="R53" s="184">
        <f ca="1">AM53/VLOOKUP($A53,INDIRECT(CONCATENATE("'External ",$A$1," data'!$A$1:$T$50")),MATCH('2017'!$R$54,INDIRECT(CONCATENATE("'External ",$A$1," data'!$A$1:$T$1")),0),FALSE)</f>
        <v>0.40179631838245161</v>
      </c>
      <c r="S53" s="184">
        <f>AN53/AM53</f>
        <v>0.12828026827272224</v>
      </c>
      <c r="T53" s="184">
        <f>AO53/I53</f>
        <v>9.3046090628504469E-2</v>
      </c>
      <c r="U53" s="184"/>
      <c r="V53" s="184">
        <f t="shared" ref="V53:AK53" si="10">+V6+V7+V9+V11+V14+V15+V16+V18+V19+V20+V22+V24+V25+V26+V29+V30+V31+V33+V34+V35+V41+V42+V43+V44+V45+V47+V48</f>
        <v>26799.957987383001</v>
      </c>
      <c r="W53" s="184">
        <f t="shared" si="10"/>
        <v>4362.360714269701</v>
      </c>
      <c r="X53" s="184">
        <f t="shared" si="10"/>
        <v>125955.5470969758</v>
      </c>
      <c r="Y53" s="184">
        <f t="shared" si="10"/>
        <v>8008.953578222342</v>
      </c>
      <c r="Z53" s="184">
        <f t="shared" si="10"/>
        <v>58286.678528035394</v>
      </c>
      <c r="AA53" s="184">
        <f t="shared" si="10"/>
        <v>79598.975564964159</v>
      </c>
      <c r="AB53" s="184">
        <f t="shared" si="10"/>
        <v>30402.989992238025</v>
      </c>
      <c r="AC53" s="184">
        <f t="shared" si="10"/>
        <v>8491.6346928649036</v>
      </c>
      <c r="AD53" s="184">
        <f t="shared" si="10"/>
        <v>16439.866433465817</v>
      </c>
      <c r="AE53" s="184">
        <f t="shared" si="10"/>
        <v>5329.9878450858505</v>
      </c>
      <c r="AF53" s="184">
        <f t="shared" si="10"/>
        <v>3165.5877845419154</v>
      </c>
      <c r="AG53" s="184">
        <f t="shared" si="10"/>
        <v>1036.3667950420988</v>
      </c>
      <c r="AH53" s="184">
        <f t="shared" si="10"/>
        <v>4571.4081119762768</v>
      </c>
      <c r="AI53" s="184">
        <f t="shared" si="10"/>
        <v>810.04576651854302</v>
      </c>
      <c r="AJ53" s="184">
        <f t="shared" si="10"/>
        <v>2479.0479480696717</v>
      </c>
      <c r="AK53" s="184">
        <f t="shared" si="10"/>
        <v>392.38946808390301</v>
      </c>
      <c r="AL53" s="184"/>
      <c r="AM53" s="184">
        <f t="shared" ref="AM53:AR53" si="11">+AM6+AM7+AM9+AM11+AM14+AM15+AM16+AM18+AM19+AM20+AM22+AM24+AM25+AM26+AM29+AM30+AM31+AM33+AM34+AM35+AM41+AM42+AM43+AM44+AM45+AM47+AM48</f>
        <v>3358388.8122353451</v>
      </c>
      <c r="AN53" s="184">
        <f t="shared" si="11"/>
        <v>430815.01779765909</v>
      </c>
      <c r="AO53" s="184">
        <f t="shared" si="11"/>
        <v>34997.593393604096</v>
      </c>
      <c r="AP53" s="184">
        <f t="shared" si="11"/>
        <v>116585699.16357231</v>
      </c>
      <c r="AQ53" s="184">
        <f t="shared" si="11"/>
        <v>18407164380.599998</v>
      </c>
      <c r="AR53" s="184">
        <f t="shared" si="11"/>
        <v>102325.7315933771</v>
      </c>
    </row>
    <row r="54" spans="1:44" ht="34.5">
      <c r="A54" s="182" t="s">
        <v>127</v>
      </c>
      <c r="B54" s="178" t="s">
        <v>40</v>
      </c>
      <c r="C54" s="178" t="s">
        <v>41</v>
      </c>
      <c r="D54" s="178"/>
      <c r="E54" s="178"/>
      <c r="F54" s="181" t="s">
        <v>128</v>
      </c>
      <c r="G54" s="178" t="s">
        <v>129</v>
      </c>
      <c r="H54" s="178" t="s">
        <v>130</v>
      </c>
      <c r="I54" s="178"/>
      <c r="J54" s="178"/>
      <c r="K54" s="178"/>
      <c r="L54" s="178"/>
      <c r="M54" s="178"/>
      <c r="N54" s="181" t="s">
        <v>131</v>
      </c>
      <c r="O54" s="178"/>
      <c r="P54" s="178"/>
      <c r="Q54" s="178" t="s">
        <v>132</v>
      </c>
      <c r="R54" s="178" t="s">
        <v>133</v>
      </c>
      <c r="S54" s="179"/>
      <c r="T54" s="179"/>
      <c r="U54" s="172"/>
      <c r="V54" s="173"/>
      <c r="W54" s="173"/>
      <c r="X54" s="174"/>
      <c r="Y54" s="174"/>
      <c r="Z54" s="174"/>
      <c r="AA54" s="174"/>
      <c r="AB54" s="174"/>
      <c r="AC54" s="174"/>
      <c r="AD54" s="174"/>
      <c r="AE54" s="174"/>
      <c r="AF54" s="174"/>
      <c r="AG54" s="174"/>
      <c r="AH54" s="174"/>
      <c r="AI54" s="174"/>
      <c r="AJ54" s="174"/>
      <c r="AK54" s="174"/>
      <c r="AL54" s="173"/>
      <c r="AM54" s="173"/>
      <c r="AN54" s="173"/>
      <c r="AO54" s="173"/>
      <c r="AP54" s="173"/>
      <c r="AQ54" s="173"/>
      <c r="AR54" s="173"/>
    </row>
    <row r="55" spans="1:44">
      <c r="J55" s="180" t="s">
        <v>134</v>
      </c>
    </row>
    <row r="56" spans="1:44">
      <c r="A56" s="104" t="s">
        <v>135</v>
      </c>
      <c r="B56" s="195"/>
    </row>
    <row r="59" spans="1:44">
      <c r="A59" s="50" t="s">
        <v>124</v>
      </c>
      <c r="B59" t="s">
        <v>136</v>
      </c>
    </row>
    <row r="60" spans="1:44">
      <c r="A60" s="50" t="s">
        <v>141</v>
      </c>
      <c r="B60" t="s">
        <v>142</v>
      </c>
    </row>
    <row r="61" spans="1:44">
      <c r="A61" s="50" t="s">
        <v>138</v>
      </c>
      <c r="B61" t="s">
        <v>143</v>
      </c>
    </row>
    <row r="80" spans="2:2">
      <c r="B80" t="s">
        <v>140</v>
      </c>
    </row>
  </sheetData>
  <dataConsolidate/>
  <mergeCells count="38">
    <mergeCell ref="M1:M3"/>
    <mergeCell ref="B1:B3"/>
    <mergeCell ref="C1:C3"/>
    <mergeCell ref="D1:D3"/>
    <mergeCell ref="E1:E3"/>
    <mergeCell ref="F1:F3"/>
    <mergeCell ref="G1:G3"/>
    <mergeCell ref="H1:H3"/>
    <mergeCell ref="I1:I3"/>
    <mergeCell ref="J1:J3"/>
    <mergeCell ref="K1:K3"/>
    <mergeCell ref="L1:L3"/>
    <mergeCell ref="Z1:Z3"/>
    <mergeCell ref="N1:N3"/>
    <mergeCell ref="O1:O3"/>
    <mergeCell ref="P1:P3"/>
    <mergeCell ref="Q1:Q3"/>
    <mergeCell ref="R1:R3"/>
    <mergeCell ref="S1:S3"/>
    <mergeCell ref="T1:T3"/>
    <mergeCell ref="V1:V3"/>
    <mergeCell ref="W1:W3"/>
    <mergeCell ref="X1:X3"/>
    <mergeCell ref="Y1:Y3"/>
    <mergeCell ref="AN1:AN3"/>
    <mergeCell ref="AO1:AO3"/>
    <mergeCell ref="AM1:AM3"/>
    <mergeCell ref="AA1:AA3"/>
    <mergeCell ref="AB1:AB3"/>
    <mergeCell ref="AC1:AC3"/>
    <mergeCell ref="AD1:AD3"/>
    <mergeCell ref="AE1:AE3"/>
    <mergeCell ref="AF1:AF3"/>
    <mergeCell ref="AG1:AG3"/>
    <mergeCell ref="AH1:AH3"/>
    <mergeCell ref="AI1:AI3"/>
    <mergeCell ref="AJ1:AJ3"/>
    <mergeCell ref="AK1:AK3"/>
  </mergeCells>
  <conditionalFormatting sqref="B5:T49">
    <cfRule type="cellIs" dxfId="3" priority="42" operator="lessThan">
      <formula>0</formula>
    </cfRule>
  </conditionalFormatting>
  <conditionalFormatting sqref="V5:AK49">
    <cfRule type="cellIs" dxfId="2" priority="41" operator="lessThan">
      <formula>0</formula>
    </cfRule>
  </conditionalFormatting>
  <conditionalFormatting sqref="AM5:AO49">
    <cfRule type="cellIs" dxfId="1" priority="40" operator="lessThan">
      <formula>0</formula>
    </cfRule>
  </conditionalFormatting>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R80"/>
  <sheetViews>
    <sheetView zoomScale="40" zoomScaleNormal="40" workbookViewId="0">
      <selection activeCell="B71" sqref="B71"/>
    </sheetView>
  </sheetViews>
  <sheetFormatPr defaultColWidth="11.42578125" defaultRowHeight="15"/>
  <cols>
    <col min="1" max="1" width="53.85546875" bestFit="1" customWidth="1"/>
    <col min="2" max="2" width="14.140625" bestFit="1" customWidth="1"/>
    <col min="3" max="3" width="15.7109375" bestFit="1" customWidth="1"/>
    <col min="7" max="7" width="18" bestFit="1" customWidth="1"/>
    <col min="39" max="39" width="19.42578125" bestFit="1" customWidth="1"/>
    <col min="42" max="42" width="17.28515625" bestFit="1" customWidth="1"/>
    <col min="43" max="43" width="19.42578125" bestFit="1" customWidth="1"/>
    <col min="44" max="44" width="19.42578125" customWidth="1"/>
  </cols>
  <sheetData>
    <row r="1" spans="1:44" s="173" customFormat="1" ht="99" customHeight="1">
      <c r="A1" s="187">
        <v>2015</v>
      </c>
      <c r="B1" s="235" t="s">
        <v>40</v>
      </c>
      <c r="C1" s="235" t="s">
        <v>41</v>
      </c>
      <c r="D1" s="234" t="s">
        <v>42</v>
      </c>
      <c r="E1" s="234" t="s">
        <v>43</v>
      </c>
      <c r="F1" s="234" t="s">
        <v>44</v>
      </c>
      <c r="G1" s="234" t="s">
        <v>10</v>
      </c>
      <c r="H1" s="234" t="s">
        <v>45</v>
      </c>
      <c r="I1" s="234" t="s">
        <v>46</v>
      </c>
      <c r="J1" s="234" t="s">
        <v>47</v>
      </c>
      <c r="K1" s="234" t="s">
        <v>15</v>
      </c>
      <c r="L1" s="234" t="s">
        <v>16</v>
      </c>
      <c r="M1" s="234" t="s">
        <v>48</v>
      </c>
      <c r="N1" s="234" t="s">
        <v>49</v>
      </c>
      <c r="O1" s="234" t="s">
        <v>50</v>
      </c>
      <c r="P1" s="235" t="s">
        <v>51</v>
      </c>
      <c r="Q1" s="235" t="s">
        <v>52</v>
      </c>
      <c r="R1" s="235" t="s">
        <v>53</v>
      </c>
      <c r="S1" s="237" t="s">
        <v>54</v>
      </c>
      <c r="T1" s="237" t="s">
        <v>55</v>
      </c>
      <c r="U1" s="172"/>
      <c r="V1" s="236" t="s">
        <v>56</v>
      </c>
      <c r="W1" s="236" t="s">
        <v>57</v>
      </c>
      <c r="X1" s="236" t="s">
        <v>58</v>
      </c>
      <c r="Y1" s="236" t="s">
        <v>59</v>
      </c>
      <c r="Z1" s="236" t="s">
        <v>60</v>
      </c>
      <c r="AA1" s="236" t="s">
        <v>61</v>
      </c>
      <c r="AB1" s="236" t="s">
        <v>62</v>
      </c>
      <c r="AC1" s="236" t="s">
        <v>63</v>
      </c>
      <c r="AD1" s="236" t="s">
        <v>64</v>
      </c>
      <c r="AE1" s="236" t="s">
        <v>65</v>
      </c>
      <c r="AF1" s="236" t="s">
        <v>66</v>
      </c>
      <c r="AG1" s="236" t="s">
        <v>67</v>
      </c>
      <c r="AH1" s="236" t="s">
        <v>68</v>
      </c>
      <c r="AI1" s="236" t="s">
        <v>69</v>
      </c>
      <c r="AJ1" s="236" t="s">
        <v>70</v>
      </c>
      <c r="AK1" s="236" t="s">
        <v>71</v>
      </c>
      <c r="AM1" s="238" t="s">
        <v>72</v>
      </c>
      <c r="AN1" s="238" t="s">
        <v>73</v>
      </c>
      <c r="AO1" s="238" t="s">
        <v>74</v>
      </c>
      <c r="AP1" s="188"/>
      <c r="AQ1" s="188"/>
      <c r="AR1" s="188"/>
    </row>
    <row r="2" spans="1:44" s="173" customFormat="1" ht="15" customHeight="1">
      <c r="B2" s="235"/>
      <c r="C2" s="235"/>
      <c r="D2" s="234"/>
      <c r="E2" s="234"/>
      <c r="F2" s="234"/>
      <c r="G2" s="234"/>
      <c r="H2" s="234"/>
      <c r="I2" s="234"/>
      <c r="J2" s="234"/>
      <c r="K2" s="234"/>
      <c r="L2" s="234"/>
      <c r="M2" s="234"/>
      <c r="N2" s="234"/>
      <c r="O2" s="234"/>
      <c r="P2" s="235"/>
      <c r="Q2" s="235"/>
      <c r="R2" s="235"/>
      <c r="S2" s="237"/>
      <c r="T2" s="237"/>
      <c r="U2" s="172"/>
      <c r="V2" s="236"/>
      <c r="W2" s="236"/>
      <c r="X2" s="236"/>
      <c r="Y2" s="236"/>
      <c r="Z2" s="236"/>
      <c r="AA2" s="236"/>
      <c r="AB2" s="236"/>
      <c r="AC2" s="236"/>
      <c r="AD2" s="236"/>
      <c r="AE2" s="236"/>
      <c r="AF2" s="236"/>
      <c r="AG2" s="236"/>
      <c r="AH2" s="236"/>
      <c r="AI2" s="236"/>
      <c r="AJ2" s="236"/>
      <c r="AK2" s="236"/>
      <c r="AM2" s="238"/>
      <c r="AN2" s="238"/>
      <c r="AO2" s="238"/>
      <c r="AP2" s="188"/>
      <c r="AQ2" s="188"/>
      <c r="AR2" s="188"/>
    </row>
    <row r="3" spans="1:44" s="173" customFormat="1" ht="15" customHeight="1">
      <c r="A3" t="s">
        <v>75</v>
      </c>
      <c r="B3" s="235"/>
      <c r="C3" s="235"/>
      <c r="D3" s="234"/>
      <c r="E3" s="234"/>
      <c r="F3" s="234"/>
      <c r="G3" s="234"/>
      <c r="H3" s="234"/>
      <c r="I3" s="234"/>
      <c r="J3" s="234"/>
      <c r="K3" s="234"/>
      <c r="L3" s="234"/>
      <c r="M3" s="234"/>
      <c r="N3" s="234"/>
      <c r="O3" s="234"/>
      <c r="P3" s="235"/>
      <c r="Q3" s="235"/>
      <c r="R3" s="235"/>
      <c r="S3" s="237"/>
      <c r="T3" s="237"/>
      <c r="U3" s="172"/>
      <c r="V3" s="236"/>
      <c r="W3" s="236"/>
      <c r="X3" s="236"/>
      <c r="Y3" s="236"/>
      <c r="Z3" s="236"/>
      <c r="AA3" s="236"/>
      <c r="AB3" s="236"/>
      <c r="AC3" s="236"/>
      <c r="AD3" s="236"/>
      <c r="AE3" s="236"/>
      <c r="AF3" s="236"/>
      <c r="AG3" s="236"/>
      <c r="AH3" s="236"/>
      <c r="AI3" s="236"/>
      <c r="AJ3" s="236"/>
      <c r="AK3" s="236"/>
      <c r="AM3" s="238"/>
      <c r="AN3" s="238"/>
      <c r="AO3" s="238"/>
      <c r="AP3" s="188" t="s">
        <v>76</v>
      </c>
      <c r="AQ3" s="188" t="s">
        <v>77</v>
      </c>
      <c r="AR3" s="188"/>
    </row>
    <row r="4" spans="1:44">
      <c r="B4" s="101"/>
      <c r="C4" s="176"/>
      <c r="D4" s="101"/>
      <c r="E4" s="101"/>
      <c r="F4" s="101"/>
      <c r="G4" s="176"/>
      <c r="H4" s="176"/>
      <c r="I4" s="101"/>
      <c r="J4" s="101"/>
      <c r="K4" s="176"/>
      <c r="L4" s="183"/>
      <c r="M4" s="176"/>
      <c r="N4" s="176"/>
      <c r="O4" s="176"/>
      <c r="P4" s="176"/>
      <c r="Q4" s="176"/>
      <c r="R4" s="176"/>
      <c r="S4" s="176"/>
      <c r="T4" s="176"/>
      <c r="V4" s="101"/>
      <c r="W4" s="101"/>
      <c r="X4" s="101"/>
      <c r="Y4" s="101"/>
      <c r="Z4" s="101"/>
      <c r="AA4" s="101"/>
      <c r="AB4" s="101"/>
      <c r="AC4" s="101"/>
      <c r="AD4" s="101"/>
      <c r="AE4" s="101"/>
      <c r="AF4" s="101"/>
      <c r="AG4" s="101"/>
      <c r="AH4" s="101"/>
      <c r="AI4" s="101"/>
      <c r="AJ4" s="101"/>
      <c r="AK4" s="101"/>
      <c r="AM4" s="101"/>
      <c r="AN4" s="101"/>
      <c r="AO4" s="101"/>
      <c r="AP4" s="189"/>
      <c r="AQ4" s="189"/>
      <c r="AR4" s="189"/>
    </row>
    <row r="5" spans="1:44">
      <c r="A5" t="s">
        <v>78</v>
      </c>
      <c r="B5" s="101">
        <v>2923352</v>
      </c>
      <c r="C5" s="176">
        <v>0.46579371899107602</v>
      </c>
      <c r="D5" s="101" t="s">
        <v>79</v>
      </c>
      <c r="E5" s="101" t="s">
        <v>79</v>
      </c>
      <c r="F5" s="204" t="s">
        <v>79</v>
      </c>
      <c r="G5" s="176">
        <v>2189.6675265118943</v>
      </c>
      <c r="H5" s="176">
        <v>0.34412120815471714</v>
      </c>
      <c r="I5" s="101" t="s">
        <v>79</v>
      </c>
      <c r="J5" s="176" t="s">
        <v>79</v>
      </c>
      <c r="K5" s="176" t="s">
        <v>79</v>
      </c>
      <c r="L5" s="183" t="s">
        <v>79</v>
      </c>
      <c r="M5" s="176" t="s">
        <v>79</v>
      </c>
      <c r="N5" s="176" t="s">
        <v>79</v>
      </c>
      <c r="O5" s="176" t="s">
        <v>79</v>
      </c>
      <c r="P5" s="176" t="s">
        <v>79</v>
      </c>
      <c r="Q5" s="176" t="s">
        <v>79</v>
      </c>
      <c r="R5" s="176" t="s">
        <v>79</v>
      </c>
      <c r="S5" s="176" t="s">
        <v>79</v>
      </c>
      <c r="T5" s="176" t="s">
        <v>79</v>
      </c>
      <c r="V5" s="101" t="s">
        <v>79</v>
      </c>
      <c r="W5" s="101" t="s">
        <v>79</v>
      </c>
      <c r="X5" s="101" t="s">
        <v>79</v>
      </c>
      <c r="Y5" s="101" t="s">
        <v>79</v>
      </c>
      <c r="Z5" s="101" t="s">
        <v>79</v>
      </c>
      <c r="AA5" s="101" t="s">
        <v>79</v>
      </c>
      <c r="AB5" s="101" t="s">
        <v>79</v>
      </c>
      <c r="AC5" s="101" t="s">
        <v>79</v>
      </c>
      <c r="AD5" s="101" t="s">
        <v>79</v>
      </c>
      <c r="AE5" s="101" t="s">
        <v>79</v>
      </c>
      <c r="AF5" s="101" t="s">
        <v>79</v>
      </c>
      <c r="AG5" s="101" t="s">
        <v>79</v>
      </c>
      <c r="AH5" s="101" t="s">
        <v>79</v>
      </c>
      <c r="AI5" s="101" t="s">
        <v>79</v>
      </c>
      <c r="AJ5" s="101" t="s">
        <v>79</v>
      </c>
      <c r="AK5" s="101" t="s">
        <v>79</v>
      </c>
      <c r="AM5" s="101">
        <v>0</v>
      </c>
      <c r="AN5" s="101">
        <v>0</v>
      </c>
      <c r="AO5" s="101">
        <v>0</v>
      </c>
      <c r="AP5" s="189" t="s">
        <v>79</v>
      </c>
      <c r="AQ5" s="189" t="s">
        <v>79</v>
      </c>
      <c r="AR5" s="189">
        <v>0</v>
      </c>
    </row>
    <row r="6" spans="1:44">
      <c r="A6" t="s">
        <v>80</v>
      </c>
      <c r="B6" s="101">
        <v>2916950</v>
      </c>
      <c r="C6" s="176">
        <v>0.38254889525017571</v>
      </c>
      <c r="D6" s="101">
        <v>0</v>
      </c>
      <c r="E6" s="101">
        <v>0.19653500000000002</v>
      </c>
      <c r="F6" s="204">
        <v>2165.3579325151532</v>
      </c>
      <c r="G6" s="176">
        <v>3067.4739657972673</v>
      </c>
      <c r="H6" s="176">
        <v>0.12397511465478982</v>
      </c>
      <c r="I6" s="101">
        <v>506.51143251515344</v>
      </c>
      <c r="J6" s="101">
        <v>101.83131435463838</v>
      </c>
      <c r="K6" s="176">
        <v>0.17364419428346506</v>
      </c>
      <c r="L6" s="183">
        <v>3.0693374532654167E-6</v>
      </c>
      <c r="M6" s="176">
        <v>9.9418913591251128E-5</v>
      </c>
      <c r="N6" s="176">
        <v>1.5988365925352066</v>
      </c>
      <c r="O6" s="176">
        <v>2577.2072786788785</v>
      </c>
      <c r="P6" s="176">
        <v>0.23391579974347215</v>
      </c>
      <c r="Q6" s="176">
        <v>3.3197124242966933E-2</v>
      </c>
      <c r="R6" s="176">
        <v>0.26777248269061676</v>
      </c>
      <c r="S6" s="176">
        <v>0</v>
      </c>
      <c r="T6" s="176">
        <v>6.0759274173104259E-4</v>
      </c>
      <c r="V6" s="101">
        <v>0</v>
      </c>
      <c r="W6" s="101">
        <v>4.8010562323711223</v>
      </c>
      <c r="X6" s="101">
        <v>501.71037628278231</v>
      </c>
      <c r="Y6" s="101">
        <v>0</v>
      </c>
      <c r="Z6" s="101">
        <v>0</v>
      </c>
      <c r="AA6" s="101">
        <v>0</v>
      </c>
      <c r="AB6" s="101">
        <v>0</v>
      </c>
      <c r="AC6" s="101">
        <v>0</v>
      </c>
      <c r="AD6" s="101">
        <v>0</v>
      </c>
      <c r="AE6" s="101">
        <v>0</v>
      </c>
      <c r="AF6" s="101">
        <v>0</v>
      </c>
      <c r="AG6" s="101">
        <v>0</v>
      </c>
      <c r="AH6" s="101">
        <v>0</v>
      </c>
      <c r="AI6" s="101">
        <v>0</v>
      </c>
      <c r="AJ6" s="101">
        <v>0</v>
      </c>
      <c r="AK6" s="101">
        <v>0</v>
      </c>
      <c r="AM6" s="101">
        <v>4263.4734693999999</v>
      </c>
      <c r="AN6" s="101">
        <v>0</v>
      </c>
      <c r="AO6" s="101">
        <v>0.30775267000000001</v>
      </c>
      <c r="AP6" s="189">
        <v>3.4250000000000003</v>
      </c>
      <c r="AQ6" s="189">
        <v>290</v>
      </c>
      <c r="AR6" s="189">
        <v>506.5114325151535</v>
      </c>
    </row>
    <row r="7" spans="1:44">
      <c r="A7" t="s">
        <v>1</v>
      </c>
      <c r="B7" s="101">
        <v>8678657</v>
      </c>
      <c r="C7" s="176">
        <v>0.33557726731221199</v>
      </c>
      <c r="D7" s="101">
        <v>18210.090210643331</v>
      </c>
      <c r="E7" s="101">
        <v>25725.060210643329</v>
      </c>
      <c r="F7" s="204">
        <v>45188.966320692132</v>
      </c>
      <c r="G7" s="176">
        <v>32793.804337441477</v>
      </c>
      <c r="H7" s="176">
        <v>0.29431810815790987</v>
      </c>
      <c r="I7" s="101">
        <v>23605.909320692128</v>
      </c>
      <c r="J7" s="101">
        <v>4801.7183599441505</v>
      </c>
      <c r="K7" s="176">
        <v>2.7199956537851571</v>
      </c>
      <c r="L7" s="183">
        <v>1.9384073397519537</v>
      </c>
      <c r="M7" s="176">
        <v>93.759898564950774</v>
      </c>
      <c r="N7" s="176">
        <v>0.25498001658799824</v>
      </c>
      <c r="O7" s="176">
        <v>0.28718061431386666</v>
      </c>
      <c r="P7" s="176">
        <v>0.52238214862380972</v>
      </c>
      <c r="Q7" s="176">
        <v>0.14642151031138259</v>
      </c>
      <c r="R7" s="176">
        <v>0.497494059158682</v>
      </c>
      <c r="S7" s="176">
        <v>0.13841004785329819</v>
      </c>
      <c r="T7" s="176">
        <v>8.0862726426589218E-2</v>
      </c>
      <c r="V7" s="101">
        <v>0</v>
      </c>
      <c r="W7" s="101">
        <v>0</v>
      </c>
      <c r="X7" s="101">
        <v>6859.1413068979837</v>
      </c>
      <c r="Y7" s="101">
        <v>528.59728765577506</v>
      </c>
      <c r="Z7" s="101">
        <v>6352.432400851023</v>
      </c>
      <c r="AA7" s="101">
        <v>7356.8089351134749</v>
      </c>
      <c r="AB7" s="101">
        <v>1105.2569341232611</v>
      </c>
      <c r="AC7" s="101">
        <v>1403.6724560506118</v>
      </c>
      <c r="AD7" s="101">
        <v>0</v>
      </c>
      <c r="AE7" s="101">
        <v>0</v>
      </c>
      <c r="AF7" s="101">
        <v>0</v>
      </c>
      <c r="AG7" s="101">
        <v>0</v>
      </c>
      <c r="AH7" s="101">
        <v>0</v>
      </c>
      <c r="AI7" s="101">
        <v>0</v>
      </c>
      <c r="AJ7" s="101">
        <v>0</v>
      </c>
      <c r="AK7" s="101">
        <v>0</v>
      </c>
      <c r="AM7" s="101">
        <v>201038.34429414172</v>
      </c>
      <c r="AN7" s="101">
        <v>27825.726854099994</v>
      </c>
      <c r="AO7" s="101">
        <v>1908.8381874500001</v>
      </c>
      <c r="AP7" s="189">
        <v>5645339.9999999991</v>
      </c>
      <c r="AQ7" s="189">
        <v>813710000</v>
      </c>
      <c r="AR7" s="189">
        <v>5640.0763733212125</v>
      </c>
    </row>
    <row r="8" spans="1:44">
      <c r="A8" t="s">
        <v>81</v>
      </c>
      <c r="B8" s="101">
        <v>9617484</v>
      </c>
      <c r="C8" s="176">
        <v>0.45357112109570447</v>
      </c>
      <c r="D8" s="101">
        <v>390</v>
      </c>
      <c r="E8" s="101">
        <v>390</v>
      </c>
      <c r="F8" s="204">
        <v>1774.334048730721</v>
      </c>
      <c r="G8" s="176">
        <v>14355.80873220598</v>
      </c>
      <c r="H8" s="176">
        <v>1.8121650647451373E-2</v>
      </c>
      <c r="I8" s="101">
        <v>381.67604873072077</v>
      </c>
      <c r="J8" s="101">
        <v>73.795478589853829</v>
      </c>
      <c r="K8" s="176">
        <v>3.9685644263169118E-2</v>
      </c>
      <c r="L8" s="183">
        <v>8.9404162520262079E-2</v>
      </c>
      <c r="M8" s="176">
        <v>0</v>
      </c>
      <c r="N8" s="176">
        <v>0</v>
      </c>
      <c r="O8" s="176">
        <v>0.88634884289928406</v>
      </c>
      <c r="P8" s="176">
        <v>0.21510946543789469</v>
      </c>
      <c r="Q8" s="176">
        <v>5.1404612562370123E-3</v>
      </c>
      <c r="R8" s="176">
        <v>0.2836640743297833</v>
      </c>
      <c r="S8" s="176">
        <v>0</v>
      </c>
      <c r="T8" s="176">
        <v>0</v>
      </c>
      <c r="V8" s="101">
        <v>0</v>
      </c>
      <c r="W8" s="101">
        <v>0</v>
      </c>
      <c r="X8" s="101">
        <v>235.25175538618498</v>
      </c>
      <c r="Y8" s="101">
        <v>110.4242933445358</v>
      </c>
      <c r="Z8" s="101">
        <v>0</v>
      </c>
      <c r="AA8" s="101">
        <v>0</v>
      </c>
      <c r="AB8" s="101">
        <v>24</v>
      </c>
      <c r="AC8" s="101">
        <v>12</v>
      </c>
      <c r="AD8" s="101">
        <v>0</v>
      </c>
      <c r="AE8" s="101">
        <v>0</v>
      </c>
      <c r="AF8" s="101">
        <v>0</v>
      </c>
      <c r="AG8" s="101">
        <v>0</v>
      </c>
      <c r="AH8" s="101">
        <v>0</v>
      </c>
      <c r="AI8" s="101">
        <v>0</v>
      </c>
      <c r="AJ8" s="101">
        <v>0</v>
      </c>
      <c r="AK8" s="101">
        <v>0</v>
      </c>
      <c r="AM8" s="101">
        <v>3089.6690976</v>
      </c>
      <c r="AN8" s="101">
        <v>0</v>
      </c>
      <c r="AO8" s="101">
        <v>0</v>
      </c>
      <c r="AP8" s="189">
        <v>390000.00000000006</v>
      </c>
      <c r="AQ8" s="189">
        <v>0</v>
      </c>
      <c r="AR8" s="189">
        <v>0</v>
      </c>
    </row>
    <row r="9" spans="1:44">
      <c r="A9" t="s">
        <v>82</v>
      </c>
      <c r="B9" s="101">
        <v>9485772</v>
      </c>
      <c r="C9" s="176">
        <v>0.22776933706608171</v>
      </c>
      <c r="D9" s="101" t="s">
        <v>79</v>
      </c>
      <c r="E9" s="101" t="s">
        <v>79</v>
      </c>
      <c r="F9" s="204" t="s">
        <v>79</v>
      </c>
      <c r="G9" s="176">
        <v>25266.743097353585</v>
      </c>
      <c r="H9" s="176">
        <v>5.4526651718361838E-2</v>
      </c>
      <c r="I9" s="101" t="s">
        <v>79</v>
      </c>
      <c r="J9" s="176" t="s">
        <v>79</v>
      </c>
      <c r="K9" s="176" t="s">
        <v>79</v>
      </c>
      <c r="L9" s="183" t="s">
        <v>79</v>
      </c>
      <c r="M9" s="176" t="s">
        <v>79</v>
      </c>
      <c r="N9" s="176" t="s">
        <v>79</v>
      </c>
      <c r="O9" s="176" t="s">
        <v>79</v>
      </c>
      <c r="P9" s="176" t="s">
        <v>79</v>
      </c>
      <c r="Q9" s="176">
        <v>1.9268564336237644</v>
      </c>
      <c r="R9" s="176">
        <v>35.337882904973895</v>
      </c>
      <c r="S9" s="176">
        <v>0.32955329702526015</v>
      </c>
      <c r="T9" s="176" t="s">
        <v>79</v>
      </c>
      <c r="V9" s="101" t="s">
        <v>79</v>
      </c>
      <c r="W9" s="101" t="s">
        <v>79</v>
      </c>
      <c r="X9" s="101" t="s">
        <v>79</v>
      </c>
      <c r="Y9" s="101" t="s">
        <v>79</v>
      </c>
      <c r="Z9" s="101" t="s">
        <v>79</v>
      </c>
      <c r="AA9" s="101" t="s">
        <v>79</v>
      </c>
      <c r="AB9" s="101" t="s">
        <v>79</v>
      </c>
      <c r="AC9" s="101" t="s">
        <v>79</v>
      </c>
      <c r="AD9" s="101" t="s">
        <v>79</v>
      </c>
      <c r="AE9" s="101" t="s">
        <v>79</v>
      </c>
      <c r="AF9" s="101" t="s">
        <v>79</v>
      </c>
      <c r="AG9" s="101" t="s">
        <v>79</v>
      </c>
      <c r="AH9" s="101" t="s">
        <v>79</v>
      </c>
      <c r="AI9" s="101" t="s">
        <v>79</v>
      </c>
      <c r="AJ9" s="101" t="s">
        <v>79</v>
      </c>
      <c r="AK9" s="101" t="s">
        <v>79</v>
      </c>
      <c r="AM9" s="101">
        <v>0</v>
      </c>
      <c r="AN9" s="101">
        <v>0</v>
      </c>
      <c r="AO9" s="101">
        <v>0</v>
      </c>
      <c r="AP9" s="189" t="s">
        <v>79</v>
      </c>
      <c r="AQ9" s="189" t="s">
        <v>79</v>
      </c>
      <c r="AR9" s="189">
        <v>0</v>
      </c>
    </row>
    <row r="10" spans="1:44">
      <c r="A10" t="s">
        <v>83</v>
      </c>
      <c r="B10" s="101">
        <v>11287940</v>
      </c>
      <c r="C10" s="176">
        <v>2.1220258080748126E-2</v>
      </c>
      <c r="D10" s="101" t="s">
        <v>79</v>
      </c>
      <c r="E10" s="101" t="s">
        <v>79</v>
      </c>
      <c r="F10" s="204" t="s">
        <v>79</v>
      </c>
      <c r="G10" s="176">
        <v>53269.083787140531</v>
      </c>
      <c r="H10" s="176">
        <v>6.8196227362606318E-2</v>
      </c>
      <c r="I10" s="101" t="s">
        <v>79</v>
      </c>
      <c r="J10" s="176" t="s">
        <v>79</v>
      </c>
      <c r="K10" s="176" t="s">
        <v>79</v>
      </c>
      <c r="L10" s="183" t="s">
        <v>79</v>
      </c>
      <c r="M10" s="176" t="s">
        <v>79</v>
      </c>
      <c r="N10" s="176" t="s">
        <v>79</v>
      </c>
      <c r="O10" s="176" t="s">
        <v>79</v>
      </c>
      <c r="P10" s="176" t="s">
        <v>79</v>
      </c>
      <c r="Q10" s="176">
        <v>0.91395201555179617</v>
      </c>
      <c r="R10" s="176">
        <v>13.401797297264256</v>
      </c>
      <c r="S10" s="176">
        <v>0.32955329702526015</v>
      </c>
      <c r="T10" s="176" t="s">
        <v>79</v>
      </c>
      <c r="V10" s="101" t="s">
        <v>79</v>
      </c>
      <c r="W10" s="101" t="s">
        <v>79</v>
      </c>
      <c r="X10" s="101" t="s">
        <v>79</v>
      </c>
      <c r="Y10" s="101" t="s">
        <v>79</v>
      </c>
      <c r="Z10" s="101" t="s">
        <v>79</v>
      </c>
      <c r="AA10" s="101" t="s">
        <v>79</v>
      </c>
      <c r="AB10" s="101" t="s">
        <v>79</v>
      </c>
      <c r="AC10" s="101" t="s">
        <v>79</v>
      </c>
      <c r="AD10" s="101" t="s">
        <v>79</v>
      </c>
      <c r="AE10" s="101" t="s">
        <v>79</v>
      </c>
      <c r="AF10" s="101" t="s">
        <v>79</v>
      </c>
      <c r="AG10" s="101" t="s">
        <v>79</v>
      </c>
      <c r="AH10" s="101" t="s">
        <v>79</v>
      </c>
      <c r="AI10" s="101" t="s">
        <v>79</v>
      </c>
      <c r="AJ10" s="101" t="s">
        <v>79</v>
      </c>
      <c r="AK10" s="101" t="s">
        <v>79</v>
      </c>
      <c r="AM10" s="101">
        <v>0</v>
      </c>
      <c r="AN10" s="101">
        <v>0</v>
      </c>
      <c r="AO10" s="101">
        <v>0</v>
      </c>
      <c r="AP10" s="189" t="s">
        <v>79</v>
      </c>
      <c r="AQ10" s="189" t="s">
        <v>79</v>
      </c>
      <c r="AR10" s="189">
        <v>0</v>
      </c>
    </row>
    <row r="11" spans="1:44">
      <c r="A11" t="s">
        <v>84</v>
      </c>
      <c r="B11" s="101">
        <v>3535961</v>
      </c>
      <c r="C11" s="176">
        <v>0.6506613053707323</v>
      </c>
      <c r="D11" s="101">
        <v>4510.7700000000004</v>
      </c>
      <c r="E11" s="101">
        <v>3816.09</v>
      </c>
      <c r="F11" s="204">
        <v>5535.1345426393818</v>
      </c>
      <c r="G11" s="176">
        <v>8032.077003917072</v>
      </c>
      <c r="H11" s="176">
        <v>0.24915622667542903</v>
      </c>
      <c r="I11" s="101">
        <v>3502.4665426393813</v>
      </c>
      <c r="J11" s="101">
        <v>704.15147344071841</v>
      </c>
      <c r="K11" s="176">
        <v>0.99052748111174904</v>
      </c>
      <c r="L11" s="183">
        <v>0.34421503247036894</v>
      </c>
      <c r="M11" s="176">
        <v>16.90346697828398</v>
      </c>
      <c r="N11" s="176">
        <v>0</v>
      </c>
      <c r="O11" s="176">
        <v>0.91781549770560478</v>
      </c>
      <c r="P11" s="176">
        <v>0.63276990209695239</v>
      </c>
      <c r="Q11" s="176">
        <v>8.7667420655618569E-2</v>
      </c>
      <c r="R11" s="176">
        <v>0.35185723361359622</v>
      </c>
      <c r="S11" s="176">
        <v>0</v>
      </c>
      <c r="T11" s="176">
        <v>9.7974383430200654E-4</v>
      </c>
      <c r="V11" s="101">
        <v>0</v>
      </c>
      <c r="W11" s="101">
        <v>77.681089839764752</v>
      </c>
      <c r="X11" s="101">
        <v>3385.2727600072021</v>
      </c>
      <c r="Y11" s="101">
        <v>39.512692792414342</v>
      </c>
      <c r="Z11" s="101">
        <v>0</v>
      </c>
      <c r="AA11" s="101">
        <v>0</v>
      </c>
      <c r="AB11" s="101">
        <v>0</v>
      </c>
      <c r="AC11" s="101">
        <v>0</v>
      </c>
      <c r="AD11" s="101">
        <v>0</v>
      </c>
      <c r="AE11" s="101">
        <v>0</v>
      </c>
      <c r="AF11" s="101">
        <v>0</v>
      </c>
      <c r="AG11" s="101">
        <v>0</v>
      </c>
      <c r="AH11" s="101">
        <v>0</v>
      </c>
      <c r="AI11" s="101">
        <v>0</v>
      </c>
      <c r="AJ11" s="101">
        <v>0</v>
      </c>
      <c r="AK11" s="101">
        <v>0</v>
      </c>
      <c r="AM11" s="101">
        <v>29481.413890016</v>
      </c>
      <c r="AN11" s="101">
        <v>0</v>
      </c>
      <c r="AO11" s="101">
        <v>3.4315199999999999</v>
      </c>
      <c r="AP11" s="189">
        <v>791939.99999999988</v>
      </c>
      <c r="AQ11" s="189">
        <v>59770000</v>
      </c>
      <c r="AR11" s="189">
        <v>0</v>
      </c>
    </row>
    <row r="12" spans="1:44">
      <c r="A12" t="s">
        <v>85</v>
      </c>
      <c r="B12" s="101">
        <v>7177396</v>
      </c>
      <c r="C12" s="176">
        <v>0.25817162658992204</v>
      </c>
      <c r="D12" s="101" t="s">
        <v>79</v>
      </c>
      <c r="E12" s="101" t="s">
        <v>79</v>
      </c>
      <c r="F12" s="204" t="s">
        <v>79</v>
      </c>
      <c r="G12" s="176">
        <v>18607.002961689119</v>
      </c>
      <c r="H12" s="176">
        <v>0.10690620996665116</v>
      </c>
      <c r="I12" s="101" t="s">
        <v>79</v>
      </c>
      <c r="J12" s="176" t="s">
        <v>79</v>
      </c>
      <c r="K12" s="176" t="s">
        <v>79</v>
      </c>
      <c r="L12" s="183" t="s">
        <v>79</v>
      </c>
      <c r="M12" s="176" t="s">
        <v>79</v>
      </c>
      <c r="N12" s="176" t="s">
        <v>79</v>
      </c>
      <c r="O12" s="176" t="s">
        <v>79</v>
      </c>
      <c r="P12" s="176" t="s">
        <v>79</v>
      </c>
      <c r="Q12" s="176" t="s">
        <v>79</v>
      </c>
      <c r="R12" s="176" t="s">
        <v>79</v>
      </c>
      <c r="S12" s="176" t="s">
        <v>79</v>
      </c>
      <c r="T12" s="176" t="s">
        <v>79</v>
      </c>
      <c r="V12" s="101" t="s">
        <v>79</v>
      </c>
      <c r="W12" s="101" t="s">
        <v>79</v>
      </c>
      <c r="X12" s="101" t="s">
        <v>79</v>
      </c>
      <c r="Y12" s="101" t="s">
        <v>79</v>
      </c>
      <c r="Z12" s="101" t="s">
        <v>79</v>
      </c>
      <c r="AA12" s="101" t="s">
        <v>79</v>
      </c>
      <c r="AB12" s="101" t="s">
        <v>79</v>
      </c>
      <c r="AC12" s="101" t="s">
        <v>79</v>
      </c>
      <c r="AD12" s="101" t="s">
        <v>79</v>
      </c>
      <c r="AE12" s="101" t="s">
        <v>79</v>
      </c>
      <c r="AF12" s="101" t="s">
        <v>79</v>
      </c>
      <c r="AG12" s="101" t="s">
        <v>79</v>
      </c>
      <c r="AH12" s="101" t="s">
        <v>79</v>
      </c>
      <c r="AI12" s="101" t="s">
        <v>79</v>
      </c>
      <c r="AJ12" s="101" t="s">
        <v>79</v>
      </c>
      <c r="AK12" s="101" t="s">
        <v>79</v>
      </c>
      <c r="AM12" s="101">
        <v>0</v>
      </c>
      <c r="AN12" s="101">
        <v>0</v>
      </c>
      <c r="AO12" s="101">
        <v>0</v>
      </c>
      <c r="AP12" s="189" t="s">
        <v>79</v>
      </c>
      <c r="AQ12" s="189" t="s">
        <v>79</v>
      </c>
      <c r="AR12" s="189">
        <v>0</v>
      </c>
    </row>
    <row r="13" spans="1:44">
      <c r="A13" t="s">
        <v>86</v>
      </c>
      <c r="B13" s="101">
        <v>35949709</v>
      </c>
      <c r="C13" s="176">
        <v>0.18132728139746557</v>
      </c>
      <c r="D13" s="101">
        <v>166817.15730360738</v>
      </c>
      <c r="E13" s="101">
        <v>165837.15730360738</v>
      </c>
      <c r="F13" s="204">
        <v>131295.18555027939</v>
      </c>
      <c r="G13" s="176">
        <v>270191.79325499188</v>
      </c>
      <c r="H13" s="176">
        <v>0.18099084278388564</v>
      </c>
      <c r="I13" s="101">
        <v>66584.419050279364</v>
      </c>
      <c r="J13" s="101">
        <v>13715.290184209647</v>
      </c>
      <c r="K13" s="176">
        <v>1.8521546043746659</v>
      </c>
      <c r="L13" s="183">
        <v>2.3666137218026746</v>
      </c>
      <c r="M13" s="176">
        <v>27.105921775333417</v>
      </c>
      <c r="N13" s="176">
        <v>3.9556211814231731E-2</v>
      </c>
      <c r="O13" s="176">
        <v>9.2782755574409306E-2</v>
      </c>
      <c r="P13" s="176">
        <v>0.50713526753637828</v>
      </c>
      <c r="Q13" s="176">
        <v>5.0761312988014867E-2</v>
      </c>
      <c r="R13" s="176">
        <v>0.28046343233302168</v>
      </c>
      <c r="S13" s="176">
        <v>0.38527983259903986</v>
      </c>
      <c r="T13" s="176">
        <v>3.444950083994727E-3</v>
      </c>
      <c r="V13" s="101">
        <v>0</v>
      </c>
      <c r="W13" s="101">
        <v>0</v>
      </c>
      <c r="X13" s="101">
        <v>15386.828431255472</v>
      </c>
      <c r="Y13" s="101">
        <v>0</v>
      </c>
      <c r="Z13" s="101">
        <v>0</v>
      </c>
      <c r="AA13" s="101">
        <v>48048.010562323718</v>
      </c>
      <c r="AB13" s="101">
        <v>3149.580056700182</v>
      </c>
      <c r="AC13" s="101">
        <v>0</v>
      </c>
      <c r="AD13" s="101">
        <v>0</v>
      </c>
      <c r="AE13" s="101">
        <v>0</v>
      </c>
      <c r="AF13" s="101">
        <v>0</v>
      </c>
      <c r="AG13" s="101">
        <v>0</v>
      </c>
      <c r="AH13" s="101">
        <v>0</v>
      </c>
      <c r="AI13" s="101">
        <v>0</v>
      </c>
      <c r="AJ13" s="101">
        <v>0</v>
      </c>
      <c r="AK13" s="101">
        <v>0</v>
      </c>
      <c r="AM13" s="101">
        <v>574231.76943248953</v>
      </c>
      <c r="AN13" s="101">
        <v>221239.92</v>
      </c>
      <c r="AO13" s="101">
        <v>229.38</v>
      </c>
      <c r="AP13" s="189">
        <v>15427157.303607389</v>
      </c>
      <c r="AQ13" s="189">
        <v>974449999.99999976</v>
      </c>
      <c r="AR13" s="189">
        <v>15386.82843125547</v>
      </c>
    </row>
    <row r="14" spans="1:44">
      <c r="A14" t="s">
        <v>87</v>
      </c>
      <c r="B14" s="101">
        <v>4236016</v>
      </c>
      <c r="C14" s="176">
        <v>0.41223073756095352</v>
      </c>
      <c r="D14" s="101">
        <v>6169</v>
      </c>
      <c r="E14" s="101">
        <v>5234</v>
      </c>
      <c r="F14" s="204">
        <v>5735.4391780538717</v>
      </c>
      <c r="G14" s="176">
        <v>8397.487341167478</v>
      </c>
      <c r="H14" s="176">
        <v>0.23342510793945154</v>
      </c>
      <c r="I14" s="101">
        <v>3532.5421780538709</v>
      </c>
      <c r="J14" s="101">
        <v>924.35330766575908</v>
      </c>
      <c r="K14" s="176">
        <v>0.83393031991708033</v>
      </c>
      <c r="L14" s="183">
        <v>0.63737819376297089</v>
      </c>
      <c r="M14" s="176">
        <v>4.48534660870025</v>
      </c>
      <c r="N14" s="176">
        <v>0.2102660882984918</v>
      </c>
      <c r="O14" s="176">
        <v>0.54230565128065866</v>
      </c>
      <c r="P14" s="176">
        <v>0.61591485296728754</v>
      </c>
      <c r="Q14" s="176">
        <v>0.11007498673254909</v>
      </c>
      <c r="R14" s="176">
        <v>0.47156446752549691</v>
      </c>
      <c r="S14" s="176">
        <v>0</v>
      </c>
      <c r="T14" s="176">
        <v>2.4829710610368941E-2</v>
      </c>
      <c r="V14" s="101">
        <v>120.94826844128013</v>
      </c>
      <c r="W14" s="101">
        <v>49.135234054270057</v>
      </c>
      <c r="X14" s="101">
        <v>2668.3442763074172</v>
      </c>
      <c r="Y14" s="101">
        <v>0</v>
      </c>
      <c r="Z14" s="101">
        <v>66.685385371332302</v>
      </c>
      <c r="AA14" s="101">
        <v>71.950021058542745</v>
      </c>
      <c r="AB14" s="101">
        <v>352.99149282102809</v>
      </c>
      <c r="AC14" s="101">
        <v>0</v>
      </c>
      <c r="AD14" s="101">
        <v>22.962499999999999</v>
      </c>
      <c r="AE14" s="101">
        <v>179.52500000000001</v>
      </c>
      <c r="AF14" s="101">
        <v>0</v>
      </c>
      <c r="AG14" s="101">
        <v>0</v>
      </c>
      <c r="AH14" s="101">
        <v>0</v>
      </c>
      <c r="AI14" s="101">
        <v>0</v>
      </c>
      <c r="AJ14" s="101">
        <v>0</v>
      </c>
      <c r="AK14" s="101">
        <v>0</v>
      </c>
      <c r="AM14" s="101">
        <v>38700.824285350005</v>
      </c>
      <c r="AN14" s="101">
        <v>0</v>
      </c>
      <c r="AO14" s="101">
        <v>87.712000000000003</v>
      </c>
      <c r="AP14" s="189">
        <v>1113000</v>
      </c>
      <c r="AQ14" s="189">
        <v>19000000</v>
      </c>
      <c r="AR14" s="189">
        <v>1848.6762696074036</v>
      </c>
    </row>
    <row r="15" spans="1:44">
      <c r="A15" t="s">
        <v>88</v>
      </c>
      <c r="B15" s="101">
        <v>1160985</v>
      </c>
      <c r="C15" s="176">
        <v>0.33184321933530581</v>
      </c>
      <c r="D15" s="101">
        <v>20.439</v>
      </c>
      <c r="E15" s="101">
        <v>22.878999999999998</v>
      </c>
      <c r="F15" s="204">
        <v>228.73854430314577</v>
      </c>
      <c r="G15" s="176">
        <v>2014.3068692079869</v>
      </c>
      <c r="H15" s="176">
        <v>7.2710025493567323E-2</v>
      </c>
      <c r="I15" s="101">
        <v>105.78104430314578</v>
      </c>
      <c r="J15" s="101">
        <v>14.949064271136299</v>
      </c>
      <c r="K15" s="176">
        <v>9.1113187769993401E-2</v>
      </c>
      <c r="L15" s="183">
        <v>2.5488949164860549E-2</v>
      </c>
      <c r="M15" s="176">
        <v>4.9785311610399789</v>
      </c>
      <c r="N15" s="176">
        <v>0.17998068426728528</v>
      </c>
      <c r="O15" s="176">
        <v>0.50515165086832692</v>
      </c>
      <c r="P15" s="176">
        <v>0.46245395425335406</v>
      </c>
      <c r="Q15" s="176">
        <v>7.42144332606788E-3</v>
      </c>
      <c r="R15" s="176">
        <v>0.10206905135419678</v>
      </c>
      <c r="S15" s="176">
        <v>0</v>
      </c>
      <c r="T15" s="176">
        <v>0.85298723031529666</v>
      </c>
      <c r="V15" s="101">
        <v>0</v>
      </c>
      <c r="W15" s="101">
        <v>0</v>
      </c>
      <c r="X15" s="101">
        <v>11.55736462021645</v>
      </c>
      <c r="Y15" s="101">
        <v>0</v>
      </c>
      <c r="Z15" s="101">
        <v>0</v>
      </c>
      <c r="AA15" s="101">
        <v>1.1746816299585909</v>
      </c>
      <c r="AB15" s="101">
        <v>39.424692274683515</v>
      </c>
      <c r="AC15" s="101">
        <v>53.624305778287216</v>
      </c>
      <c r="AD15" s="101">
        <v>0</v>
      </c>
      <c r="AE15" s="101">
        <v>0</v>
      </c>
      <c r="AF15" s="101">
        <v>0</v>
      </c>
      <c r="AG15" s="101">
        <v>0</v>
      </c>
      <c r="AH15" s="101">
        <v>0</v>
      </c>
      <c r="AI15" s="101">
        <v>0</v>
      </c>
      <c r="AJ15" s="101">
        <v>0</v>
      </c>
      <c r="AK15" s="101">
        <v>0</v>
      </c>
      <c r="AM15" s="101">
        <v>625.88742290393463</v>
      </c>
      <c r="AN15" s="101">
        <v>0</v>
      </c>
      <c r="AO15" s="101">
        <v>90.229880000000009</v>
      </c>
      <c r="AP15" s="189">
        <v>9820</v>
      </c>
      <c r="AQ15" s="189">
        <v>5780000</v>
      </c>
      <c r="AR15" s="189">
        <v>6.0185540818980199</v>
      </c>
    </row>
    <row r="16" spans="1:44">
      <c r="A16" t="s">
        <v>89</v>
      </c>
      <c r="B16" s="101">
        <v>10603762</v>
      </c>
      <c r="C16" s="176">
        <v>0.27449267533541399</v>
      </c>
      <c r="D16" s="101">
        <v>20093</v>
      </c>
      <c r="E16" s="101">
        <v>17750</v>
      </c>
      <c r="F16" s="204">
        <v>22214.309535805569</v>
      </c>
      <c r="G16" s="176">
        <v>42147.821725422757</v>
      </c>
      <c r="H16" s="176">
        <v>0.10152013577801766</v>
      </c>
      <c r="I16" s="101">
        <v>12970.160535805569</v>
      </c>
      <c r="J16" s="101">
        <v>2615.4971887764932</v>
      </c>
      <c r="K16" s="176">
        <v>1.2231659420312875</v>
      </c>
      <c r="L16" s="183">
        <v>1.4409127842358507</v>
      </c>
      <c r="M16" s="176">
        <v>6.0355937826593999</v>
      </c>
      <c r="N16" s="176">
        <v>0.3013422721072993</v>
      </c>
      <c r="O16" s="176">
        <v>0.47235207985263994</v>
      </c>
      <c r="P16" s="176">
        <v>0.58386512148396719</v>
      </c>
      <c r="Q16" s="176">
        <v>6.205533481221108E-2</v>
      </c>
      <c r="R16" s="176">
        <v>0.61126134570879898</v>
      </c>
      <c r="S16" s="176">
        <v>7.4134844591728311E-2</v>
      </c>
      <c r="T16" s="176">
        <v>2.1262342839835306E-2</v>
      </c>
      <c r="V16" s="101">
        <v>0</v>
      </c>
      <c r="W16" s="101">
        <v>0</v>
      </c>
      <c r="X16" s="101">
        <v>8384.2494173843588</v>
      </c>
      <c r="Y16" s="101">
        <v>0</v>
      </c>
      <c r="Z16" s="101">
        <v>1620.4598563690481</v>
      </c>
      <c r="AA16" s="101">
        <v>2251.2577678843941</v>
      </c>
      <c r="AB16" s="101">
        <v>547.37648000000002</v>
      </c>
      <c r="AC16" s="101">
        <v>131.32951416776766</v>
      </c>
      <c r="AD16" s="101">
        <v>0</v>
      </c>
      <c r="AE16" s="101">
        <v>35.487499999999997</v>
      </c>
      <c r="AF16" s="101">
        <v>0</v>
      </c>
      <c r="AG16" s="101">
        <v>0</v>
      </c>
      <c r="AH16" s="101">
        <v>0</v>
      </c>
      <c r="AI16" s="101">
        <v>0</v>
      </c>
      <c r="AJ16" s="101">
        <v>0</v>
      </c>
      <c r="AK16" s="101">
        <v>0</v>
      </c>
      <c r="AM16" s="101">
        <v>109505.63629969422</v>
      </c>
      <c r="AN16" s="101">
        <v>8118.1833289961533</v>
      </c>
      <c r="AO16" s="101">
        <v>275.77600000000001</v>
      </c>
      <c r="AP16" s="189">
        <v>4194000.0000000005</v>
      </c>
      <c r="AQ16" s="189">
        <v>64000000.000000007</v>
      </c>
      <c r="AR16" s="189">
        <v>6121.9731706048178</v>
      </c>
    </row>
    <row r="17" spans="1:44">
      <c r="A17" t="s">
        <v>90</v>
      </c>
      <c r="B17" s="101">
        <v>5688695</v>
      </c>
      <c r="C17" s="176">
        <v>0.12265220758012163</v>
      </c>
      <c r="D17" s="101" t="s">
        <v>79</v>
      </c>
      <c r="E17" s="101" t="s">
        <v>79</v>
      </c>
      <c r="F17" s="204" t="s">
        <v>79</v>
      </c>
      <c r="G17" s="176">
        <v>16096.135473392565</v>
      </c>
      <c r="H17" s="176">
        <v>0.29580672876172442</v>
      </c>
      <c r="I17" s="101" t="s">
        <v>79</v>
      </c>
      <c r="J17" s="176" t="s">
        <v>79</v>
      </c>
      <c r="K17" s="176" t="s">
        <v>79</v>
      </c>
      <c r="L17" s="183" t="s">
        <v>79</v>
      </c>
      <c r="M17" s="176" t="s">
        <v>79</v>
      </c>
      <c r="N17" s="176" t="s">
        <v>79</v>
      </c>
      <c r="O17" s="176" t="s">
        <v>79</v>
      </c>
      <c r="P17" s="176" t="s">
        <v>79</v>
      </c>
      <c r="Q17" s="176" t="s">
        <v>79</v>
      </c>
      <c r="R17" s="176" t="s">
        <v>79</v>
      </c>
      <c r="S17" s="176" t="s">
        <v>79</v>
      </c>
      <c r="T17" s="176" t="s">
        <v>79</v>
      </c>
      <c r="V17" s="101" t="s">
        <v>79</v>
      </c>
      <c r="W17" s="101" t="s">
        <v>79</v>
      </c>
      <c r="X17" s="101" t="s">
        <v>79</v>
      </c>
      <c r="Y17" s="101" t="s">
        <v>79</v>
      </c>
      <c r="Z17" s="101" t="s">
        <v>79</v>
      </c>
      <c r="AA17" s="101" t="s">
        <v>79</v>
      </c>
      <c r="AB17" s="101" t="s">
        <v>79</v>
      </c>
      <c r="AC17" s="101" t="s">
        <v>79</v>
      </c>
      <c r="AD17" s="101" t="s">
        <v>79</v>
      </c>
      <c r="AE17" s="101" t="s">
        <v>79</v>
      </c>
      <c r="AF17" s="101" t="s">
        <v>79</v>
      </c>
      <c r="AG17" s="101" t="s">
        <v>79</v>
      </c>
      <c r="AH17" s="101" t="s">
        <v>79</v>
      </c>
      <c r="AI17" s="101" t="s">
        <v>79</v>
      </c>
      <c r="AJ17" s="101" t="s">
        <v>79</v>
      </c>
      <c r="AK17" s="101" t="s">
        <v>79</v>
      </c>
      <c r="AM17" s="101">
        <v>0</v>
      </c>
      <c r="AN17" s="101">
        <v>0</v>
      </c>
      <c r="AO17" s="101">
        <v>0</v>
      </c>
      <c r="AP17" s="189" t="s">
        <v>79</v>
      </c>
      <c r="AQ17" s="189" t="s">
        <v>79</v>
      </c>
      <c r="AR17" s="189">
        <v>0</v>
      </c>
    </row>
    <row r="18" spans="1:44">
      <c r="A18" t="s">
        <v>91</v>
      </c>
      <c r="B18" s="101">
        <v>1315321</v>
      </c>
      <c r="C18" s="176">
        <v>0.31596317552901537</v>
      </c>
      <c r="D18" s="101">
        <v>10061.21052631579</v>
      </c>
      <c r="E18" s="101">
        <v>7670.9335087719319</v>
      </c>
      <c r="F18" s="204">
        <v>10871.277096398841</v>
      </c>
      <c r="G18" s="176">
        <v>5423.8559281551543</v>
      </c>
      <c r="H18" s="176">
        <v>0.16692354438406592</v>
      </c>
      <c r="I18" s="101">
        <v>5096.1725963988401</v>
      </c>
      <c r="J18" s="101">
        <v>1042.3465314371088</v>
      </c>
      <c r="K18" s="176">
        <v>3.8744706397897088</v>
      </c>
      <c r="L18" s="183">
        <v>7.7357017773926193</v>
      </c>
      <c r="M18" s="176">
        <v>160.43528537900627</v>
      </c>
      <c r="N18" s="176">
        <v>0.19752557460038569</v>
      </c>
      <c r="O18" s="176">
        <v>0.27938030840351491</v>
      </c>
      <c r="P18" s="176">
        <v>0.46877405029874275</v>
      </c>
      <c r="Q18" s="176">
        <v>0.19217813770205502</v>
      </c>
      <c r="R18" s="176">
        <v>1.1512943749857245</v>
      </c>
      <c r="S18" s="176">
        <v>3.5376704317184093E-2</v>
      </c>
      <c r="T18" s="176">
        <v>1.3110203116592233E-2</v>
      </c>
      <c r="V18" s="101">
        <v>804.51127819548901</v>
      </c>
      <c r="W18" s="101">
        <v>21.929824561403507</v>
      </c>
      <c r="X18" s="101">
        <v>1292.1052631578948</v>
      </c>
      <c r="Y18" s="101">
        <v>24.561403508771932</v>
      </c>
      <c r="Z18" s="101">
        <v>1333.8031129630231</v>
      </c>
      <c r="AA18" s="101">
        <v>1019.907788896468</v>
      </c>
      <c r="AB18" s="101">
        <v>547.62133284210529</v>
      </c>
      <c r="AC18" s="101">
        <v>23.107389473684211</v>
      </c>
      <c r="AD18" s="101">
        <v>28.6252028</v>
      </c>
      <c r="AE18" s="101">
        <v>0</v>
      </c>
      <c r="AF18" s="101">
        <v>0</v>
      </c>
      <c r="AG18" s="101">
        <v>0</v>
      </c>
      <c r="AH18" s="101">
        <v>0</v>
      </c>
      <c r="AI18" s="101">
        <v>0</v>
      </c>
      <c r="AJ18" s="101">
        <v>0</v>
      </c>
      <c r="AK18" s="101">
        <v>0</v>
      </c>
      <c r="AM18" s="101">
        <v>43640.96457820887</v>
      </c>
      <c r="AN18" s="101">
        <v>1543.8734999999997</v>
      </c>
      <c r="AO18" s="101">
        <v>66.811857856000003</v>
      </c>
      <c r="AP18" s="189">
        <v>3214903.5087719313</v>
      </c>
      <c r="AQ18" s="189">
        <v>211023899.99999991</v>
      </c>
      <c r="AR18" s="189">
        <v>1946.9858857670497</v>
      </c>
    </row>
    <row r="19" spans="1:44">
      <c r="A19" t="s">
        <v>92</v>
      </c>
      <c r="B19" s="101">
        <v>5481966</v>
      </c>
      <c r="C19" s="176">
        <v>0.15717116815390683</v>
      </c>
      <c r="D19" s="101">
        <v>63479.41</v>
      </c>
      <c r="E19" s="101">
        <v>68370.23000000001</v>
      </c>
      <c r="F19" s="204">
        <v>77670.282236343133</v>
      </c>
      <c r="G19" s="176">
        <v>32486.314130123243</v>
      </c>
      <c r="H19" s="176">
        <v>0.32284027270782284</v>
      </c>
      <c r="I19" s="101">
        <v>37820.930236343134</v>
      </c>
      <c r="J19" s="101">
        <v>7950.4247158692706</v>
      </c>
      <c r="K19" s="176">
        <v>6.8991544705573036</v>
      </c>
      <c r="L19" s="183">
        <v>13.84749659647612</v>
      </c>
      <c r="M19" s="176">
        <v>55.027703564743014</v>
      </c>
      <c r="N19" s="176">
        <v>0.13399620887667915</v>
      </c>
      <c r="O19" s="176">
        <v>0.15701127874031284</v>
      </c>
      <c r="P19" s="176">
        <v>0.48694209866854499</v>
      </c>
      <c r="Q19" s="176">
        <v>0.24473151013759248</v>
      </c>
      <c r="R19" s="176">
        <v>0.75805756228895149</v>
      </c>
      <c r="S19" s="176">
        <v>0.42676371106429301</v>
      </c>
      <c r="T19" s="176">
        <v>4.6936079808375403E-3</v>
      </c>
      <c r="V19" s="101">
        <v>4761.560400233755</v>
      </c>
      <c r="W19" s="101">
        <v>616.88206468172609</v>
      </c>
      <c r="X19" s="101">
        <v>4667.8877885811216</v>
      </c>
      <c r="Y19" s="101">
        <v>688.56698657270044</v>
      </c>
      <c r="Z19" s="101">
        <v>4912.0536775447363</v>
      </c>
      <c r="AA19" s="101">
        <v>20026.594536488719</v>
      </c>
      <c r="AB19" s="101">
        <v>1012.208906343001</v>
      </c>
      <c r="AC19" s="101">
        <v>233.6814992469217</v>
      </c>
      <c r="AD19" s="101">
        <v>621.21229877682981</v>
      </c>
      <c r="AE19" s="101">
        <v>38.820138239488585</v>
      </c>
      <c r="AF19" s="101">
        <v>169.14443790393437</v>
      </c>
      <c r="AG19" s="101">
        <v>72.31750173020086</v>
      </c>
      <c r="AH19" s="101">
        <v>0</v>
      </c>
      <c r="AI19" s="101">
        <v>0</v>
      </c>
      <c r="AJ19" s="101">
        <v>0</v>
      </c>
      <c r="AK19" s="101">
        <v>0</v>
      </c>
      <c r="AM19" s="101">
        <v>332868.38200401462</v>
      </c>
      <c r="AN19" s="101">
        <v>142056.14600000001</v>
      </c>
      <c r="AO19" s="101">
        <v>177.51661999999999</v>
      </c>
      <c r="AP19" s="189">
        <v>11931100</v>
      </c>
      <c r="AQ19" s="189">
        <v>301660000</v>
      </c>
      <c r="AR19" s="189">
        <v>10734.897240069302</v>
      </c>
    </row>
    <row r="20" spans="1:44">
      <c r="A20" t="s">
        <v>93</v>
      </c>
      <c r="B20" s="101">
        <v>64457201</v>
      </c>
      <c r="C20" s="176">
        <v>0.20646977829521329</v>
      </c>
      <c r="D20" s="101">
        <v>51005</v>
      </c>
      <c r="E20" s="101">
        <v>47501.57</v>
      </c>
      <c r="F20" s="204">
        <v>93165.713866711973</v>
      </c>
      <c r="G20" s="176">
        <v>246505.85172446736</v>
      </c>
      <c r="H20" s="176">
        <v>8.8487930138894555E-2</v>
      </c>
      <c r="I20" s="101">
        <v>40657.423866711972</v>
      </c>
      <c r="J20" s="101">
        <v>9744.3730619675662</v>
      </c>
      <c r="K20" s="176">
        <v>0.63076620200607181</v>
      </c>
      <c r="L20" s="183">
        <v>1.4054386742151461</v>
      </c>
      <c r="M20" s="176">
        <v>16.552068402721986</v>
      </c>
      <c r="N20" s="176">
        <v>0.2177239418481319</v>
      </c>
      <c r="O20" s="176">
        <v>0.48311145591446603</v>
      </c>
      <c r="P20" s="176">
        <v>0.43639899464387438</v>
      </c>
      <c r="Q20" s="176">
        <v>3.952998678854637E-2</v>
      </c>
      <c r="R20" s="176">
        <v>0.44672744323998043</v>
      </c>
      <c r="S20" s="176">
        <v>8.3855304356400734E-2</v>
      </c>
      <c r="T20" s="176">
        <v>3.8803147124421733E-2</v>
      </c>
      <c r="V20" s="101">
        <v>1817.9086801386129</v>
      </c>
      <c r="W20" s="101">
        <v>1658.1957728396133</v>
      </c>
      <c r="X20" s="101">
        <v>19472.448187944694</v>
      </c>
      <c r="Y20" s="101">
        <v>0</v>
      </c>
      <c r="Z20" s="101">
        <v>1104.5454907225969</v>
      </c>
      <c r="AA20" s="101">
        <v>5126.3735150068705</v>
      </c>
      <c r="AB20" s="101">
        <v>7037.202927266766</v>
      </c>
      <c r="AC20" s="101">
        <v>2221.7367927928194</v>
      </c>
      <c r="AD20" s="101">
        <v>1252.5</v>
      </c>
      <c r="AE20" s="101">
        <v>966.51250000000005</v>
      </c>
      <c r="AF20" s="101">
        <v>0</v>
      </c>
      <c r="AG20" s="101">
        <v>0</v>
      </c>
      <c r="AH20" s="101">
        <v>0</v>
      </c>
      <c r="AI20" s="101">
        <v>0</v>
      </c>
      <c r="AJ20" s="101">
        <v>0</v>
      </c>
      <c r="AK20" s="101">
        <v>0</v>
      </c>
      <c r="AM20" s="101">
        <v>407977.41135845805</v>
      </c>
      <c r="AN20" s="101">
        <v>34211.07</v>
      </c>
      <c r="AO20" s="101">
        <v>1577.6360000000002</v>
      </c>
      <c r="AP20" s="189">
        <v>18704230</v>
      </c>
      <c r="AQ20" s="189">
        <v>1066900000</v>
      </c>
      <c r="AR20" s="189">
        <v>18080.440593936746</v>
      </c>
    </row>
    <row r="21" spans="1:44">
      <c r="A21" s="203" t="s">
        <v>94</v>
      </c>
      <c r="B21" s="204">
        <v>3951524</v>
      </c>
      <c r="C21" s="205">
        <v>0.5050071820391322</v>
      </c>
      <c r="D21" s="101">
        <v>2020.6999999999998</v>
      </c>
      <c r="E21" s="101">
        <v>2017.1799999999998</v>
      </c>
      <c r="F21" s="204">
        <v>3009.1981111111118</v>
      </c>
      <c r="G21" s="176">
        <v>4631.4130123244477</v>
      </c>
      <c r="H21" s="176">
        <v>0.24693669162695714</v>
      </c>
      <c r="I21" s="101">
        <v>2121.5951111111117</v>
      </c>
      <c r="J21" s="101">
        <v>426.48889602515652</v>
      </c>
      <c r="K21" s="176">
        <v>0.53690553596817625</v>
      </c>
      <c r="L21" s="183">
        <v>0.24284056309344604</v>
      </c>
      <c r="M21" s="176">
        <v>1.5184015078739241E-2</v>
      </c>
      <c r="N21" s="176">
        <v>0</v>
      </c>
      <c r="O21" s="176">
        <v>1.0514678908178747</v>
      </c>
      <c r="P21" s="176">
        <v>0.70503670173039457</v>
      </c>
      <c r="Q21" s="176">
        <v>9.2086128982719923E-2</v>
      </c>
      <c r="R21" s="176">
        <v>0.37291391723119383</v>
      </c>
      <c r="S21" s="176">
        <v>0</v>
      </c>
      <c r="T21" s="176">
        <v>6.3195846982218187E-4</v>
      </c>
      <c r="V21" s="101">
        <v>0</v>
      </c>
      <c r="W21" s="101">
        <v>3.9000000000000004</v>
      </c>
      <c r="X21" s="101">
        <v>2081.9000000000005</v>
      </c>
      <c r="Y21" s="101">
        <v>35.200000000000003</v>
      </c>
      <c r="Z21" s="101">
        <v>0</v>
      </c>
      <c r="AA21" s="101">
        <v>0</v>
      </c>
      <c r="AB21" s="101">
        <v>0.59511111111111115</v>
      </c>
      <c r="AC21" s="101">
        <v>0</v>
      </c>
      <c r="AD21" s="101">
        <v>0</v>
      </c>
      <c r="AE21" s="101">
        <v>0</v>
      </c>
      <c r="AF21" s="101">
        <v>0</v>
      </c>
      <c r="AG21" s="101">
        <v>0</v>
      </c>
      <c r="AH21" s="101">
        <v>0</v>
      </c>
      <c r="AI21" s="101">
        <v>0</v>
      </c>
      <c r="AJ21" s="101">
        <v>0</v>
      </c>
      <c r="AK21" s="101">
        <v>0</v>
      </c>
      <c r="AM21" s="101">
        <v>17856.237098781254</v>
      </c>
      <c r="AN21" s="101">
        <v>0</v>
      </c>
      <c r="AO21" s="101">
        <v>1.3407600000000002</v>
      </c>
      <c r="AP21" s="189">
        <v>484600.00000000006</v>
      </c>
      <c r="AQ21" s="189">
        <v>60000</v>
      </c>
      <c r="AR21" s="189">
        <v>0</v>
      </c>
    </row>
    <row r="22" spans="1:44">
      <c r="A22" s="203" t="s">
        <v>95</v>
      </c>
      <c r="B22" s="204">
        <v>81707789</v>
      </c>
      <c r="C22" s="205">
        <v>0.24957122508846738</v>
      </c>
      <c r="D22" s="101">
        <v>55612.740000000005</v>
      </c>
      <c r="E22" s="101">
        <v>61009.74</v>
      </c>
      <c r="F22" s="204">
        <v>132125.10704789916</v>
      </c>
      <c r="G22" s="176">
        <v>307794.73583643831</v>
      </c>
      <c r="H22" s="176">
        <v>0.12460100490814209</v>
      </c>
      <c r="I22" s="101">
        <v>58143.135047899144</v>
      </c>
      <c r="J22" s="101">
        <v>13009.001292804216</v>
      </c>
      <c r="K22" s="176">
        <v>0.7115984382822933</v>
      </c>
      <c r="L22" s="183">
        <v>0.53786322058160996</v>
      </c>
      <c r="M22" s="176">
        <v>21.487474101153317</v>
      </c>
      <c r="N22" s="176">
        <v>0.2479002895641306</v>
      </c>
      <c r="O22" s="176">
        <v>0.45236690273588104</v>
      </c>
      <c r="P22" s="176">
        <v>0.44006121430668421</v>
      </c>
      <c r="Q22" s="176">
        <v>4.2265184482288165E-2</v>
      </c>
      <c r="R22" s="176">
        <v>0.33920420235331772</v>
      </c>
      <c r="S22" s="176">
        <v>5.0392164568683728E-2</v>
      </c>
      <c r="T22" s="176">
        <v>6.1921763335155561E-2</v>
      </c>
      <c r="V22" s="101">
        <v>3660.8415567239899</v>
      </c>
      <c r="W22" s="101">
        <v>2715.0523880469855</v>
      </c>
      <c r="X22" s="101">
        <v>20111.019062662261</v>
      </c>
      <c r="Y22" s="101">
        <v>1111.8741130881531</v>
      </c>
      <c r="Z22" s="101">
        <v>3597.7957333293389</v>
      </c>
      <c r="AA22" s="101">
        <v>7296.2946383023573</v>
      </c>
      <c r="AB22" s="101">
        <v>6045.0390523962487</v>
      </c>
      <c r="AC22" s="101">
        <v>1433.0890754572497</v>
      </c>
      <c r="AD22" s="101">
        <v>6038.8087246379064</v>
      </c>
      <c r="AE22" s="101">
        <v>4478.6647536473201</v>
      </c>
      <c r="AF22" s="101">
        <v>1410.3962733667659</v>
      </c>
      <c r="AG22" s="101">
        <v>40.56688205000183</v>
      </c>
      <c r="AH22" s="101">
        <v>106.24208911886471</v>
      </c>
      <c r="AI22" s="101">
        <v>78.794133344411847</v>
      </c>
      <c r="AJ22" s="101">
        <v>0</v>
      </c>
      <c r="AK22" s="101">
        <v>18.65657172729497</v>
      </c>
      <c r="AM22" s="101">
        <v>544660.86612712697</v>
      </c>
      <c r="AN22" s="101">
        <v>27446.639999999999</v>
      </c>
      <c r="AO22" s="101">
        <v>3600.3254479999996</v>
      </c>
      <c r="AP22" s="189">
        <v>10968059.999999998</v>
      </c>
      <c r="AQ22" s="189">
        <v>1755694000</v>
      </c>
      <c r="AR22" s="189">
        <v>23342.291265358537</v>
      </c>
    </row>
    <row r="23" spans="1:44">
      <c r="A23" s="203" t="s">
        <v>97</v>
      </c>
      <c r="B23" s="204">
        <v>9783925</v>
      </c>
      <c r="C23" s="205">
        <v>0.29148240608958059</v>
      </c>
      <c r="D23" s="101" t="s">
        <v>79</v>
      </c>
      <c r="E23" s="101" t="s">
        <v>79</v>
      </c>
      <c r="F23" s="204" t="s">
        <v>79</v>
      </c>
      <c r="G23" s="176">
        <v>25209.300659214674</v>
      </c>
      <c r="H23" s="176">
        <v>0.11955890448078237</v>
      </c>
      <c r="I23" s="101" t="s">
        <v>79</v>
      </c>
      <c r="J23" s="176" t="s">
        <v>79</v>
      </c>
      <c r="K23" s="176" t="s">
        <v>79</v>
      </c>
      <c r="L23" s="183" t="s">
        <v>79</v>
      </c>
      <c r="M23" s="176" t="s">
        <v>79</v>
      </c>
      <c r="N23" s="176" t="s">
        <v>79</v>
      </c>
      <c r="O23" s="176" t="s">
        <v>79</v>
      </c>
      <c r="P23" s="176" t="s">
        <v>79</v>
      </c>
      <c r="Q23" s="176" t="s">
        <v>79</v>
      </c>
      <c r="R23" s="176" t="s">
        <v>79</v>
      </c>
      <c r="S23" s="176" t="s">
        <v>79</v>
      </c>
      <c r="T23" s="176" t="s">
        <v>79</v>
      </c>
      <c r="V23" s="101" t="s">
        <v>79</v>
      </c>
      <c r="W23" s="101" t="s">
        <v>79</v>
      </c>
      <c r="X23" s="101" t="s">
        <v>79</v>
      </c>
      <c r="Y23" s="101" t="s">
        <v>79</v>
      </c>
      <c r="Z23" s="101" t="s">
        <v>79</v>
      </c>
      <c r="AA23" s="101" t="s">
        <v>79</v>
      </c>
      <c r="AB23" s="101" t="s">
        <v>79</v>
      </c>
      <c r="AC23" s="101" t="s">
        <v>79</v>
      </c>
      <c r="AD23" s="101" t="s">
        <v>79</v>
      </c>
      <c r="AE23" s="101" t="s">
        <v>79</v>
      </c>
      <c r="AF23" s="101" t="s">
        <v>79</v>
      </c>
      <c r="AG23" s="101" t="s">
        <v>79</v>
      </c>
      <c r="AH23" s="101" t="s">
        <v>79</v>
      </c>
      <c r="AI23" s="101" t="s">
        <v>79</v>
      </c>
      <c r="AJ23" s="101" t="s">
        <v>79</v>
      </c>
      <c r="AK23" s="101" t="s">
        <v>79</v>
      </c>
      <c r="AM23" s="101">
        <v>0</v>
      </c>
      <c r="AN23" s="101">
        <v>0</v>
      </c>
      <c r="AO23" s="101">
        <v>0</v>
      </c>
      <c r="AP23" s="189" t="s">
        <v>79</v>
      </c>
      <c r="AQ23" s="189" t="s">
        <v>79</v>
      </c>
      <c r="AR23" s="189">
        <v>0</v>
      </c>
    </row>
    <row r="24" spans="1:44">
      <c r="A24" s="203" t="s">
        <v>98</v>
      </c>
      <c r="B24" s="204">
        <v>330243</v>
      </c>
      <c r="C24" s="205">
        <v>5.9777194368994951E-2</v>
      </c>
      <c r="D24" s="101">
        <v>3.64</v>
      </c>
      <c r="E24" s="101">
        <v>4.12</v>
      </c>
      <c r="F24" s="204">
        <v>171.14628116185563</v>
      </c>
      <c r="G24" s="176">
        <v>5582.9750644883916</v>
      </c>
      <c r="H24" s="176">
        <v>0.88307921351198726</v>
      </c>
      <c r="I24" s="101">
        <v>26.351281161855614</v>
      </c>
      <c r="J24" s="101">
        <v>5.3125847210279922</v>
      </c>
      <c r="K24" s="176">
        <v>7.9793610044287436E-2</v>
      </c>
      <c r="L24" s="183">
        <v>5.1669115039764957E-2</v>
      </c>
      <c r="M24" s="176">
        <v>1.8168439603564648</v>
      </c>
      <c r="N24" s="176">
        <v>0.17486364482703681</v>
      </c>
      <c r="O24" s="176">
        <v>0.58265245538484489</v>
      </c>
      <c r="P24" s="176">
        <v>0.15396934705776522</v>
      </c>
      <c r="Q24" s="176">
        <v>9.5156877106969883E-4</v>
      </c>
      <c r="R24" s="176">
        <v>1.0775576601846737E-3</v>
      </c>
      <c r="S24" s="176">
        <v>0</v>
      </c>
      <c r="T24" s="176">
        <v>0.11944770277645018</v>
      </c>
      <c r="V24" s="101">
        <v>2.4005281161855612</v>
      </c>
      <c r="W24" s="101">
        <v>0</v>
      </c>
      <c r="X24" s="101">
        <v>0</v>
      </c>
      <c r="Y24" s="101">
        <v>0</v>
      </c>
      <c r="Z24" s="101">
        <v>2.3460000000000001</v>
      </c>
      <c r="AA24" s="101">
        <v>21.604753045670051</v>
      </c>
      <c r="AB24" s="101">
        <v>0</v>
      </c>
      <c r="AC24" s="101">
        <v>0</v>
      </c>
      <c r="AD24" s="101">
        <v>0</v>
      </c>
      <c r="AE24" s="101">
        <v>0</v>
      </c>
      <c r="AF24" s="101">
        <v>0</v>
      </c>
      <c r="AG24" s="101">
        <v>0</v>
      </c>
      <c r="AH24" s="101">
        <v>0</v>
      </c>
      <c r="AI24" s="101">
        <v>0</v>
      </c>
      <c r="AJ24" s="101">
        <v>0</v>
      </c>
      <c r="AK24" s="101">
        <v>0</v>
      </c>
      <c r="AM24" s="101">
        <v>222.42729709999998</v>
      </c>
      <c r="AN24" s="101">
        <v>0</v>
      </c>
      <c r="AO24" s="101">
        <v>3.1476000000000002</v>
      </c>
      <c r="AP24" s="189">
        <v>1020</v>
      </c>
      <c r="AQ24" s="189">
        <v>600000</v>
      </c>
      <c r="AR24" s="189">
        <v>2.4005281161855612</v>
      </c>
    </row>
    <row r="25" spans="1:44">
      <c r="A25" s="203" t="s">
        <v>99</v>
      </c>
      <c r="B25" s="204">
        <v>4700107</v>
      </c>
      <c r="C25" s="205">
        <v>0.36967903071142849</v>
      </c>
      <c r="D25" s="101">
        <v>2943</v>
      </c>
      <c r="E25" s="101">
        <v>2928.6499999999996</v>
      </c>
      <c r="F25" s="204">
        <v>3297.2467931980509</v>
      </c>
      <c r="G25" s="176">
        <v>13263.423139390465</v>
      </c>
      <c r="H25" s="176">
        <v>8.0693230664508134E-2</v>
      </c>
      <c r="I25" s="101">
        <v>1685.6347931980511</v>
      </c>
      <c r="J25" s="101">
        <v>350.75407593388746</v>
      </c>
      <c r="K25" s="176">
        <v>0.35863753595355408</v>
      </c>
      <c r="L25" s="183">
        <v>0.18038814847044454</v>
      </c>
      <c r="M25" s="176">
        <v>12.914599603796253</v>
      </c>
      <c r="N25" s="176">
        <v>6.3663948359358069E-2</v>
      </c>
      <c r="O25" s="176">
        <v>0.1040981581122928</v>
      </c>
      <c r="P25" s="176">
        <v>0.51122493975136385</v>
      </c>
      <c r="Q25" s="176">
        <v>2.6445214953008486E-2</v>
      </c>
      <c r="R25" s="176">
        <v>0.32772532138361976</v>
      </c>
      <c r="S25" s="176">
        <v>0</v>
      </c>
      <c r="T25" s="176">
        <v>4.4079536267183583E-2</v>
      </c>
      <c r="V25" s="101">
        <v>96.021124647422454</v>
      </c>
      <c r="W25" s="101">
        <v>0</v>
      </c>
      <c r="X25" s="101">
        <v>208.84594610814383</v>
      </c>
      <c r="Y25" s="101">
        <v>0</v>
      </c>
      <c r="Z25" s="101">
        <v>247.63738378443264</v>
      </c>
      <c r="AA25" s="101">
        <v>809.65593865805204</v>
      </c>
      <c r="AB25" s="101">
        <v>37.784399999999998</v>
      </c>
      <c r="AC25" s="101">
        <v>35.19</v>
      </c>
      <c r="AD25" s="101">
        <v>0</v>
      </c>
      <c r="AE25" s="101">
        <v>250.5</v>
      </c>
      <c r="AF25" s="101">
        <v>0</v>
      </c>
      <c r="AG25" s="101">
        <v>0</v>
      </c>
      <c r="AH25" s="101">
        <v>0</v>
      </c>
      <c r="AI25" s="101">
        <v>0</v>
      </c>
      <c r="AJ25" s="101">
        <v>0</v>
      </c>
      <c r="AK25" s="101">
        <v>0</v>
      </c>
      <c r="AM25" s="101">
        <v>14685.371651200001</v>
      </c>
      <c r="AN25" s="101">
        <v>0</v>
      </c>
      <c r="AO25" s="101">
        <v>74.301999999999992</v>
      </c>
      <c r="AP25" s="189">
        <v>313430</v>
      </c>
      <c r="AQ25" s="189">
        <v>60699999.999999993</v>
      </c>
      <c r="AR25" s="189">
        <v>300.06601452319518</v>
      </c>
    </row>
    <row r="26" spans="1:44">
      <c r="A26" s="203" t="s">
        <v>100</v>
      </c>
      <c r="B26" s="204">
        <v>59504212</v>
      </c>
      <c r="C26" s="205">
        <v>0.31890434915766969</v>
      </c>
      <c r="D26" s="101">
        <v>5052.4400000000005</v>
      </c>
      <c r="E26" s="101">
        <v>8564.94</v>
      </c>
      <c r="F26" s="204">
        <v>83076.820403997815</v>
      </c>
      <c r="G26" s="176">
        <v>152604.75781026081</v>
      </c>
      <c r="H26" s="176">
        <v>0.17211910119112461</v>
      </c>
      <c r="I26" s="101">
        <v>42701.382403997806</v>
      </c>
      <c r="J26" s="101">
        <v>8622.8076493392273</v>
      </c>
      <c r="K26" s="176">
        <v>0.7176194922806105</v>
      </c>
      <c r="L26" s="183">
        <v>0.2135580490712764</v>
      </c>
      <c r="M26" s="176">
        <v>34.967944790194011</v>
      </c>
      <c r="N26" s="176">
        <v>0</v>
      </c>
      <c r="O26" s="176">
        <v>3.1273535919428368</v>
      </c>
      <c r="P26" s="176">
        <v>0.51399875676925799</v>
      </c>
      <c r="Q26" s="176">
        <v>5.6504186193593556E-2</v>
      </c>
      <c r="R26" s="176">
        <v>0.32828538960850223</v>
      </c>
      <c r="S26" s="176">
        <v>1.5270470938782764E-3</v>
      </c>
      <c r="T26" s="176">
        <v>0.12350778225639458</v>
      </c>
      <c r="V26" s="101">
        <v>0</v>
      </c>
      <c r="W26" s="101">
        <v>0</v>
      </c>
      <c r="X26" s="101">
        <v>26785.595873774881</v>
      </c>
      <c r="Y26" s="101">
        <v>0</v>
      </c>
      <c r="Z26" s="101">
        <v>8643.7156370275807</v>
      </c>
      <c r="AA26" s="101">
        <v>938.91141350956752</v>
      </c>
      <c r="AB26" s="101">
        <v>4944.5780536501443</v>
      </c>
      <c r="AC26" s="101">
        <v>414.09909961555115</v>
      </c>
      <c r="AD26" s="101">
        <v>0</v>
      </c>
      <c r="AE26" s="101">
        <v>974.48232642007929</v>
      </c>
      <c r="AF26" s="101">
        <v>0</v>
      </c>
      <c r="AG26" s="101">
        <v>0</v>
      </c>
      <c r="AH26" s="101">
        <v>0</v>
      </c>
      <c r="AI26" s="101">
        <v>0</v>
      </c>
      <c r="AJ26" s="101">
        <v>0</v>
      </c>
      <c r="AK26" s="101">
        <v>0</v>
      </c>
      <c r="AM26" s="101">
        <v>361019.71066253481</v>
      </c>
      <c r="AN26" s="101">
        <v>551.29409999999996</v>
      </c>
      <c r="AO26" s="101">
        <v>5273.9530400000003</v>
      </c>
      <c r="AP26" s="189">
        <v>4052509.9999999995</v>
      </c>
      <c r="AQ26" s="189">
        <v>2080740000</v>
      </c>
      <c r="AR26" s="189">
        <v>0</v>
      </c>
    </row>
    <row r="27" spans="1:44">
      <c r="A27" s="203" t="s">
        <v>101</v>
      </c>
      <c r="B27" s="204">
        <v>17749648</v>
      </c>
      <c r="C27" s="205">
        <v>0.4417418305985561</v>
      </c>
      <c r="D27" s="101" t="s">
        <v>79</v>
      </c>
      <c r="E27" s="101" t="s">
        <v>79</v>
      </c>
      <c r="F27" s="204" t="s">
        <v>79</v>
      </c>
      <c r="G27" s="176">
        <v>78092.743861660449</v>
      </c>
      <c r="H27" s="176">
        <v>1.1396240564939854E-2</v>
      </c>
      <c r="I27" s="101" t="s">
        <v>79</v>
      </c>
      <c r="J27" s="176" t="s">
        <v>79</v>
      </c>
      <c r="K27" s="176" t="s">
        <v>79</v>
      </c>
      <c r="L27" s="183" t="s">
        <v>79</v>
      </c>
      <c r="M27" s="176" t="s">
        <v>79</v>
      </c>
      <c r="N27" s="176">
        <v>0</v>
      </c>
      <c r="O27" s="176" t="s">
        <v>79</v>
      </c>
      <c r="P27" s="176" t="s">
        <v>79</v>
      </c>
      <c r="Q27" s="176">
        <v>0.6234303481524438</v>
      </c>
      <c r="R27" s="176">
        <v>54.704912957910537</v>
      </c>
      <c r="S27" s="176">
        <v>0.32955329702526015</v>
      </c>
      <c r="T27" s="176" t="s">
        <v>79</v>
      </c>
      <c r="V27" s="101" t="s">
        <v>79</v>
      </c>
      <c r="W27" s="101" t="s">
        <v>79</v>
      </c>
      <c r="X27" s="101" t="s">
        <v>79</v>
      </c>
      <c r="Y27" s="101" t="s">
        <v>79</v>
      </c>
      <c r="Z27" s="101" t="s">
        <v>79</v>
      </c>
      <c r="AA27" s="101" t="s">
        <v>79</v>
      </c>
      <c r="AB27" s="101" t="s">
        <v>79</v>
      </c>
      <c r="AC27" s="101" t="s">
        <v>79</v>
      </c>
      <c r="AD27" s="101" t="s">
        <v>79</v>
      </c>
      <c r="AE27" s="101" t="s">
        <v>79</v>
      </c>
      <c r="AF27" s="101" t="s">
        <v>79</v>
      </c>
      <c r="AG27" s="101" t="s">
        <v>79</v>
      </c>
      <c r="AH27" s="101" t="s">
        <v>79</v>
      </c>
      <c r="AI27" s="101" t="s">
        <v>79</v>
      </c>
      <c r="AJ27" s="101" t="s">
        <v>79</v>
      </c>
      <c r="AK27" s="101" t="s">
        <v>79</v>
      </c>
      <c r="AM27" s="101">
        <v>0</v>
      </c>
      <c r="AN27" s="101">
        <v>0</v>
      </c>
      <c r="AO27" s="101">
        <v>0</v>
      </c>
      <c r="AP27" s="189" t="s">
        <v>79</v>
      </c>
      <c r="AQ27" s="189" t="s">
        <v>79</v>
      </c>
      <c r="AR27" s="189">
        <v>0</v>
      </c>
    </row>
    <row r="28" spans="1:44">
      <c r="A28" s="203" t="s">
        <v>102</v>
      </c>
      <c r="B28" s="204">
        <v>1992663</v>
      </c>
      <c r="C28" s="205">
        <v>0.33250931040522158</v>
      </c>
      <c r="D28" s="101">
        <v>13594.415999999999</v>
      </c>
      <c r="E28" s="101">
        <v>11980.779999999999</v>
      </c>
      <c r="F28" s="204">
        <v>6782.4464911480536</v>
      </c>
      <c r="G28" s="176">
        <v>4262.6827171109198</v>
      </c>
      <c r="H28" s="176">
        <v>0.36053118171121196</v>
      </c>
      <c r="I28" s="101">
        <v>2991.7154911480529</v>
      </c>
      <c r="J28" s="101">
        <v>601.23444352933029</v>
      </c>
      <c r="K28" s="176">
        <v>1.5013655049288579</v>
      </c>
      <c r="L28" s="183">
        <v>3.5146133517663554</v>
      </c>
      <c r="M28" s="176">
        <v>75.777991562045358</v>
      </c>
      <c r="N28" s="176">
        <v>2.8871426512451843E-2</v>
      </c>
      <c r="O28" s="176">
        <v>5.3609640003957071E-2</v>
      </c>
      <c r="P28" s="176">
        <v>0.44109680703749277</v>
      </c>
      <c r="Q28" s="176">
        <v>0.14104602275836836</v>
      </c>
      <c r="R28" s="176">
        <v>0.39121726472842844</v>
      </c>
      <c r="S28" s="176">
        <v>0</v>
      </c>
      <c r="T28" s="176">
        <v>0.11061111959981614</v>
      </c>
      <c r="V28" s="101">
        <v>65.534417571865816</v>
      </c>
      <c r="W28" s="101">
        <v>222.81701974434378</v>
      </c>
      <c r="X28" s="101">
        <v>321.67076756886519</v>
      </c>
      <c r="Y28" s="101">
        <v>32.263097881533938</v>
      </c>
      <c r="Z28" s="101">
        <v>810.27810298985776</v>
      </c>
      <c r="AA28" s="101">
        <v>1234.9572067334816</v>
      </c>
      <c r="AB28" s="101">
        <v>171.72918511672569</v>
      </c>
      <c r="AC28" s="101">
        <v>132.46569354137912</v>
      </c>
      <c r="AD28" s="101">
        <v>0</v>
      </c>
      <c r="AE28" s="101">
        <v>0</v>
      </c>
      <c r="AF28" s="101">
        <v>0</v>
      </c>
      <c r="AG28" s="101">
        <v>0</v>
      </c>
      <c r="AH28" s="101">
        <v>0</v>
      </c>
      <c r="AI28" s="101">
        <v>0</v>
      </c>
      <c r="AJ28" s="101">
        <v>0</v>
      </c>
      <c r="AK28" s="101">
        <v>0</v>
      </c>
      <c r="AM28" s="101">
        <v>25172.483681686001</v>
      </c>
      <c r="AN28" s="101">
        <v>0</v>
      </c>
      <c r="AO28" s="101">
        <v>330.91699999999997</v>
      </c>
      <c r="AP28" s="189">
        <v>2328709</v>
      </c>
      <c r="AQ28" s="189">
        <v>151000000</v>
      </c>
      <c r="AR28" s="189">
        <v>642.28530276660865</v>
      </c>
    </row>
    <row r="29" spans="1:44">
      <c r="A29" s="203" t="s">
        <v>103</v>
      </c>
      <c r="B29" s="204">
        <v>37403</v>
      </c>
      <c r="C29" s="205">
        <v>0.85843381546934727</v>
      </c>
      <c r="D29" s="101" t="s">
        <v>79</v>
      </c>
      <c r="E29" s="101" t="s">
        <v>79</v>
      </c>
      <c r="F29" s="204" t="s">
        <v>79</v>
      </c>
      <c r="G29" s="176">
        <v>0</v>
      </c>
      <c r="H29" s="176">
        <v>0</v>
      </c>
      <c r="I29" s="101" t="s">
        <v>79</v>
      </c>
      <c r="J29" s="176" t="s">
        <v>79</v>
      </c>
      <c r="K29" s="176" t="s">
        <v>79</v>
      </c>
      <c r="L29" s="183" t="s">
        <v>79</v>
      </c>
      <c r="M29" s="176" t="s">
        <v>79</v>
      </c>
      <c r="N29" s="176" t="s">
        <v>79</v>
      </c>
      <c r="O29" s="176" t="s">
        <v>79</v>
      </c>
      <c r="P29" s="176" t="s">
        <v>79</v>
      </c>
      <c r="Q29" s="176" t="s">
        <v>79</v>
      </c>
      <c r="R29" s="176" t="s">
        <v>79</v>
      </c>
      <c r="S29" s="176" t="s">
        <v>79</v>
      </c>
      <c r="T29" s="176" t="s">
        <v>79</v>
      </c>
      <c r="V29" s="101" t="s">
        <v>79</v>
      </c>
      <c r="W29" s="101" t="s">
        <v>79</v>
      </c>
      <c r="X29" s="101" t="s">
        <v>79</v>
      </c>
      <c r="Y29" s="101" t="s">
        <v>79</v>
      </c>
      <c r="Z29" s="101" t="s">
        <v>79</v>
      </c>
      <c r="AA29" s="101" t="s">
        <v>79</v>
      </c>
      <c r="AB29" s="101" t="s">
        <v>79</v>
      </c>
      <c r="AC29" s="101" t="s">
        <v>79</v>
      </c>
      <c r="AD29" s="101" t="s">
        <v>79</v>
      </c>
      <c r="AE29" s="101" t="s">
        <v>79</v>
      </c>
      <c r="AF29" s="101" t="s">
        <v>79</v>
      </c>
      <c r="AG29" s="101" t="s">
        <v>79</v>
      </c>
      <c r="AH29" s="101" t="s">
        <v>79</v>
      </c>
      <c r="AI29" s="101" t="s">
        <v>79</v>
      </c>
      <c r="AJ29" s="101" t="s">
        <v>79</v>
      </c>
      <c r="AK29" s="101" t="s">
        <v>79</v>
      </c>
      <c r="AM29" s="101">
        <v>0</v>
      </c>
      <c r="AN29" s="101">
        <v>0</v>
      </c>
      <c r="AO29" s="101">
        <v>0</v>
      </c>
      <c r="AP29" s="189" t="s">
        <v>79</v>
      </c>
      <c r="AQ29" s="189" t="s">
        <v>79</v>
      </c>
      <c r="AR29" s="189">
        <v>0</v>
      </c>
    </row>
    <row r="30" spans="1:44">
      <c r="A30" s="203" t="s">
        <v>104</v>
      </c>
      <c r="B30" s="204">
        <v>2931926</v>
      </c>
      <c r="C30" s="205">
        <v>0.34257890547032904</v>
      </c>
      <c r="D30" s="101">
        <v>6664</v>
      </c>
      <c r="E30" s="101">
        <v>5448</v>
      </c>
      <c r="F30" s="204">
        <v>11106.240572165878</v>
      </c>
      <c r="G30" s="176">
        <v>7221.9356071462689</v>
      </c>
      <c r="H30" s="176">
        <v>0.19623438988252723</v>
      </c>
      <c r="I30" s="101">
        <v>6182.2145721658781</v>
      </c>
      <c r="J30" s="101">
        <v>1241.3936629406705</v>
      </c>
      <c r="K30" s="176">
        <v>2.1085847910779054</v>
      </c>
      <c r="L30" s="183">
        <v>1.9195233847330191</v>
      </c>
      <c r="M30" s="176">
        <v>24.557236437754568</v>
      </c>
      <c r="N30" s="176">
        <v>0</v>
      </c>
      <c r="O30" s="176">
        <v>0</v>
      </c>
      <c r="P30" s="176">
        <v>0.55664331526003097</v>
      </c>
      <c r="Q30" s="176">
        <v>0.17189209797333052</v>
      </c>
      <c r="R30" s="176">
        <v>0.87595297682649365</v>
      </c>
      <c r="S30" s="176">
        <v>0</v>
      </c>
      <c r="T30" s="176">
        <v>4.6220977396436602E-2</v>
      </c>
      <c r="V30" s="101">
        <v>0</v>
      </c>
      <c r="W30" s="101">
        <v>0</v>
      </c>
      <c r="X30" s="101">
        <v>0</v>
      </c>
      <c r="Y30" s="101">
        <v>0</v>
      </c>
      <c r="Z30" s="101">
        <v>0</v>
      </c>
      <c r="AA30" s="101">
        <v>0</v>
      </c>
      <c r="AB30" s="101">
        <v>0</v>
      </c>
      <c r="AC30" s="101">
        <v>21.431999999999999</v>
      </c>
      <c r="AD30" s="101">
        <v>0</v>
      </c>
      <c r="AE30" s="101">
        <v>0</v>
      </c>
      <c r="AF30" s="101">
        <v>0</v>
      </c>
      <c r="AG30" s="101">
        <v>0</v>
      </c>
      <c r="AH30" s="101">
        <v>2871.0316269579312</v>
      </c>
      <c r="AI30" s="101">
        <v>547.32041049030795</v>
      </c>
      <c r="AJ30" s="101">
        <v>2525.3555782272106</v>
      </c>
      <c r="AK30" s="101">
        <v>217.07495649042789</v>
      </c>
      <c r="AM30" s="101">
        <v>51974.669880000001</v>
      </c>
      <c r="AN30" s="101">
        <v>0</v>
      </c>
      <c r="AO30" s="101">
        <v>285.74800000000005</v>
      </c>
      <c r="AP30" s="189">
        <v>1927999.9999999998</v>
      </c>
      <c r="AQ30" s="189">
        <v>72000000</v>
      </c>
      <c r="AR30" s="189">
        <v>0</v>
      </c>
    </row>
    <row r="31" spans="1:44">
      <c r="A31" s="203" t="s">
        <v>105</v>
      </c>
      <c r="B31" s="204">
        <v>566741</v>
      </c>
      <c r="C31" s="205">
        <v>9.4325273802318879E-2</v>
      </c>
      <c r="D31" s="101">
        <v>479</v>
      </c>
      <c r="E31" s="101">
        <v>581</v>
      </c>
      <c r="F31" s="204">
        <v>731.55952898550731</v>
      </c>
      <c r="G31" s="176">
        <v>3725.0644883920891</v>
      </c>
      <c r="H31" s="176">
        <v>5.4930399266483292E-2</v>
      </c>
      <c r="I31" s="101">
        <v>320.63402898550726</v>
      </c>
      <c r="J31" s="101">
        <v>106.18251656157445</v>
      </c>
      <c r="K31" s="176">
        <v>0.56575054387366941</v>
      </c>
      <c r="L31" s="183">
        <v>2.0951026974447227</v>
      </c>
      <c r="M31" s="176">
        <v>1.7644744248254494</v>
      </c>
      <c r="N31" s="176">
        <v>0.19509476031215164</v>
      </c>
      <c r="O31" s="176">
        <v>0.19207263837960542</v>
      </c>
      <c r="P31" s="176">
        <v>0.4382883638056736</v>
      </c>
      <c r="Q31" s="176">
        <v>2.8504880087970707E-2</v>
      </c>
      <c r="R31" s="176">
        <v>0.51892723280028008</v>
      </c>
      <c r="S31" s="176">
        <v>0</v>
      </c>
      <c r="T31" s="176">
        <v>9.8997602033796442E-2</v>
      </c>
      <c r="V31" s="101">
        <v>0</v>
      </c>
      <c r="W31" s="101">
        <v>0</v>
      </c>
      <c r="X31" s="101">
        <v>110.1449275362319</v>
      </c>
      <c r="Y31" s="101">
        <v>1.4492753623188408</v>
      </c>
      <c r="Z31" s="101">
        <v>97.101449275362327</v>
      </c>
      <c r="AA31" s="101">
        <v>102.8985507246377</v>
      </c>
      <c r="AB31" s="101">
        <v>9.0398260869565235</v>
      </c>
      <c r="AC31" s="101">
        <v>0</v>
      </c>
      <c r="AD31" s="101">
        <v>0</v>
      </c>
      <c r="AE31" s="101">
        <v>0</v>
      </c>
      <c r="AF31" s="101">
        <v>0</v>
      </c>
      <c r="AG31" s="101">
        <v>0</v>
      </c>
      <c r="AH31" s="101">
        <v>0</v>
      </c>
      <c r="AI31" s="101">
        <v>0</v>
      </c>
      <c r="AJ31" s="101">
        <v>0</v>
      </c>
      <c r="AK31" s="101">
        <v>0</v>
      </c>
      <c r="AM31" s="101">
        <v>4445.6496033999993</v>
      </c>
      <c r="AN31" s="101">
        <v>0</v>
      </c>
      <c r="AO31" s="101">
        <v>31.742000000000001</v>
      </c>
      <c r="AP31" s="189">
        <v>111999.99999999999</v>
      </c>
      <c r="AQ31" s="189">
        <v>1000000</v>
      </c>
      <c r="AR31" s="189">
        <v>111.59420289855073</v>
      </c>
    </row>
    <row r="32" spans="1:44">
      <c r="A32" s="203" t="s">
        <v>106</v>
      </c>
      <c r="B32" s="204">
        <v>628178</v>
      </c>
      <c r="C32" s="205">
        <v>0.35594847320345507</v>
      </c>
      <c r="D32" s="101">
        <v>1160</v>
      </c>
      <c r="E32" s="101">
        <v>698.63</v>
      </c>
      <c r="F32" s="204">
        <v>1593.2933176106062</v>
      </c>
      <c r="G32" s="176">
        <v>1010.3659119136332</v>
      </c>
      <c r="H32" s="176">
        <v>0.30573022552125201</v>
      </c>
      <c r="I32" s="101">
        <v>783.84231761060619</v>
      </c>
      <c r="J32" s="101">
        <v>157.75700910267815</v>
      </c>
      <c r="K32" s="176">
        <v>1.2478028800922767</v>
      </c>
      <c r="L32" s="183">
        <v>1.773845142420136</v>
      </c>
      <c r="M32" s="176">
        <v>10.188195065729774</v>
      </c>
      <c r="N32" s="176">
        <v>0</v>
      </c>
      <c r="O32" s="176">
        <v>0.99894632351888701</v>
      </c>
      <c r="P32" s="176">
        <v>0.49196360076756046</v>
      </c>
      <c r="Q32" s="176">
        <v>0.15613849125599094</v>
      </c>
      <c r="R32" s="176">
        <v>0.5107067545898808</v>
      </c>
      <c r="S32" s="176">
        <v>0</v>
      </c>
      <c r="T32" s="176">
        <v>9.144951527816067E-3</v>
      </c>
      <c r="V32" s="101">
        <v>0</v>
      </c>
      <c r="W32" s="101">
        <v>42.01576</v>
      </c>
      <c r="X32" s="101">
        <v>637.36760000000004</v>
      </c>
      <c r="Y32" s="101">
        <v>18.51051</v>
      </c>
      <c r="Z32" s="101">
        <v>0</v>
      </c>
      <c r="AA32" s="101">
        <v>2.4610398475636805</v>
      </c>
      <c r="AB32" s="101">
        <v>74.048640787902968</v>
      </c>
      <c r="AC32" s="101">
        <v>9.4387669751395151</v>
      </c>
      <c r="AD32" s="101">
        <v>0</v>
      </c>
      <c r="AE32" s="101">
        <v>0</v>
      </c>
      <c r="AF32" s="101">
        <v>0</v>
      </c>
      <c r="AG32" s="101">
        <v>0</v>
      </c>
      <c r="AH32" s="101">
        <v>0</v>
      </c>
      <c r="AI32" s="101">
        <v>0</v>
      </c>
      <c r="AJ32" s="101">
        <v>0</v>
      </c>
      <c r="AK32" s="101">
        <v>0</v>
      </c>
      <c r="AM32" s="101">
        <v>6604.9704571109287</v>
      </c>
      <c r="AN32" s="101">
        <v>0</v>
      </c>
      <c r="AO32" s="101">
        <v>7.1682000000000006</v>
      </c>
      <c r="AP32" s="189">
        <v>396630</v>
      </c>
      <c r="AQ32" s="189">
        <v>6399999.9999999981</v>
      </c>
      <c r="AR32" s="189">
        <v>0</v>
      </c>
    </row>
    <row r="33" spans="1:44">
      <c r="A33" s="203" t="s">
        <v>107</v>
      </c>
      <c r="B33" s="204">
        <v>16938499</v>
      </c>
      <c r="C33" s="205">
        <v>9.4513923577289813E-2</v>
      </c>
      <c r="D33" s="101">
        <v>3052.6</v>
      </c>
      <c r="E33" s="101">
        <v>2419.7999999999997</v>
      </c>
      <c r="F33" s="204">
        <v>12180.999258227839</v>
      </c>
      <c r="G33" s="176">
        <v>73831.159835674014</v>
      </c>
      <c r="H33" s="176">
        <v>4.9374296987897442E-2</v>
      </c>
      <c r="I33" s="101">
        <v>4615.399258227837</v>
      </c>
      <c r="J33" s="101">
        <v>980.51590694460674</v>
      </c>
      <c r="K33" s="176">
        <v>0.27247982588231917</v>
      </c>
      <c r="L33" s="183">
        <v>0.21550054843327973</v>
      </c>
      <c r="M33" s="176">
        <v>12.905511875639043</v>
      </c>
      <c r="N33" s="176">
        <v>0.20913691921313599</v>
      </c>
      <c r="O33" s="176">
        <v>0.88916164581251289</v>
      </c>
      <c r="P33" s="176">
        <v>0.37890153019345241</v>
      </c>
      <c r="Q33" s="176">
        <v>1.328051610088397E-2</v>
      </c>
      <c r="R33" s="176">
        <v>0.26897630773637698</v>
      </c>
      <c r="S33" s="176">
        <v>0</v>
      </c>
      <c r="T33" s="176">
        <v>0.12883795457997319</v>
      </c>
      <c r="V33" s="101">
        <v>197.08335833883456</v>
      </c>
      <c r="W33" s="101">
        <v>0</v>
      </c>
      <c r="X33" s="101">
        <v>1677.0089419672329</v>
      </c>
      <c r="Y33" s="101">
        <v>277.50105023105084</v>
      </c>
      <c r="Z33" s="101">
        <v>22.471910112359552</v>
      </c>
      <c r="AA33" s="101">
        <v>158.43485566824702</v>
      </c>
      <c r="AB33" s="101">
        <v>286.99991775280898</v>
      </c>
      <c r="AC33" s="101">
        <v>210.46047415730337</v>
      </c>
      <c r="AD33" s="101">
        <v>1396.5374999999999</v>
      </c>
      <c r="AE33" s="101">
        <v>0</v>
      </c>
      <c r="AF33" s="101">
        <v>344.4375</v>
      </c>
      <c r="AG33" s="101">
        <v>44.463749999999997</v>
      </c>
      <c r="AH33" s="101">
        <v>0</v>
      </c>
      <c r="AI33" s="101">
        <v>0</v>
      </c>
      <c r="AJ33" s="101">
        <v>0</v>
      </c>
      <c r="AK33" s="101">
        <v>0</v>
      </c>
      <c r="AM33" s="101">
        <v>41052.239991956798</v>
      </c>
      <c r="AN33" s="101">
        <v>0</v>
      </c>
      <c r="AO33" s="101">
        <v>594.6386</v>
      </c>
      <c r="AP33" s="189">
        <v>344999.99999999988</v>
      </c>
      <c r="AQ33" s="189">
        <v>218600000.00000006</v>
      </c>
      <c r="AR33" s="189">
        <v>414.09110004200926</v>
      </c>
    </row>
    <row r="34" spans="1:44">
      <c r="A34" s="203" t="s">
        <v>109</v>
      </c>
      <c r="B34" s="204">
        <v>5199836</v>
      </c>
      <c r="C34" s="205">
        <v>0.19312551395851715</v>
      </c>
      <c r="D34" s="101">
        <v>11983.7</v>
      </c>
      <c r="E34" s="101">
        <v>8434.77</v>
      </c>
      <c r="F34" s="204">
        <v>12367.440401732241</v>
      </c>
      <c r="G34" s="176">
        <v>29616.389605426579</v>
      </c>
      <c r="H34" s="176">
        <v>0.4532238045966907</v>
      </c>
      <c r="I34" s="101">
        <v>4239.6114017322425</v>
      </c>
      <c r="J34" s="101">
        <v>835.86235085459066</v>
      </c>
      <c r="K34" s="176">
        <v>0.81533559937895017</v>
      </c>
      <c r="L34" s="183">
        <v>1.8772162701238073</v>
      </c>
      <c r="M34" s="176">
        <v>20.191021409136752</v>
      </c>
      <c r="N34" s="176">
        <v>9.488578690596261E-2</v>
      </c>
      <c r="O34" s="176">
        <v>0.21657993002977105</v>
      </c>
      <c r="P34" s="176">
        <v>0.34280427186359619</v>
      </c>
      <c r="Q34" s="176">
        <v>2.8222965796662686E-2</v>
      </c>
      <c r="R34" s="176">
        <v>6.2271587481547652E-2</v>
      </c>
      <c r="S34" s="176">
        <v>0</v>
      </c>
      <c r="T34" s="176">
        <v>0.12837069920550523</v>
      </c>
      <c r="V34" s="101">
        <v>0</v>
      </c>
      <c r="W34" s="101">
        <v>0</v>
      </c>
      <c r="X34" s="101">
        <v>1826.801896417212</v>
      </c>
      <c r="Y34" s="101">
        <v>0</v>
      </c>
      <c r="Z34" s="101">
        <v>0</v>
      </c>
      <c r="AA34" s="101">
        <v>1240.3376259737145</v>
      </c>
      <c r="AB34" s="101">
        <v>364.21406262163742</v>
      </c>
      <c r="AC34" s="101">
        <v>0</v>
      </c>
      <c r="AD34" s="101">
        <v>0</v>
      </c>
      <c r="AE34" s="101">
        <v>0</v>
      </c>
      <c r="AF34" s="101">
        <v>0</v>
      </c>
      <c r="AG34" s="101">
        <v>0</v>
      </c>
      <c r="AH34" s="101">
        <v>808.25781671967843</v>
      </c>
      <c r="AI34" s="101">
        <v>0</v>
      </c>
      <c r="AJ34" s="101">
        <v>0</v>
      </c>
      <c r="AK34" s="101">
        <v>0</v>
      </c>
      <c r="AM34" s="101">
        <v>34995.884905580002</v>
      </c>
      <c r="AN34" s="101">
        <v>0</v>
      </c>
      <c r="AO34" s="101">
        <v>544.24188000000004</v>
      </c>
      <c r="AP34" s="189">
        <v>1885140</v>
      </c>
      <c r="AQ34" s="189">
        <v>104990000.00000001</v>
      </c>
      <c r="AR34" s="189">
        <v>1826.8018964172118</v>
      </c>
    </row>
    <row r="35" spans="1:44">
      <c r="A35" s="203" t="s">
        <v>110</v>
      </c>
      <c r="B35" s="204">
        <v>38265226</v>
      </c>
      <c r="C35" s="205">
        <v>0.3941602226522849</v>
      </c>
      <c r="D35" s="101">
        <v>41680</v>
      </c>
      <c r="E35" s="101">
        <v>41642.81</v>
      </c>
      <c r="F35" s="204">
        <v>84604.599813159963</v>
      </c>
      <c r="G35" s="176">
        <v>94928.752269036006</v>
      </c>
      <c r="H35" s="176">
        <v>9.4667046758604975E-2</v>
      </c>
      <c r="I35" s="101">
        <v>51824.74881315996</v>
      </c>
      <c r="J35" s="101">
        <v>10419.078324723065</v>
      </c>
      <c r="K35" s="176">
        <v>1.3543562714920319</v>
      </c>
      <c r="L35" s="183">
        <v>0.34055466453794858</v>
      </c>
      <c r="M35" s="176">
        <v>15.878123913341057</v>
      </c>
      <c r="N35" s="176">
        <v>0.87124432302617782</v>
      </c>
      <c r="O35" s="176">
        <v>1.2445065261724644</v>
      </c>
      <c r="P35" s="176">
        <v>0.61255237809302654</v>
      </c>
      <c r="Q35" s="176">
        <v>0.1097568236775569</v>
      </c>
      <c r="R35" s="176">
        <v>1.1593984119672596</v>
      </c>
      <c r="S35" s="176">
        <v>0</v>
      </c>
      <c r="T35" s="176">
        <v>1.6974038854899808E-2</v>
      </c>
      <c r="V35" s="101">
        <v>9315.6766488627527</v>
      </c>
      <c r="W35" s="101">
        <v>9463.6803001923599</v>
      </c>
      <c r="X35" s="101">
        <v>26645.862089659728</v>
      </c>
      <c r="Y35" s="101">
        <v>6399.5297744451154</v>
      </c>
      <c r="Z35" s="101">
        <v>0</v>
      </c>
      <c r="AA35" s="101">
        <v>0</v>
      </c>
      <c r="AB35" s="101">
        <v>0</v>
      </c>
      <c r="AC35" s="101">
        <v>0</v>
      </c>
      <c r="AD35" s="101">
        <v>0</v>
      </c>
      <c r="AE35" s="101">
        <v>0</v>
      </c>
      <c r="AF35" s="101">
        <v>0</v>
      </c>
      <c r="AG35" s="101">
        <v>0</v>
      </c>
      <c r="AH35" s="101">
        <v>0</v>
      </c>
      <c r="AI35" s="101">
        <v>0</v>
      </c>
      <c r="AJ35" s="101">
        <v>0</v>
      </c>
      <c r="AK35" s="101">
        <v>0</v>
      </c>
      <c r="AM35" s="101">
        <v>436225.97129950533</v>
      </c>
      <c r="AN35" s="101">
        <v>0</v>
      </c>
      <c r="AO35" s="101">
        <v>879.67529999999988</v>
      </c>
      <c r="AP35" s="189">
        <v>5136459.9999999991</v>
      </c>
      <c r="AQ35" s="189">
        <v>607580000</v>
      </c>
      <c r="AR35" s="189">
        <v>51824.748813159953</v>
      </c>
    </row>
    <row r="36" spans="1:44">
      <c r="A36" s="203" t="s">
        <v>111</v>
      </c>
      <c r="B36" s="204">
        <v>10418473</v>
      </c>
      <c r="C36" s="205">
        <v>0.37203436626461478</v>
      </c>
      <c r="D36" s="101">
        <v>11533</v>
      </c>
      <c r="E36" s="101">
        <v>13181.068291666666</v>
      </c>
      <c r="F36" s="204">
        <v>26646.100703020849</v>
      </c>
      <c r="G36" s="176">
        <v>21965.749498423615</v>
      </c>
      <c r="H36" s="176">
        <v>0.22609828393474996</v>
      </c>
      <c r="I36" s="101">
        <v>17644.907203020852</v>
      </c>
      <c r="J36" s="101">
        <v>3661.761694277167</v>
      </c>
      <c r="K36" s="176">
        <v>1.6936174046830905</v>
      </c>
      <c r="L36" s="183">
        <v>0.15390574677354579</v>
      </c>
      <c r="M36" s="176">
        <v>38.585552988427388</v>
      </c>
      <c r="N36" s="176">
        <v>0.40216970294528542</v>
      </c>
      <c r="O36" s="176">
        <v>0.5066561428446863</v>
      </c>
      <c r="P36" s="176">
        <v>0.66219472033371329</v>
      </c>
      <c r="Q36" s="176">
        <v>0.16670324381783355</v>
      </c>
      <c r="R36" s="176">
        <v>0.7373043302970963</v>
      </c>
      <c r="S36" s="176">
        <v>0.31465507179073637</v>
      </c>
      <c r="T36" s="176">
        <v>2.197074775386915E-2</v>
      </c>
      <c r="V36" s="101">
        <v>0</v>
      </c>
      <c r="W36" s="101">
        <v>0</v>
      </c>
      <c r="X36" s="101">
        <v>6678.2692192282311</v>
      </c>
      <c r="Y36" s="101">
        <v>0</v>
      </c>
      <c r="Z36" s="101">
        <v>2654.7760026871283</v>
      </c>
      <c r="AA36" s="101">
        <v>7946.4625466904417</v>
      </c>
      <c r="AB36" s="101">
        <v>259.02420599999999</v>
      </c>
      <c r="AC36" s="101">
        <v>106.37522841505132</v>
      </c>
      <c r="AD36" s="101">
        <v>0</v>
      </c>
      <c r="AE36" s="101">
        <v>0</v>
      </c>
      <c r="AF36" s="101">
        <v>0</v>
      </c>
      <c r="AG36" s="101">
        <v>0</v>
      </c>
      <c r="AH36" s="101">
        <v>0</v>
      </c>
      <c r="AI36" s="101">
        <v>0</v>
      </c>
      <c r="AJ36" s="101">
        <v>0</v>
      </c>
      <c r="AK36" s="101">
        <v>0</v>
      </c>
      <c r="AM36" s="101">
        <v>153310.63861599643</v>
      </c>
      <c r="AN36" s="101">
        <v>48239.97</v>
      </c>
      <c r="AO36" s="101">
        <v>387.67180529799998</v>
      </c>
      <c r="AP36" s="189">
        <v>596543.29166666674</v>
      </c>
      <c r="AQ36" s="189">
        <v>402002542.00000006</v>
      </c>
      <c r="AR36" s="189">
        <v>6678.269219228232</v>
      </c>
    </row>
    <row r="37" spans="1:44">
      <c r="A37" s="203" t="s">
        <v>112</v>
      </c>
      <c r="B37" s="204">
        <v>4065980</v>
      </c>
      <c r="C37" s="205">
        <v>0.46493686638891485</v>
      </c>
      <c r="D37" s="101">
        <v>1496.6679999999999</v>
      </c>
      <c r="E37" s="101">
        <v>1527.4780000000001</v>
      </c>
      <c r="F37" s="204">
        <v>5309.4056346407287</v>
      </c>
      <c r="G37" s="176">
        <v>3381.6279736314127</v>
      </c>
      <c r="H37" s="176">
        <v>0.10285205746493198</v>
      </c>
      <c r="I37" s="101">
        <v>3622.5056346407291</v>
      </c>
      <c r="J37" s="101">
        <v>729.88563861586397</v>
      </c>
      <c r="K37" s="176">
        <v>0.89093050989939182</v>
      </c>
      <c r="L37" s="183">
        <v>0.77910458182926157</v>
      </c>
      <c r="M37" s="176">
        <v>0</v>
      </c>
      <c r="N37" s="176">
        <v>0.14541217386668734</v>
      </c>
      <c r="O37" s="176">
        <v>2.2898744186269053</v>
      </c>
      <c r="P37" s="176">
        <v>0.68228082085234254</v>
      </c>
      <c r="Q37" s="176">
        <v>0.21583853821509086</v>
      </c>
      <c r="R37" s="176">
        <v>2.0985339869227437</v>
      </c>
      <c r="S37" s="176">
        <v>0</v>
      </c>
      <c r="T37" s="176">
        <v>1.2770166471966838E-3</v>
      </c>
      <c r="V37" s="101">
        <v>0</v>
      </c>
      <c r="W37" s="101">
        <v>10.045201944427777</v>
      </c>
      <c r="X37" s="101">
        <v>3412.7840124827471</v>
      </c>
      <c r="Y37" s="101">
        <v>74.903582788213427</v>
      </c>
      <c r="Z37" s="101">
        <v>0</v>
      </c>
      <c r="AA37" s="101">
        <v>2.9069327910265552</v>
      </c>
      <c r="AB37" s="101">
        <v>113.47321796168426</v>
      </c>
      <c r="AC37" s="101">
        <v>8.3926866726297344</v>
      </c>
      <c r="AD37" s="101">
        <v>0</v>
      </c>
      <c r="AE37" s="101">
        <v>0</v>
      </c>
      <c r="AF37" s="101">
        <v>0</v>
      </c>
      <c r="AG37" s="101">
        <v>0</v>
      </c>
      <c r="AH37" s="101">
        <v>0</v>
      </c>
      <c r="AI37" s="101">
        <v>0</v>
      </c>
      <c r="AJ37" s="101">
        <v>0</v>
      </c>
      <c r="AK37" s="101">
        <v>0</v>
      </c>
      <c r="AM37" s="101">
        <v>30558.851917568994</v>
      </c>
      <c r="AN37" s="101">
        <v>0</v>
      </c>
      <c r="AO37" s="101">
        <v>4.6259999999999994</v>
      </c>
      <c r="AP37" s="189">
        <v>1472838</v>
      </c>
      <c r="AQ37" s="189">
        <v>0</v>
      </c>
      <c r="AR37" s="189">
        <v>3497.732797215388</v>
      </c>
    </row>
    <row r="38" spans="1:44">
      <c r="A38" s="203" t="s">
        <v>113</v>
      </c>
      <c r="B38" s="204">
        <v>19876621</v>
      </c>
      <c r="C38" s="205">
        <v>0.49327856077750842</v>
      </c>
      <c r="D38" s="101" t="s">
        <v>79</v>
      </c>
      <c r="E38" s="101" t="s">
        <v>79</v>
      </c>
      <c r="F38" s="204" t="s">
        <v>79</v>
      </c>
      <c r="G38" s="176">
        <v>31906.061908856405</v>
      </c>
      <c r="H38" s="176">
        <v>0.18719115944014378</v>
      </c>
      <c r="I38" s="101" t="s">
        <v>79</v>
      </c>
      <c r="J38" s="176" t="s">
        <v>79</v>
      </c>
      <c r="K38" s="176" t="s">
        <v>79</v>
      </c>
      <c r="L38" s="183" t="s">
        <v>79</v>
      </c>
      <c r="M38" s="176" t="s">
        <v>79</v>
      </c>
      <c r="N38" s="176" t="s">
        <v>79</v>
      </c>
      <c r="O38" s="176" t="s">
        <v>79</v>
      </c>
      <c r="P38" s="176" t="s">
        <v>79</v>
      </c>
      <c r="Q38" s="176" t="s">
        <v>79</v>
      </c>
      <c r="R38" s="176" t="s">
        <v>79</v>
      </c>
      <c r="S38" s="176" t="s">
        <v>79</v>
      </c>
      <c r="T38" s="176" t="s">
        <v>79</v>
      </c>
      <c r="V38" s="101" t="s">
        <v>79</v>
      </c>
      <c r="W38" s="101" t="s">
        <v>79</v>
      </c>
      <c r="X38" s="101" t="s">
        <v>79</v>
      </c>
      <c r="Y38" s="101" t="s">
        <v>79</v>
      </c>
      <c r="Z38" s="101" t="s">
        <v>79</v>
      </c>
      <c r="AA38" s="101" t="s">
        <v>79</v>
      </c>
      <c r="AB38" s="101" t="s">
        <v>79</v>
      </c>
      <c r="AC38" s="101" t="s">
        <v>79</v>
      </c>
      <c r="AD38" s="101" t="s">
        <v>79</v>
      </c>
      <c r="AE38" s="101" t="s">
        <v>79</v>
      </c>
      <c r="AF38" s="101" t="s">
        <v>79</v>
      </c>
      <c r="AG38" s="101" t="s">
        <v>79</v>
      </c>
      <c r="AH38" s="101" t="s">
        <v>79</v>
      </c>
      <c r="AI38" s="101" t="s">
        <v>79</v>
      </c>
      <c r="AJ38" s="101" t="s">
        <v>79</v>
      </c>
      <c r="AK38" s="101" t="s">
        <v>79</v>
      </c>
      <c r="AM38" s="101">
        <v>0</v>
      </c>
      <c r="AN38" s="101">
        <v>0</v>
      </c>
      <c r="AO38" s="101">
        <v>0</v>
      </c>
      <c r="AP38" s="189" t="s">
        <v>79</v>
      </c>
      <c r="AQ38" s="189" t="s">
        <v>79</v>
      </c>
      <c r="AR38" s="189">
        <v>0</v>
      </c>
    </row>
    <row r="39" spans="1:44">
      <c r="A39" t="s">
        <v>114</v>
      </c>
      <c r="B39" s="101">
        <v>143888004</v>
      </c>
      <c r="C39" s="176">
        <v>0.25669000175997991</v>
      </c>
      <c r="D39" s="101" t="s">
        <v>79</v>
      </c>
      <c r="E39" s="101" t="s">
        <v>79</v>
      </c>
      <c r="F39" s="204" t="s">
        <v>79</v>
      </c>
      <c r="G39" s="176">
        <v>709731.51332760102</v>
      </c>
      <c r="H39" s="176">
        <v>2.4536498168486336E-2</v>
      </c>
      <c r="I39" s="101" t="s">
        <v>79</v>
      </c>
      <c r="J39" s="176" t="s">
        <v>79</v>
      </c>
      <c r="K39" s="176" t="s">
        <v>79</v>
      </c>
      <c r="L39" s="183" t="s">
        <v>79</v>
      </c>
      <c r="M39" s="176" t="s">
        <v>79</v>
      </c>
      <c r="N39" s="176" t="s">
        <v>79</v>
      </c>
      <c r="O39" s="176" t="s">
        <v>79</v>
      </c>
      <c r="P39" s="176" t="s">
        <v>79</v>
      </c>
      <c r="Q39" s="176" t="s">
        <v>79</v>
      </c>
      <c r="R39" s="176" t="s">
        <v>79</v>
      </c>
      <c r="S39" s="176" t="s">
        <v>79</v>
      </c>
      <c r="T39" s="176" t="s">
        <v>79</v>
      </c>
      <c r="V39" s="101" t="s">
        <v>79</v>
      </c>
      <c r="W39" s="101" t="s">
        <v>79</v>
      </c>
      <c r="X39" s="101" t="s">
        <v>79</v>
      </c>
      <c r="Y39" s="101" t="s">
        <v>79</v>
      </c>
      <c r="Z39" s="101" t="s">
        <v>79</v>
      </c>
      <c r="AA39" s="101" t="s">
        <v>79</v>
      </c>
      <c r="AB39" s="101" t="s">
        <v>79</v>
      </c>
      <c r="AC39" s="101" t="s">
        <v>79</v>
      </c>
      <c r="AD39" s="101" t="s">
        <v>79</v>
      </c>
      <c r="AE39" s="101" t="s">
        <v>79</v>
      </c>
      <c r="AF39" s="101" t="s">
        <v>79</v>
      </c>
      <c r="AG39" s="101" t="s">
        <v>79</v>
      </c>
      <c r="AH39" s="101" t="s">
        <v>79</v>
      </c>
      <c r="AI39" s="101" t="s">
        <v>79</v>
      </c>
      <c r="AJ39" s="101" t="s">
        <v>79</v>
      </c>
      <c r="AK39" s="101" t="s">
        <v>79</v>
      </c>
      <c r="AM39" s="101">
        <v>0</v>
      </c>
      <c r="AN39" s="101">
        <v>0</v>
      </c>
      <c r="AO39" s="101">
        <v>0</v>
      </c>
      <c r="AP39" s="189" t="s">
        <v>79</v>
      </c>
      <c r="AQ39" s="189" t="s">
        <v>79</v>
      </c>
      <c r="AR39" s="189">
        <v>0</v>
      </c>
    </row>
    <row r="40" spans="1:44">
      <c r="A40" t="s">
        <v>115</v>
      </c>
      <c r="B40" s="101">
        <v>8851280</v>
      </c>
      <c r="C40" s="176">
        <v>0.47322613226561583</v>
      </c>
      <c r="D40" s="101">
        <v>7655</v>
      </c>
      <c r="E40" s="101">
        <v>7766</v>
      </c>
      <c r="F40" s="204">
        <v>14744.285968775686</v>
      </c>
      <c r="G40" s="176">
        <v>14755.588993981082</v>
      </c>
      <c r="H40" s="176">
        <v>0.13088006060341187</v>
      </c>
      <c r="I40" s="101">
        <v>6946.8459687756877</v>
      </c>
      <c r="J40" s="101">
        <v>1395.8872011189928</v>
      </c>
      <c r="K40" s="176">
        <v>0.78484083305190744</v>
      </c>
      <c r="L40" s="183">
        <v>1.2911059559185678</v>
      </c>
      <c r="M40" s="176">
        <v>19.658173733064597</v>
      </c>
      <c r="N40" s="176">
        <v>1.1110659524411468</v>
      </c>
      <c r="O40" s="176">
        <v>0.76627725985372208</v>
      </c>
      <c r="P40" s="176">
        <v>0.47115512975583784</v>
      </c>
      <c r="Q40" s="176">
        <v>9.4600574852578639E-2</v>
      </c>
      <c r="R40" s="176">
        <v>0.72280356852243488</v>
      </c>
      <c r="S40" s="176">
        <v>0</v>
      </c>
      <c r="T40" s="176">
        <v>6.292351981960498E-3</v>
      </c>
      <c r="V40" s="101">
        <v>9.6021124647422447</v>
      </c>
      <c r="W40" s="101">
        <v>182.44013683010266</v>
      </c>
      <c r="X40" s="101">
        <v>5466.0025205545226</v>
      </c>
      <c r="Y40" s="101">
        <v>292.86443017463847</v>
      </c>
      <c r="Z40" s="101">
        <v>7.0925281161855613</v>
      </c>
      <c r="AA40" s="101">
        <v>458.1498470088984</v>
      </c>
      <c r="AB40" s="101">
        <v>348.98675304567007</v>
      </c>
      <c r="AC40" s="101">
        <v>144.13264058092781</v>
      </c>
      <c r="AD40" s="101">
        <v>0</v>
      </c>
      <c r="AE40" s="101">
        <v>0</v>
      </c>
      <c r="AF40" s="101">
        <v>37.574999999999996</v>
      </c>
      <c r="AG40" s="101">
        <v>0</v>
      </c>
      <c r="AH40" s="101">
        <v>0</v>
      </c>
      <c r="AI40" s="101">
        <v>0</v>
      </c>
      <c r="AJ40" s="101">
        <v>0</v>
      </c>
      <c r="AK40" s="101">
        <v>0</v>
      </c>
      <c r="AM40" s="101">
        <v>58443.005336449998</v>
      </c>
      <c r="AN40" s="101">
        <v>0</v>
      </c>
      <c r="AO40" s="101">
        <v>43.711999999999996</v>
      </c>
      <c r="AP40" s="189">
        <v>5408000.0000000009</v>
      </c>
      <c r="AQ40" s="189">
        <v>174000000</v>
      </c>
      <c r="AR40" s="189">
        <v>5115.5254155914308</v>
      </c>
    </row>
    <row r="41" spans="1:44">
      <c r="A41" t="s">
        <v>116</v>
      </c>
      <c r="B41" s="101">
        <v>5439318</v>
      </c>
      <c r="C41" s="176">
        <v>0.46560359221505343</v>
      </c>
      <c r="D41" s="101">
        <v>10580.362068965518</v>
      </c>
      <c r="E41" s="101">
        <v>8097.689655172413</v>
      </c>
      <c r="F41" s="204">
        <v>9497.7373750235383</v>
      </c>
      <c r="G41" s="176">
        <v>16392.423808158976</v>
      </c>
      <c r="H41" s="176">
        <v>9.6120165870631394E-2</v>
      </c>
      <c r="I41" s="101">
        <v>4345.22337502354</v>
      </c>
      <c r="J41" s="101">
        <v>1199.1840305937708</v>
      </c>
      <c r="K41" s="176">
        <v>0.79885444738173794</v>
      </c>
      <c r="L41" s="183">
        <v>0.48148658385374277</v>
      </c>
      <c r="M41" s="176">
        <v>5.0557808901777763</v>
      </c>
      <c r="N41" s="176">
        <v>0.12474554878180627</v>
      </c>
      <c r="O41" s="176">
        <v>0.2318669011595475</v>
      </c>
      <c r="P41" s="176">
        <v>0.45750089768225155</v>
      </c>
      <c r="Q41" s="176">
        <v>7.3154772267228885E-2</v>
      </c>
      <c r="R41" s="176">
        <v>0.76107621750973931</v>
      </c>
      <c r="S41" s="176">
        <v>0.12062037743245896</v>
      </c>
      <c r="T41" s="176">
        <v>1.6180898870272485E-2</v>
      </c>
      <c r="V41" s="101">
        <v>993.10344827586221</v>
      </c>
      <c r="W41" s="101">
        <v>0</v>
      </c>
      <c r="X41" s="101">
        <v>858.62068965517255</v>
      </c>
      <c r="Y41" s="101">
        <v>25.862068965517246</v>
      </c>
      <c r="Z41" s="101">
        <v>1019.6969696969696</v>
      </c>
      <c r="AA41" s="101">
        <v>1310.6126984300181</v>
      </c>
      <c r="AB41" s="101">
        <v>50.07</v>
      </c>
      <c r="AC41" s="101">
        <v>51.769999999999996</v>
      </c>
      <c r="AD41" s="101">
        <v>22.962499999999999</v>
      </c>
      <c r="AE41" s="101">
        <v>6.2624999999999993</v>
      </c>
      <c r="AF41" s="101">
        <v>6.2624999999999993</v>
      </c>
      <c r="AG41" s="101">
        <v>0</v>
      </c>
      <c r="AH41" s="101">
        <v>0</v>
      </c>
      <c r="AI41" s="101">
        <v>0</v>
      </c>
      <c r="AJ41" s="101">
        <v>0</v>
      </c>
      <c r="AK41" s="101">
        <v>0</v>
      </c>
      <c r="AM41" s="101">
        <v>50207.436992899995</v>
      </c>
      <c r="AN41" s="101">
        <v>6056.04</v>
      </c>
      <c r="AO41" s="101">
        <v>70.309619999999995</v>
      </c>
      <c r="AP41" s="189">
        <v>1219396.551724138</v>
      </c>
      <c r="AQ41" s="189">
        <v>27500000.000000004</v>
      </c>
      <c r="AR41" s="189">
        <v>1448.2758620689658</v>
      </c>
    </row>
    <row r="42" spans="1:44">
      <c r="A42" t="s">
        <v>117</v>
      </c>
      <c r="B42" s="101">
        <v>2074788</v>
      </c>
      <c r="C42" s="176">
        <v>0.50454600662814708</v>
      </c>
      <c r="D42" s="101">
        <v>5324.442</v>
      </c>
      <c r="E42" s="101">
        <v>3090.3240000000005</v>
      </c>
      <c r="F42" s="204">
        <v>6277.6183312821358</v>
      </c>
      <c r="G42" s="176">
        <v>6571.3671539122952</v>
      </c>
      <c r="H42" s="176">
        <v>0.16080398357140263</v>
      </c>
      <c r="I42" s="101">
        <v>2876.6053312821359</v>
      </c>
      <c r="J42" s="101">
        <v>690.70473565859936</v>
      </c>
      <c r="K42" s="176">
        <v>1.3864574748273732</v>
      </c>
      <c r="L42" s="183">
        <v>0.96897860771513133</v>
      </c>
      <c r="M42" s="176">
        <v>66.57065685747169</v>
      </c>
      <c r="N42" s="176">
        <v>0.15591555712915689</v>
      </c>
      <c r="O42" s="176">
        <v>0.49457572806837308</v>
      </c>
      <c r="P42" s="176">
        <v>0.45823195668772371</v>
      </c>
      <c r="Q42" s="176">
        <v>0.10510822473941132</v>
      </c>
      <c r="R42" s="176">
        <v>0.65364192108300345</v>
      </c>
      <c r="S42" s="176">
        <v>0</v>
      </c>
      <c r="T42" s="176">
        <v>0.2045910092705302</v>
      </c>
      <c r="V42" s="101">
        <v>0</v>
      </c>
      <c r="W42" s="101">
        <v>0</v>
      </c>
      <c r="X42" s="101">
        <v>1528.3992422671672</v>
      </c>
      <c r="Y42" s="101">
        <v>0</v>
      </c>
      <c r="Z42" s="101">
        <v>220.04467449828684</v>
      </c>
      <c r="AA42" s="101">
        <v>483.8026666666666</v>
      </c>
      <c r="AB42" s="101">
        <v>346.48665506960356</v>
      </c>
      <c r="AC42" s="101">
        <v>23.46</v>
      </c>
      <c r="AD42" s="101">
        <v>0</v>
      </c>
      <c r="AE42" s="101">
        <v>0</v>
      </c>
      <c r="AF42" s="101">
        <v>10.354000000000001</v>
      </c>
      <c r="AG42" s="101">
        <v>0</v>
      </c>
      <c r="AH42" s="101">
        <v>0</v>
      </c>
      <c r="AI42" s="101">
        <v>0</v>
      </c>
      <c r="AJ42" s="101">
        <v>264.05809278041176</v>
      </c>
      <c r="AK42" s="101">
        <v>0</v>
      </c>
      <c r="AM42" s="101">
        <v>28918.425872554239</v>
      </c>
      <c r="AN42" s="101">
        <v>0</v>
      </c>
      <c r="AO42" s="101">
        <v>588.52758800000004</v>
      </c>
      <c r="AP42" s="189">
        <v>1014352.0000000001</v>
      </c>
      <c r="AQ42" s="189">
        <v>138119999.99999997</v>
      </c>
      <c r="AR42" s="189">
        <v>1257.490151358076</v>
      </c>
    </row>
    <row r="43" spans="1:44">
      <c r="A43" t="s">
        <v>118</v>
      </c>
      <c r="B43" s="101">
        <v>9763565</v>
      </c>
      <c r="C43" s="176">
        <v>0.1408369791157226</v>
      </c>
      <c r="D43" s="101">
        <v>74168.899999999994</v>
      </c>
      <c r="E43" s="101">
        <v>80748.66</v>
      </c>
      <c r="F43" s="204">
        <v>91094.79439917783</v>
      </c>
      <c r="G43" s="176">
        <v>45450.606668577428</v>
      </c>
      <c r="H43" s="176">
        <v>0.4222697046548316</v>
      </c>
      <c r="I43" s="101">
        <v>44233.293899177828</v>
      </c>
      <c r="J43" s="101">
        <v>9171.7502104805571</v>
      </c>
      <c r="K43" s="176">
        <v>4.530444965458603</v>
      </c>
      <c r="L43" s="183">
        <v>4.4426142359194536</v>
      </c>
      <c r="M43" s="176">
        <v>154.68120507212274</v>
      </c>
      <c r="N43" s="176">
        <v>0.12993909646322732</v>
      </c>
      <c r="O43" s="176">
        <v>0.13871269430504268</v>
      </c>
      <c r="P43" s="176">
        <v>0.48557433156221114</v>
      </c>
      <c r="Q43" s="176">
        <v>0.2017959909173557</v>
      </c>
      <c r="R43" s="176">
        <v>0.4778841311438769</v>
      </c>
      <c r="S43" s="176">
        <v>0.4151053698146725</v>
      </c>
      <c r="T43" s="176">
        <v>2.8328870168615031E-2</v>
      </c>
      <c r="V43" s="101">
        <v>6711.8766128548295</v>
      </c>
      <c r="W43" s="101">
        <v>0</v>
      </c>
      <c r="X43" s="101">
        <v>3982.4761447518458</v>
      </c>
      <c r="Y43" s="101">
        <v>506.51143251515339</v>
      </c>
      <c r="Z43" s="101">
        <v>7351.3756959731145</v>
      </c>
      <c r="AA43" s="101">
        <v>21921.162013082881</v>
      </c>
      <c r="AB43" s="101">
        <v>1084.4760000000001</v>
      </c>
      <c r="AC43" s="101">
        <v>663.06600000000003</v>
      </c>
      <c r="AD43" s="101">
        <v>2012.35</v>
      </c>
      <c r="AE43" s="101">
        <v>0</v>
      </c>
      <c r="AF43" s="101">
        <v>0</v>
      </c>
      <c r="AG43" s="101">
        <v>0</v>
      </c>
      <c r="AH43" s="101">
        <v>0</v>
      </c>
      <c r="AI43" s="101">
        <v>0</v>
      </c>
      <c r="AJ43" s="101">
        <v>0</v>
      </c>
      <c r="AK43" s="101">
        <v>0</v>
      </c>
      <c r="AM43" s="101">
        <v>384002.83781240002</v>
      </c>
      <c r="AN43" s="101">
        <v>159401.64000000001</v>
      </c>
      <c r="AO43" s="101">
        <v>1253.07924</v>
      </c>
      <c r="AP43" s="189">
        <v>6108910</v>
      </c>
      <c r="AQ43" s="189">
        <v>1510240000</v>
      </c>
      <c r="AR43" s="189">
        <v>11032.827221988839</v>
      </c>
    </row>
    <row r="44" spans="1:44">
      <c r="A44" t="s">
        <v>119</v>
      </c>
      <c r="B44" s="101">
        <v>8319769</v>
      </c>
      <c r="C44" s="176">
        <v>0.25833505713920663</v>
      </c>
      <c r="D44" s="101">
        <v>5493</v>
      </c>
      <c r="E44" s="101">
        <v>5051</v>
      </c>
      <c r="F44" s="204">
        <v>10294.076099557595</v>
      </c>
      <c r="G44" s="176">
        <v>24533.319002579534</v>
      </c>
      <c r="H44" s="176">
        <v>0.2226096979928171</v>
      </c>
      <c r="I44" s="101">
        <v>4811.3545995575942</v>
      </c>
      <c r="J44" s="101">
        <v>995.54739104528869</v>
      </c>
      <c r="K44" s="176">
        <v>0.57830386872010442</v>
      </c>
      <c r="L44" s="183">
        <v>0.98683843207611077</v>
      </c>
      <c r="M44" s="176">
        <v>25.241085419559123</v>
      </c>
      <c r="N44" s="176">
        <v>0.3935615640833533</v>
      </c>
      <c r="O44" s="176">
        <v>0.50354549094878087</v>
      </c>
      <c r="P44" s="176">
        <v>0.46739061893707684</v>
      </c>
      <c r="Q44" s="176">
        <v>4.0579401056196784E-2</v>
      </c>
      <c r="R44" s="176">
        <v>0.18228945738700994</v>
      </c>
      <c r="S44" s="176">
        <v>0</v>
      </c>
      <c r="T44" s="176">
        <v>0.10590491502057507</v>
      </c>
      <c r="V44" s="101">
        <v>890.17120312678594</v>
      </c>
      <c r="W44" s="101">
        <v>73.354513317035128</v>
      </c>
      <c r="X44" s="101">
        <v>1168.0757399387639</v>
      </c>
      <c r="Y44" s="101">
        <v>411.80681839970748</v>
      </c>
      <c r="Z44" s="101">
        <v>147.6525195755973</v>
      </c>
      <c r="AA44" s="101">
        <v>620.72384254410815</v>
      </c>
      <c r="AB44" s="101">
        <v>470.77052457640059</v>
      </c>
      <c r="AC44" s="101">
        <v>45.122898440741665</v>
      </c>
      <c r="AD44" s="101">
        <v>681.96420848697915</v>
      </c>
      <c r="AE44" s="101">
        <v>294.38787878420953</v>
      </c>
      <c r="AF44" s="101">
        <v>0.21052604012254525</v>
      </c>
      <c r="AG44" s="101">
        <v>7.1139263271426856</v>
      </c>
      <c r="AH44" s="101">
        <v>0</v>
      </c>
      <c r="AI44" s="101">
        <v>0</v>
      </c>
      <c r="AJ44" s="101">
        <v>0</v>
      </c>
      <c r="AK44" s="101">
        <v>0</v>
      </c>
      <c r="AM44" s="101">
        <v>41681.578168284148</v>
      </c>
      <c r="AN44" s="101">
        <v>0</v>
      </c>
      <c r="AO44" s="101">
        <v>509.54610000000002</v>
      </c>
      <c r="AP44" s="189">
        <v>2121000</v>
      </c>
      <c r="AQ44" s="189">
        <v>210000000</v>
      </c>
      <c r="AR44" s="189">
        <v>2158.3545872833629</v>
      </c>
    </row>
    <row r="45" spans="1:44">
      <c r="A45" t="s">
        <v>108</v>
      </c>
      <c r="B45" s="101">
        <v>2079308</v>
      </c>
      <c r="C45" s="176">
        <v>0.43514236467132333</v>
      </c>
      <c r="D45" s="101" t="s">
        <v>79</v>
      </c>
      <c r="E45" s="101" t="s">
        <v>79</v>
      </c>
      <c r="F45" s="204" t="s">
        <v>79</v>
      </c>
      <c r="G45" s="176">
        <v>2678.3462310117511</v>
      </c>
      <c r="H45" s="176">
        <v>0.1573700027644756</v>
      </c>
      <c r="I45" s="101" t="s">
        <v>79</v>
      </c>
      <c r="J45" s="176" t="s">
        <v>79</v>
      </c>
      <c r="K45" s="176" t="s">
        <v>79</v>
      </c>
      <c r="L45" s="183" t="s">
        <v>79</v>
      </c>
      <c r="M45" s="176" t="s">
        <v>79</v>
      </c>
      <c r="N45" s="176" t="s">
        <v>79</v>
      </c>
      <c r="O45" s="176" t="s">
        <v>79</v>
      </c>
      <c r="P45" s="176" t="s">
        <v>79</v>
      </c>
      <c r="Q45" s="176" t="s">
        <v>79</v>
      </c>
      <c r="R45" s="176" t="s">
        <v>79</v>
      </c>
      <c r="S45" s="176" t="s">
        <v>79</v>
      </c>
      <c r="T45" s="176" t="s">
        <v>79</v>
      </c>
      <c r="V45" s="101" t="s">
        <v>79</v>
      </c>
      <c r="W45" s="101" t="s">
        <v>79</v>
      </c>
      <c r="X45" s="101" t="s">
        <v>79</v>
      </c>
      <c r="Y45" s="101" t="s">
        <v>79</v>
      </c>
      <c r="Z45" s="101" t="s">
        <v>79</v>
      </c>
      <c r="AA45" s="101" t="s">
        <v>79</v>
      </c>
      <c r="AB45" s="101" t="s">
        <v>79</v>
      </c>
      <c r="AC45" s="101" t="s">
        <v>79</v>
      </c>
      <c r="AD45" s="101" t="s">
        <v>79</v>
      </c>
      <c r="AE45" s="101" t="s">
        <v>79</v>
      </c>
      <c r="AF45" s="101" t="s">
        <v>79</v>
      </c>
      <c r="AG45" s="101" t="s">
        <v>79</v>
      </c>
      <c r="AH45" s="101" t="s">
        <v>79</v>
      </c>
      <c r="AI45" s="101" t="s">
        <v>79</v>
      </c>
      <c r="AJ45" s="101" t="s">
        <v>79</v>
      </c>
      <c r="AK45" s="101" t="s">
        <v>79</v>
      </c>
      <c r="AM45" s="101">
        <v>0</v>
      </c>
      <c r="AN45" s="101">
        <v>0</v>
      </c>
      <c r="AO45" s="101">
        <v>0</v>
      </c>
      <c r="AP45" s="189" t="s">
        <v>79</v>
      </c>
      <c r="AQ45" s="189" t="s">
        <v>79</v>
      </c>
      <c r="AR45" s="189">
        <v>0</v>
      </c>
    </row>
    <row r="46" spans="1:44">
      <c r="A46" t="s">
        <v>120</v>
      </c>
      <c r="B46" s="101">
        <v>78271472</v>
      </c>
      <c r="C46" s="176">
        <v>0.26065890264590907</v>
      </c>
      <c r="D46" s="101" t="s">
        <v>79</v>
      </c>
      <c r="E46" s="101" t="s">
        <v>79</v>
      </c>
      <c r="F46" s="204" t="s">
        <v>79</v>
      </c>
      <c r="G46" s="176">
        <v>128810.23693512945</v>
      </c>
      <c r="H46" s="176">
        <v>0.12167712121597017</v>
      </c>
      <c r="I46" s="101" t="s">
        <v>79</v>
      </c>
      <c r="J46" s="176" t="s">
        <v>79</v>
      </c>
      <c r="K46" s="176" t="s">
        <v>79</v>
      </c>
      <c r="L46" s="183" t="s">
        <v>79</v>
      </c>
      <c r="M46" s="176" t="s">
        <v>79</v>
      </c>
      <c r="N46" s="176" t="s">
        <v>79</v>
      </c>
      <c r="O46" s="176" t="s">
        <v>79</v>
      </c>
      <c r="P46" s="176" t="s">
        <v>79</v>
      </c>
      <c r="Q46" s="176" t="s">
        <v>79</v>
      </c>
      <c r="R46" s="176" t="s">
        <v>79</v>
      </c>
      <c r="S46" s="176" t="s">
        <v>79</v>
      </c>
      <c r="T46" s="176" t="s">
        <v>79</v>
      </c>
      <c r="V46" s="101" t="s">
        <v>79</v>
      </c>
      <c r="W46" s="101" t="s">
        <v>79</v>
      </c>
      <c r="X46" s="101" t="s">
        <v>79</v>
      </c>
      <c r="Y46" s="101" t="s">
        <v>79</v>
      </c>
      <c r="Z46" s="101" t="s">
        <v>79</v>
      </c>
      <c r="AA46" s="101" t="s">
        <v>79</v>
      </c>
      <c r="AB46" s="101" t="s">
        <v>79</v>
      </c>
      <c r="AC46" s="101" t="s">
        <v>79</v>
      </c>
      <c r="AD46" s="101" t="s">
        <v>79</v>
      </c>
      <c r="AE46" s="101" t="s">
        <v>79</v>
      </c>
      <c r="AF46" s="101" t="s">
        <v>79</v>
      </c>
      <c r="AG46" s="101" t="s">
        <v>79</v>
      </c>
      <c r="AH46" s="101" t="s">
        <v>79</v>
      </c>
      <c r="AI46" s="101" t="s">
        <v>79</v>
      </c>
      <c r="AJ46" s="101" t="s">
        <v>79</v>
      </c>
      <c r="AK46" s="101" t="s">
        <v>79</v>
      </c>
      <c r="AM46" s="101">
        <v>0</v>
      </c>
      <c r="AN46" s="101">
        <v>0</v>
      </c>
      <c r="AO46" s="101">
        <v>0</v>
      </c>
      <c r="AP46" s="189" t="s">
        <v>79</v>
      </c>
      <c r="AQ46" s="189" t="s">
        <v>79</v>
      </c>
      <c r="AR46" s="189">
        <v>0</v>
      </c>
    </row>
    <row r="47" spans="1:44">
      <c r="A47" t="s">
        <v>121</v>
      </c>
      <c r="B47" s="101">
        <v>44657704</v>
      </c>
      <c r="C47" s="176">
        <v>0.3029670983532875</v>
      </c>
      <c r="D47" s="101" t="s">
        <v>79</v>
      </c>
      <c r="E47" s="101" t="s">
        <v>79</v>
      </c>
      <c r="F47" s="204" t="s">
        <v>79</v>
      </c>
      <c r="G47" s="176">
        <v>90089.638865004294</v>
      </c>
      <c r="H47" s="176">
        <v>2.9974232960653765E-2</v>
      </c>
      <c r="I47" s="101" t="s">
        <v>79</v>
      </c>
      <c r="J47" s="176" t="s">
        <v>79</v>
      </c>
      <c r="K47" s="176" t="s">
        <v>79</v>
      </c>
      <c r="L47" s="183" t="s">
        <v>79</v>
      </c>
      <c r="M47" s="176" t="s">
        <v>79</v>
      </c>
      <c r="N47" s="176" t="s">
        <v>79</v>
      </c>
      <c r="O47" s="176" t="s">
        <v>79</v>
      </c>
      <c r="P47" s="176" t="s">
        <v>79</v>
      </c>
      <c r="Q47" s="176" t="s">
        <v>79</v>
      </c>
      <c r="R47" s="176" t="s">
        <v>79</v>
      </c>
      <c r="S47" s="176" t="s">
        <v>79</v>
      </c>
      <c r="T47" s="176" t="s">
        <v>79</v>
      </c>
      <c r="V47" s="101" t="s">
        <v>79</v>
      </c>
      <c r="W47" s="101" t="s">
        <v>79</v>
      </c>
      <c r="X47" s="101" t="s">
        <v>79</v>
      </c>
      <c r="Y47" s="101" t="s">
        <v>79</v>
      </c>
      <c r="Z47" s="101" t="s">
        <v>79</v>
      </c>
      <c r="AA47" s="101" t="s">
        <v>79</v>
      </c>
      <c r="AB47" s="101" t="s">
        <v>79</v>
      </c>
      <c r="AC47" s="101" t="s">
        <v>79</v>
      </c>
      <c r="AD47" s="101" t="s">
        <v>79</v>
      </c>
      <c r="AE47" s="101" t="s">
        <v>79</v>
      </c>
      <c r="AF47" s="101" t="s">
        <v>79</v>
      </c>
      <c r="AG47" s="101" t="s">
        <v>79</v>
      </c>
      <c r="AH47" s="101" t="s">
        <v>79</v>
      </c>
      <c r="AI47" s="101" t="s">
        <v>79</v>
      </c>
      <c r="AJ47" s="101" t="s">
        <v>79</v>
      </c>
      <c r="AK47" s="101" t="s">
        <v>79</v>
      </c>
      <c r="AM47" s="101">
        <v>0</v>
      </c>
      <c r="AN47" s="101">
        <v>0</v>
      </c>
      <c r="AO47" s="101">
        <v>0</v>
      </c>
      <c r="AP47" s="189" t="s">
        <v>79</v>
      </c>
      <c r="AQ47" s="189" t="s">
        <v>79</v>
      </c>
      <c r="AR47" s="189">
        <v>0</v>
      </c>
    </row>
    <row r="48" spans="1:44">
      <c r="A48" t="s">
        <v>122</v>
      </c>
      <c r="B48" s="101">
        <v>65397080</v>
      </c>
      <c r="C48" s="176">
        <v>0.16994202187620611</v>
      </c>
      <c r="D48" s="101">
        <v>12446.436415</v>
      </c>
      <c r="E48" s="101">
        <v>12220.757279419999</v>
      </c>
      <c r="F48" s="204">
        <v>60213.212964542312</v>
      </c>
      <c r="G48" s="176">
        <v>180749.25957772046</v>
      </c>
      <c r="H48" s="176">
        <v>8.1547146324929529E-2</v>
      </c>
      <c r="I48" s="101">
        <v>34128.814464542309</v>
      </c>
      <c r="J48" s="101">
        <v>6100.8851226282359</v>
      </c>
      <c r="K48" s="176">
        <v>0.52187061661686285</v>
      </c>
      <c r="L48" s="183">
        <v>0.13444472917779407</v>
      </c>
      <c r="M48" s="176">
        <v>104.02651005213077</v>
      </c>
      <c r="N48" s="176">
        <v>0.29234112821983232</v>
      </c>
      <c r="O48" s="176">
        <v>0.63789919095058278</v>
      </c>
      <c r="P48" s="176">
        <v>0.56679942464853528</v>
      </c>
      <c r="Q48" s="176">
        <v>3.375330630333738E-2</v>
      </c>
      <c r="R48" s="176">
        <v>0.41391155698870552</v>
      </c>
      <c r="S48" s="176">
        <v>0</v>
      </c>
      <c r="T48" s="176">
        <v>0.47339740431902727</v>
      </c>
      <c r="V48" s="101">
        <v>520.34861987235161</v>
      </c>
      <c r="W48" s="101">
        <v>76.636273716873234</v>
      </c>
      <c r="X48" s="101">
        <v>7198.6262877562367</v>
      </c>
      <c r="Y48" s="101">
        <v>0</v>
      </c>
      <c r="Z48" s="101">
        <v>16009.289035300628</v>
      </c>
      <c r="AA48" s="101">
        <v>6774.6667469448194</v>
      </c>
      <c r="AB48" s="101">
        <v>1378.5000703282265</v>
      </c>
      <c r="AC48" s="101">
        <v>497.07422546154709</v>
      </c>
      <c r="AD48" s="101">
        <v>862.86697068694264</v>
      </c>
      <c r="AE48" s="101">
        <v>14.729503028204471</v>
      </c>
      <c r="AF48" s="101">
        <v>796.07673144648004</v>
      </c>
      <c r="AG48" s="101">
        <v>0</v>
      </c>
      <c r="AH48" s="101">
        <v>0</v>
      </c>
      <c r="AI48" s="101">
        <v>0</v>
      </c>
      <c r="AJ48" s="101">
        <v>0</v>
      </c>
      <c r="AK48" s="101">
        <v>0</v>
      </c>
      <c r="AM48" s="101">
        <v>255431.85831419899</v>
      </c>
      <c r="AN48" s="101">
        <v>0</v>
      </c>
      <c r="AO48" s="101">
        <v>16156.492180000001</v>
      </c>
      <c r="AP48" s="189">
        <v>1494180.0000000002</v>
      </c>
      <c r="AQ48" s="189">
        <v>6803030000</v>
      </c>
      <c r="AR48" s="189">
        <v>5325.2859916524649</v>
      </c>
    </row>
    <row r="49" spans="1:44">
      <c r="A49" t="s">
        <v>123</v>
      </c>
      <c r="B49" s="101">
        <v>319929162</v>
      </c>
      <c r="C49" s="176">
        <v>0.18681211686479521</v>
      </c>
      <c r="D49" s="101">
        <v>410363.74556459289</v>
      </c>
      <c r="E49" s="101">
        <v>399835.24556459289</v>
      </c>
      <c r="F49" s="204">
        <v>630424.56748450454</v>
      </c>
      <c r="G49" s="176">
        <v>2188278.0643928535</v>
      </c>
      <c r="H49" s="176">
        <v>6.7197990509068523E-2</v>
      </c>
      <c r="I49" s="101">
        <v>237593.8159845045</v>
      </c>
      <c r="J49" s="101">
        <v>48685.386493854596</v>
      </c>
      <c r="K49" s="176">
        <v>0.74264507336316055</v>
      </c>
      <c r="L49" s="183">
        <v>0.14585997705823625</v>
      </c>
      <c r="M49" s="176">
        <v>4.6301719255433174</v>
      </c>
      <c r="N49" s="176">
        <v>0</v>
      </c>
      <c r="O49" s="176">
        <v>0.1169013356386415</v>
      </c>
      <c r="P49" s="176">
        <v>0.37687905617723949</v>
      </c>
      <c r="Q49" s="176">
        <v>2.2248263274239122E-2</v>
      </c>
      <c r="R49" s="176">
        <v>0.33108524683095503</v>
      </c>
      <c r="S49" s="176">
        <v>0.32955329702526015</v>
      </c>
      <c r="T49" s="176">
        <v>5.2005646480318551E-3</v>
      </c>
      <c r="V49" s="101">
        <v>0</v>
      </c>
      <c r="W49" s="101">
        <v>0</v>
      </c>
      <c r="X49" s="101">
        <v>46741.274241905114</v>
      </c>
      <c r="Y49" s="101">
        <v>0</v>
      </c>
      <c r="Z49" s="101">
        <v>0</v>
      </c>
      <c r="AA49" s="101">
        <v>75461.321490727962</v>
      </c>
      <c r="AB49" s="101">
        <v>13315.283470025763</v>
      </c>
      <c r="AC49" s="101">
        <v>0</v>
      </c>
      <c r="AD49" s="101">
        <v>7582.9335409606047</v>
      </c>
      <c r="AE49" s="101">
        <v>5242.7698019175787</v>
      </c>
      <c r="AF49" s="101">
        <v>0</v>
      </c>
      <c r="AG49" s="101">
        <v>1269.0030727054689</v>
      </c>
      <c r="AH49" s="101">
        <v>30875.175684464546</v>
      </c>
      <c r="AI49" s="101">
        <v>47876.433707741315</v>
      </c>
      <c r="AJ49" s="101">
        <v>0</v>
      </c>
      <c r="AK49" s="101">
        <v>9229.6209740561553</v>
      </c>
      <c r="AM49" s="101">
        <v>2038359.7617247044</v>
      </c>
      <c r="AN49" s="101">
        <v>671748.18</v>
      </c>
      <c r="AO49" s="101">
        <v>1235.6220000000001</v>
      </c>
      <c r="AP49" s="189">
        <v>8717561.322687773</v>
      </c>
      <c r="AQ49" s="189">
        <v>1481327024.0549998</v>
      </c>
      <c r="AR49" s="189">
        <v>0</v>
      </c>
    </row>
    <row r="50" spans="1:44">
      <c r="B50" s="101"/>
      <c r="C50" s="176"/>
      <c r="D50" s="101"/>
      <c r="E50" s="101"/>
      <c r="F50" s="101"/>
      <c r="G50" s="176"/>
      <c r="H50" s="176"/>
      <c r="I50" s="101"/>
      <c r="J50" s="101"/>
      <c r="K50" s="176"/>
      <c r="L50" s="183"/>
      <c r="M50" s="176"/>
      <c r="N50" s="176"/>
      <c r="O50" s="176"/>
      <c r="P50" s="176"/>
      <c r="Q50" s="176"/>
      <c r="R50" s="176"/>
      <c r="S50" s="176"/>
      <c r="T50" s="176"/>
      <c r="V50" s="101"/>
      <c r="W50" s="101"/>
      <c r="X50" s="101"/>
      <c r="Y50" s="101"/>
      <c r="Z50" s="101"/>
      <c r="AA50" s="101"/>
      <c r="AB50" s="101"/>
      <c r="AC50" s="101"/>
      <c r="AD50" s="101"/>
      <c r="AE50" s="101"/>
      <c r="AF50" s="101"/>
      <c r="AG50" s="101"/>
      <c r="AH50" s="101"/>
      <c r="AI50" s="101"/>
      <c r="AJ50" s="101"/>
      <c r="AK50" s="101"/>
      <c r="AM50" s="101"/>
      <c r="AN50" s="101"/>
      <c r="AO50" s="101"/>
      <c r="AP50" s="189"/>
      <c r="AQ50" s="189"/>
      <c r="AR50" s="189"/>
    </row>
    <row r="51" spans="1:44">
      <c r="A51" s="210" t="s">
        <v>124</v>
      </c>
      <c r="B51" s="184">
        <f>VLOOKUP($A51,'External 2015 data'!$A$1:$T$50,MATCH(B$54,'External 2015 data'!$A$1:$T$1,0),FALSE)</f>
        <v>798930371</v>
      </c>
      <c r="C51" s="185">
        <f>VLOOKUP($A51,'External 2015 data'!$A$1:$T$50,MATCH(C$54,'External 2015 data'!$A$1:$T$1,0),FALSE)</f>
        <v>0.23472578062750854</v>
      </c>
      <c r="D51" s="184">
        <f>D6+D7+D8+D11+D13+D14+D15+D16+D18+D19+D20+D21+D22+D24+D25+D26+D28+D30+D31+D32+D33+D34+D35+D36+D37+D40+D41+D42+D43+D44+D48+D49</f>
        <v>1024063.8670891249</v>
      </c>
      <c r="E51" s="184">
        <f>E6+E7+E8+E11+E13+E14+E15+E16+E18+E19+E20+E21+E22+E24+E25+E26+E28+E30+E31+E32+E33+E34+E35+E36+E37+E40+E41+E42+E43+E44+E48+E49</f>
        <v>1019566.7593488747</v>
      </c>
      <c r="F51" s="184">
        <f>F6+F7+F8+F11+F13+F14+F15+F16+F18+F19+F20+F21+F22+F24+F25+F26+F28+F30+F31+F32+F33+F34+F35+F36+F37+F40+F41+F42+F43+F44+F48+F49</f>
        <v>1601392.6358333966</v>
      </c>
      <c r="G51" s="185">
        <f>VLOOKUP($A51,'External 2015 data'!$A$1:$T$50,MATCH(G$54,'External 2015 data'!$A$1:$T$1,0),FALSE)</f>
        <v>3865968.2573803393</v>
      </c>
      <c r="H51" s="185">
        <f>VLOOKUP($A51,'External 2015 data'!$A$1:$T$50,MATCH(H$54,'External 2015 data'!$A$1:$T$1,0),FALSE)</f>
        <v>0.10305065491668654</v>
      </c>
      <c r="I51" s="184">
        <f>I6+I7+I8+I11+I13+I14+I15+I16+I18+I19+I20+I21+I22+I24+I25+I26+I28+I30+I31+I32+I33+I34+I35+I36+I37+I40+I41+I42+I43+I44+I48+I49</f>
        <v>726603.62383339659</v>
      </c>
      <c r="J51" s="184">
        <f>AM51/41.868</f>
        <v>151076.11191227945</v>
      </c>
      <c r="K51" s="185">
        <f>I51*1000/B51</f>
        <v>0.90947052485177904</v>
      </c>
      <c r="L51" s="186">
        <f>+AP51/(C51*B51)</f>
        <v>0.62670566462687916</v>
      </c>
      <c r="M51" s="185">
        <f>+AQ51/B51</f>
        <v>24.184682992925051</v>
      </c>
      <c r="N51" s="185">
        <f>IFERROR(AR51/(VLOOKUP($A51,'External 2015 data'!$A$1:$T$50,MATCH('2015'!N$54,'External 2015 data'!$A$1:$T$1,0),FALSE)*0.88),0)</f>
        <v>0.10317649472446307</v>
      </c>
      <c r="O51" s="185">
        <f>SUM(V51:Y51)/E51</f>
        <v>0.27077347639301103</v>
      </c>
      <c r="P51" s="185">
        <f>I51/F51</f>
        <v>0.45373233745093228</v>
      </c>
      <c r="Q51" s="185">
        <f>AM51/VLOOKUP($A51,'External 2015 data'!$A$1:$T$50,MATCH('2015'!$Q$54,'External 2015 data'!$A$1:$T$1,0),FALSE)</f>
        <v>3.9078466726638832E-2</v>
      </c>
      <c r="R51" s="185">
        <f>AM51/VLOOKUP($A51,'External 2015 data'!$A$1:$T$50,MATCH('2015'!$R$54,'External 2015 data'!$A$1:$T$1,0),FALSE)</f>
        <v>0.37921609288395725</v>
      </c>
      <c r="S51" s="185">
        <f>AN51/AM51</f>
        <v>0.21318330369951516</v>
      </c>
      <c r="T51" s="185">
        <f>AO51/I51</f>
        <v>4.9950791585366458E-2</v>
      </c>
      <c r="U51" s="164"/>
      <c r="V51" s="184">
        <f>V6+V7+V8+V11+V13+V14+V15+V16+V18+V19+V20+V21+V22+V24+V25+V26+V28+V30+V31+V32+V33+V34+V35+V36+V37+V40+V41+V42+V43+V44+V48+V49</f>
        <v>29967.588257864758</v>
      </c>
      <c r="W51" s="184">
        <f t="shared" ref="W51:AK51" si="0">W6+W7+W8+W11+W13+W14+W15+W16+W18+W19+W20+W21+W22+W24+W25+W26+W28+W30+W31+W32+W33+W34+W35+W36+W37+W40+W41+W42+W43+W44+W48+W49</f>
        <v>15218.566636001278</v>
      </c>
      <c r="X51" s="184">
        <f t="shared" si="0"/>
        <v>220305.54213205964</v>
      </c>
      <c r="Y51" s="184">
        <f t="shared" si="0"/>
        <v>10579.938817725601</v>
      </c>
      <c r="Z51" s="184">
        <f t="shared" si="0"/>
        <v>56221.253566188607</v>
      </c>
      <c r="AA51" s="184">
        <f t="shared" si="0"/>
        <v>210687.44261575228</v>
      </c>
      <c r="AB51" s="184">
        <f t="shared" si="0"/>
        <v>43116.761968901905</v>
      </c>
      <c r="AC51" s="184">
        <f t="shared" si="0"/>
        <v>7874.7207468276129</v>
      </c>
      <c r="AD51" s="184">
        <f t="shared" si="0"/>
        <v>20523.723446349264</v>
      </c>
      <c r="AE51" s="184">
        <f t="shared" si="0"/>
        <v>12482.141902036881</v>
      </c>
      <c r="AF51" s="184">
        <f t="shared" si="0"/>
        <v>2774.456968757303</v>
      </c>
      <c r="AG51" s="184">
        <f t="shared" si="0"/>
        <v>1433.4651328128143</v>
      </c>
      <c r="AH51" s="184">
        <f t="shared" si="0"/>
        <v>34660.707217261021</v>
      </c>
      <c r="AI51" s="184">
        <f t="shared" si="0"/>
        <v>48502.548251576038</v>
      </c>
      <c r="AJ51" s="184">
        <f t="shared" si="0"/>
        <v>2789.4136710076223</v>
      </c>
      <c r="AK51" s="184">
        <f t="shared" si="0"/>
        <v>9465.3525022738777</v>
      </c>
      <c r="AL51" s="164"/>
      <c r="AM51" s="184">
        <f t="shared" ref="AM51:AR51" si="1">AM6+AM7+AM8+AM11+AM13+AM14+AM15+AM16+AM18+AM19+AM20+AM21+AM22+AM24+AM25+AM26+AM28+AM30+AM31+AM32+AM33+AM34+AM35+AM36+AM37+AM40+AM41+AM42+AM43+AM44+AM48+AM49</f>
        <v>6325254.6535433158</v>
      </c>
      <c r="AN51" s="184">
        <f t="shared" si="1"/>
        <v>1348438.6837830963</v>
      </c>
      <c r="AO51" s="184">
        <f t="shared" si="1"/>
        <v>36294.426179274</v>
      </c>
      <c r="AP51" s="184">
        <f t="shared" si="1"/>
        <v>117525834.40345789</v>
      </c>
      <c r="AQ51" s="184">
        <f t="shared" si="1"/>
        <v>19321877756.055</v>
      </c>
      <c r="AR51" s="184">
        <f t="shared" si="1"/>
        <v>175250.44832082806</v>
      </c>
    </row>
    <row r="52" spans="1:44">
      <c r="A52" s="210" t="s">
        <v>141</v>
      </c>
      <c r="B52" s="184">
        <f>VLOOKUP($A52,'External 2015 data'!$A$1:$T$50,MATCH(B$54,'External 2015 data'!$A$1:$T$1,0),FALSE)</f>
        <v>261159928</v>
      </c>
      <c r="C52" s="185">
        <f>VLOOKUP($A52,'External 2015 data'!$A$1:$T$50,MATCH(C$54,'External 2015 data'!$A$1:$T$1,0),FALSE)</f>
        <v>0.22792222549548261</v>
      </c>
      <c r="D52" s="199">
        <f>+D7+D15+D19+D20+D22+D25+D31+D40+D42+D43+D44+D48</f>
        <v>296837.45762564335</v>
      </c>
      <c r="E52" s="199">
        <f>+E7+E15+E19+E20+E22+E25+E31+E40+E42+E43+E44+E48</f>
        <v>315015.87049006327</v>
      </c>
      <c r="F52" s="199">
        <f>+F7+F15+F19+F20+F22+F25+F31+F40+F42+F43+F44+F48</f>
        <v>535031.6021014686</v>
      </c>
      <c r="G52" s="185">
        <f>VLOOKUP($A52,'External 2015 data'!$A$1:$T$50,MATCH(G$54,'External 2015 data'!$A$1:$T$1,0),FALSE)</f>
        <v>910643.641922232</v>
      </c>
      <c r="H52" s="185">
        <f>VLOOKUP($A52,'External 2015 data'!$A$1:$T$50,MATCH(H$54,'External 2015 data'!$A$1:$T$1,0),FALSE)</f>
        <v>0.1362845343441631</v>
      </c>
      <c r="I52" s="199">
        <f>+I7+I15+I19+I20+I22+I25+I31+I40+I42+I43+I44+I48</f>
        <v>255336.36260146866</v>
      </c>
      <c r="J52" s="199">
        <f>AM52/41.868</f>
        <v>54332.17774828348</v>
      </c>
      <c r="K52" s="200">
        <f>I52*1000/B52</f>
        <v>0.97770115253465939</v>
      </c>
      <c r="L52" s="201">
        <f t="shared" ref="L52:L53" si="2">+AP52/(C52*B52)</f>
        <v>1.0723449197562698</v>
      </c>
      <c r="M52" s="200">
        <f t="shared" ref="M52:M53" si="3">+AQ52/B52</f>
        <v>49.168469674260287</v>
      </c>
      <c r="N52" s="185">
        <f>IFERROR(AR52/(VLOOKUP($A52,'External 2015 data'!$A$1:$T$50,MATCH('2015'!N$54,'External 2015 data'!$A$1:$T$1,0),FALSE)*0.88),0)</f>
        <v>0.20467566007620983</v>
      </c>
      <c r="O52" s="200">
        <f t="shared" ref="O52:O53" si="4">SUM(V52:Y52)/E52</f>
        <v>0.31146743867299037</v>
      </c>
      <c r="P52" s="200">
        <f t="shared" ref="P52:P53" si="5">I52/F52</f>
        <v>0.47723603913969215</v>
      </c>
      <c r="Q52" s="185">
        <f>AM52/VLOOKUP($A52,'External 2015 data'!$A$1:$T$50,MATCH('2015'!$Q$54,'External 2015 data'!$A$1:$T$1,0),FALSE)</f>
        <v>5.9663489917522981E-2</v>
      </c>
      <c r="R52" s="185">
        <f>AM52/VLOOKUP($A52,'External 2015 data'!$A$1:$T$50,MATCH('2015'!$R$54,'External 2015 data'!$A$1:$T$1,0),FALSE)</f>
        <v>0.43778621106671661</v>
      </c>
      <c r="S52" s="200">
        <f>AN52/AM52</f>
        <v>0.17185894394631959</v>
      </c>
      <c r="T52" s="200">
        <f>AO52/I52</f>
        <v>0.10187325838916915</v>
      </c>
      <c r="U52" s="198"/>
      <c r="V52" s="199">
        <f>+V7+V15+V19+V20+V22+V25+V31+V40+V42+V43+V44+V48</f>
        <v>18468.330310062487</v>
      </c>
      <c r="W52" s="199">
        <f t="shared" ref="W52:AK52" si="6">+W7+W15+W19+W20+W22+W25+W31+W40+W42+W43+W44+W48</f>
        <v>5322.5611494323357</v>
      </c>
      <c r="X52" s="199">
        <f t="shared" si="6"/>
        <v>70784.624519619189</v>
      </c>
      <c r="Y52" s="199">
        <f t="shared" si="6"/>
        <v>3541.6703437684469</v>
      </c>
      <c r="Z52" s="199">
        <f t="shared" si="6"/>
        <v>40047.020588971303</v>
      </c>
      <c r="AA52" s="199">
        <f t="shared" si="6"/>
        <v>70978.305912171461</v>
      </c>
      <c r="AB52" s="199">
        <f t="shared" si="6"/>
        <v>18915.176741510822</v>
      </c>
      <c r="AC52" s="199">
        <f t="shared" si="6"/>
        <v>6753.8498938091061</v>
      </c>
      <c r="AD52" s="199">
        <f t="shared" si="6"/>
        <v>11469.702202588658</v>
      </c>
      <c r="AE52" s="199">
        <f t="shared" si="6"/>
        <v>6043.6147736992234</v>
      </c>
      <c r="AF52" s="199">
        <f t="shared" si="6"/>
        <v>2423.7569687573032</v>
      </c>
      <c r="AG52" s="199">
        <f t="shared" si="6"/>
        <v>119.99831010734536</v>
      </c>
      <c r="AH52" s="199">
        <f t="shared" si="6"/>
        <v>106.24208911886471</v>
      </c>
      <c r="AI52" s="199">
        <f t="shared" si="6"/>
        <v>78.794133344411847</v>
      </c>
      <c r="AJ52" s="199">
        <f t="shared" si="6"/>
        <v>264.05809278041176</v>
      </c>
      <c r="AK52" s="199">
        <f t="shared" si="6"/>
        <v>18.65657172729497</v>
      </c>
      <c r="AL52" s="198"/>
      <c r="AM52" s="199">
        <f t="shared" ref="AM52:AR52" si="7">+AM7+AM15+AM19+AM20+AM22+AM25+AM31+AM40+AM42+AM43+AM44+AM48</f>
        <v>2274779.6179651329</v>
      </c>
      <c r="AN52" s="199">
        <f t="shared" si="7"/>
        <v>390941.22285410005</v>
      </c>
      <c r="AO52" s="199">
        <f t="shared" si="7"/>
        <v>26011.947243450002</v>
      </c>
      <c r="AP52" s="199">
        <f t="shared" si="7"/>
        <v>63830422</v>
      </c>
      <c r="AQ52" s="199">
        <f t="shared" si="7"/>
        <v>12840834000</v>
      </c>
      <c r="AR52" s="199">
        <f t="shared" si="7"/>
        <v>83104.867612063623</v>
      </c>
    </row>
    <row r="53" spans="1:44">
      <c r="A53" s="210" t="s">
        <v>126</v>
      </c>
      <c r="B53" s="184">
        <f>VLOOKUP($A53,'External 2015 data'!$A$1:$T$50,MATCH(B$54,'External 2015 data'!$A$1:$T$1,0),FALSE)</f>
        <v>429482492</v>
      </c>
      <c r="C53" s="185">
        <f>VLOOKUP($A53,'External 2015 data'!$A$1:$T$50,MATCH(C$54,'External 2015 data'!$A$1:$T$1,0),FALSE)</f>
        <v>0.26749981463737993</v>
      </c>
      <c r="D53" s="184">
        <f>+D6+D7+D11+D14+D15+D16+D18+D19+D20+D22+D24+D25+D26+D28+D30+D31+D32+D33+D34+D35+D36+D37+D40+D41+D42+D43+D44+D48</f>
        <v>444472.2642209247</v>
      </c>
      <c r="E53" s="184">
        <f>+E6+E7+E11+E14+E15+E16+E18+E19+E20+E22+E24+E25+E26+E28+E30+E31+E32+E33+E34+E35+E36+E37+E40+E41+E42+E43+E44+E48</f>
        <v>451487.17648067436</v>
      </c>
      <c r="F53" s="184">
        <f>+F6+F7+F11+F14+F15+F16+F18+F19+F20+F22+F24+F25+F26+F28+F30+F31+F32+F33+F34+F35+F36+F37+F40+F41+F42+F43+F44+F48</f>
        <v>834889.35063877085</v>
      </c>
      <c r="G53" s="185">
        <f>VLOOKUP($A53,'External 2015 data'!$A$1:$T$50,MATCH(G$54,'External 2015 data'!$A$1:$T$1,0),FALSE)</f>
        <v>1388511.1779879625</v>
      </c>
      <c r="H53" s="185">
        <f>VLOOKUP($A53,'External 2015 data'!$A$1:$T$50,MATCH(H$54,'External 2015 data'!$A$1:$T$1,0),FALSE)</f>
        <v>0.14478573760368812</v>
      </c>
      <c r="I53" s="184">
        <f>+I6+I7+I11+I14+I15+I16+I18+I19+I20+I22+I24+I25+I26+I28+I30+I31+I32+I33+I34+I35+I36+I37+I40+I41+I42+I43+I44+I48</f>
        <v>419922.11763877084</v>
      </c>
      <c r="J53" s="184">
        <f>AM53/41.868</f>
        <v>88175.150859600195</v>
      </c>
      <c r="K53" s="185">
        <f>I53*1000/B53</f>
        <v>0.97773978092399361</v>
      </c>
      <c r="L53" s="186">
        <f t="shared" si="2"/>
        <v>0.80519927271483838</v>
      </c>
      <c r="M53" s="185">
        <f t="shared" si="3"/>
        <v>39.270612996256901</v>
      </c>
      <c r="N53" s="185">
        <f>IFERROR(AR53/(VLOOKUP($A53,'External 2015 data'!$A$1:$T$50,MATCH('2015'!N$54,'External 2015 data'!$A$1:$T$1,0),FALSE)*0.88),0)</f>
        <v>0.24983229435953494</v>
      </c>
      <c r="O53" s="185">
        <f t="shared" si="4"/>
        <v>0.46840058397718881</v>
      </c>
      <c r="P53" s="185">
        <f t="shared" si="5"/>
        <v>0.50296739001101154</v>
      </c>
      <c r="Q53" s="185">
        <f>AM53/VLOOKUP($A53,'External 2015 data'!$A$1:$T$50,MATCH('2015'!$Q$54,'External 2015 data'!$A$1:$T$1,0),FALSE)</f>
        <v>6.3503378480086414E-2</v>
      </c>
      <c r="R53" s="185">
        <f>AM53/VLOOKUP($A53,'External 2015 data'!$A$1:$T$50,MATCH('2015'!$R$54,'External 2015 data'!$A$1:$T$1,0),FALSE)</f>
        <v>0.43860244476503463</v>
      </c>
      <c r="S53" s="185">
        <f>AN53/AM53</f>
        <v>0.12337092932951438</v>
      </c>
      <c r="T53" s="185">
        <f>AO53/I53</f>
        <v>8.2939387939632472E-2</v>
      </c>
      <c r="U53" s="164"/>
      <c r="V53" s="184">
        <f>+V6+V7+V11+V14+V15+V16+V18+V19+V20+V22+V24+V25+V26+V28+V30+V31+V32+V33+V34+V35+V36+V37+V40+V41+V42+V43+V44+V48</f>
        <v>29967.588257864758</v>
      </c>
      <c r="W53" s="184">
        <f t="shared" ref="W53:AK53" si="8">+W6+W7+W11+W14+W15+W16+W18+W19+W20+W22+W24+W25+W26+W28+W30+W31+W32+W33+W34+W35+W36+W37+W40+W41+W42+W43+W44+W48</f>
        <v>15214.666636001277</v>
      </c>
      <c r="X53" s="184">
        <f t="shared" si="8"/>
        <v>155860.28770351288</v>
      </c>
      <c r="Y53" s="184">
        <f t="shared" si="8"/>
        <v>10434.314524381065</v>
      </c>
      <c r="Z53" s="184">
        <f t="shared" si="8"/>
        <v>56221.253566188607</v>
      </c>
      <c r="AA53" s="184">
        <f t="shared" si="8"/>
        <v>87178.110562700575</v>
      </c>
      <c r="AB53" s="184">
        <f t="shared" si="8"/>
        <v>26627.30333106485</v>
      </c>
      <c r="AC53" s="184">
        <f t="shared" si="8"/>
        <v>7862.7207468276129</v>
      </c>
      <c r="AD53" s="184">
        <f t="shared" si="8"/>
        <v>12940.789905388658</v>
      </c>
      <c r="AE53" s="184">
        <f t="shared" si="8"/>
        <v>7239.3721001193026</v>
      </c>
      <c r="AF53" s="184">
        <f t="shared" si="8"/>
        <v>2774.456968757303</v>
      </c>
      <c r="AG53" s="184">
        <f t="shared" si="8"/>
        <v>164.46206010734537</v>
      </c>
      <c r="AH53" s="184">
        <f t="shared" si="8"/>
        <v>3785.5315327964745</v>
      </c>
      <c r="AI53" s="184">
        <f t="shared" si="8"/>
        <v>626.11454383471983</v>
      </c>
      <c r="AJ53" s="184">
        <f t="shared" si="8"/>
        <v>2789.4136710076223</v>
      </c>
      <c r="AK53" s="184">
        <f t="shared" si="8"/>
        <v>235.73152821772285</v>
      </c>
      <c r="AL53" s="164"/>
      <c r="AM53" s="184">
        <f t="shared" ref="AM53:AR53" si="9">+AM6+AM7+AM11+AM14+AM15+AM16+AM18+AM19+AM20+AM22+AM24+AM25+AM26+AM28+AM30+AM31+AM32+AM33+AM34+AM35+AM36+AM37+AM40+AM41+AM42+AM43+AM44+AM48</f>
        <v>3691717.2161897412</v>
      </c>
      <c r="AN53" s="184">
        <f t="shared" si="9"/>
        <v>455450.58378309611</v>
      </c>
      <c r="AO53" s="184">
        <f t="shared" si="9"/>
        <v>34828.083419274</v>
      </c>
      <c r="AP53" s="184">
        <f t="shared" si="9"/>
        <v>92506515.777162746</v>
      </c>
      <c r="AQ53" s="184">
        <f t="shared" si="9"/>
        <v>16866040732</v>
      </c>
      <c r="AR53" s="184">
        <f t="shared" si="9"/>
        <v>159863.61988957258</v>
      </c>
    </row>
    <row r="54" spans="1:44" s="173" customFormat="1" ht="34.5">
      <c r="A54" s="182" t="s">
        <v>127</v>
      </c>
      <c r="B54" s="178" t="s">
        <v>40</v>
      </c>
      <c r="C54" s="178" t="s">
        <v>41</v>
      </c>
      <c r="D54" s="178"/>
      <c r="E54" s="178"/>
      <c r="F54" s="181" t="s">
        <v>128</v>
      </c>
      <c r="G54" s="178" t="s">
        <v>129</v>
      </c>
      <c r="H54" s="178" t="s">
        <v>130</v>
      </c>
      <c r="I54" s="178"/>
      <c r="J54" s="178"/>
      <c r="K54" s="178"/>
      <c r="L54" s="178"/>
      <c r="M54" s="178"/>
      <c r="N54" s="181" t="s">
        <v>131</v>
      </c>
      <c r="O54" s="178"/>
      <c r="P54" s="178"/>
      <c r="Q54" s="178" t="s">
        <v>132</v>
      </c>
      <c r="R54" s="178" t="s">
        <v>133</v>
      </c>
      <c r="S54" s="179"/>
      <c r="T54" s="179"/>
      <c r="U54" s="172"/>
      <c r="X54" s="174"/>
      <c r="Y54" s="174"/>
      <c r="Z54" s="174"/>
      <c r="AA54" s="174"/>
      <c r="AB54" s="174"/>
      <c r="AC54" s="174"/>
      <c r="AD54" s="174"/>
      <c r="AE54" s="174"/>
      <c r="AF54" s="174"/>
      <c r="AG54" s="174"/>
      <c r="AH54" s="174"/>
      <c r="AI54" s="174"/>
      <c r="AJ54" s="174"/>
      <c r="AK54" s="174"/>
    </row>
    <row r="55" spans="1:44">
      <c r="J55" s="180" t="s">
        <v>134</v>
      </c>
    </row>
    <row r="56" spans="1:44">
      <c r="B56" s="195"/>
    </row>
    <row r="59" spans="1:44">
      <c r="A59" s="50" t="s">
        <v>124</v>
      </c>
      <c r="B59" t="s">
        <v>144</v>
      </c>
    </row>
    <row r="60" spans="1:44">
      <c r="A60" s="50" t="s">
        <v>141</v>
      </c>
      <c r="B60" t="s">
        <v>145</v>
      </c>
    </row>
    <row r="61" spans="1:44">
      <c r="A61" s="50" t="s">
        <v>138</v>
      </c>
      <c r="B61" t="s">
        <v>146</v>
      </c>
    </row>
    <row r="80" spans="2:2">
      <c r="B80" t="s">
        <v>140</v>
      </c>
    </row>
  </sheetData>
  <dataConsolidate/>
  <mergeCells count="38">
    <mergeCell ref="Y1:Y3"/>
    <mergeCell ref="Z1:Z3"/>
    <mergeCell ref="S1:S3"/>
    <mergeCell ref="T1:T3"/>
    <mergeCell ref="V1:V3"/>
    <mergeCell ref="W1:W3"/>
    <mergeCell ref="X1:X3"/>
    <mergeCell ref="Q1:Q3"/>
    <mergeCell ref="R1:R3"/>
    <mergeCell ref="L1:L3"/>
    <mergeCell ref="M1:M3"/>
    <mergeCell ref="N1:N3"/>
    <mergeCell ref="O1:O3"/>
    <mergeCell ref="P1:P3"/>
    <mergeCell ref="H1:H3"/>
    <mergeCell ref="G1:G3"/>
    <mergeCell ref="I1:I3"/>
    <mergeCell ref="J1:J3"/>
    <mergeCell ref="K1:K3"/>
    <mergeCell ref="B1:B3"/>
    <mergeCell ref="C1:C3"/>
    <mergeCell ref="D1:D3"/>
    <mergeCell ref="E1:E3"/>
    <mergeCell ref="F1:F3"/>
    <mergeCell ref="AA1:AA3"/>
    <mergeCell ref="AB1:AB3"/>
    <mergeCell ref="AC1:AC3"/>
    <mergeCell ref="AD1:AD3"/>
    <mergeCell ref="AE1:AE3"/>
    <mergeCell ref="AK1:AK3"/>
    <mergeCell ref="AM1:AM3"/>
    <mergeCell ref="AN1:AN3"/>
    <mergeCell ref="AO1:AO3"/>
    <mergeCell ref="AF1:AF3"/>
    <mergeCell ref="AG1:AG3"/>
    <mergeCell ref="AH1:AH3"/>
    <mergeCell ref="AI1:AI3"/>
    <mergeCell ref="AJ1:AJ3"/>
  </mergeCells>
  <conditionalFormatting sqref="B5:T49">
    <cfRule type="cellIs" dxfId="0" priority="1" operator="lessThan">
      <formula>0</formula>
    </cfRule>
  </conditionalFormatting>
  <pageMargins left="0.7" right="0.7" top="0.78740157499999996" bottom="0.78740157499999996"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EE80"/>
  <sheetViews>
    <sheetView zoomScale="70" zoomScaleNormal="70" workbookViewId="0">
      <selection activeCell="B71" sqref="B71"/>
    </sheetView>
  </sheetViews>
  <sheetFormatPr defaultColWidth="11.42578125" defaultRowHeight="15"/>
  <sheetData>
    <row r="1" spans="1:135" ht="15" customHeight="1">
      <c r="A1">
        <v>2013</v>
      </c>
      <c r="B1" s="248" t="s">
        <v>40</v>
      </c>
      <c r="C1" s="246" t="s">
        <v>147</v>
      </c>
      <c r="D1" s="246" t="s">
        <v>42</v>
      </c>
      <c r="E1" s="246" t="s">
        <v>43</v>
      </c>
      <c r="F1" s="240" t="s">
        <v>44</v>
      </c>
      <c r="G1" s="246" t="s">
        <v>10</v>
      </c>
      <c r="H1" s="246" t="s">
        <v>45</v>
      </c>
      <c r="I1" s="246" t="s">
        <v>46</v>
      </c>
      <c r="J1" s="246" t="s">
        <v>47</v>
      </c>
      <c r="K1" s="246" t="s">
        <v>15</v>
      </c>
      <c r="L1" s="246" t="s">
        <v>16</v>
      </c>
      <c r="M1" s="246" t="s">
        <v>48</v>
      </c>
      <c r="N1" s="241" t="s">
        <v>148</v>
      </c>
      <c r="O1" s="246" t="s">
        <v>50</v>
      </c>
      <c r="P1" s="241" t="s">
        <v>51</v>
      </c>
      <c r="Q1" s="240" t="s">
        <v>52</v>
      </c>
      <c r="R1" s="240" t="s">
        <v>53</v>
      </c>
      <c r="S1" s="243" t="s">
        <v>54</v>
      </c>
      <c r="T1" s="249" t="s">
        <v>55</v>
      </c>
      <c r="U1" s="134"/>
      <c r="V1" s="242" t="s">
        <v>56</v>
      </c>
      <c r="W1" s="242" t="s">
        <v>57</v>
      </c>
      <c r="X1" s="242" t="s">
        <v>58</v>
      </c>
      <c r="Y1" s="242" t="s">
        <v>59</v>
      </c>
      <c r="Z1" s="242" t="s">
        <v>60</v>
      </c>
      <c r="AA1" s="242" t="s">
        <v>61</v>
      </c>
      <c r="AB1" s="242" t="s">
        <v>62</v>
      </c>
      <c r="AC1" s="242" t="s">
        <v>63</v>
      </c>
      <c r="AD1" s="242" t="s">
        <v>64</v>
      </c>
      <c r="AE1" s="242" t="s">
        <v>65</v>
      </c>
      <c r="AF1" s="242" t="s">
        <v>66</v>
      </c>
      <c r="AG1" s="242" t="s">
        <v>67</v>
      </c>
      <c r="AH1" s="242" t="s">
        <v>68</v>
      </c>
      <c r="AI1" s="242" t="s">
        <v>69</v>
      </c>
      <c r="AJ1" s="242" t="s">
        <v>70</v>
      </c>
      <c r="AK1" s="242" t="s">
        <v>71</v>
      </c>
      <c r="AL1" s="134"/>
      <c r="AM1" s="134"/>
      <c r="AN1" s="134"/>
      <c r="AO1" s="134"/>
      <c r="AP1" s="242" t="s">
        <v>149</v>
      </c>
      <c r="AQ1" s="242" t="s">
        <v>150</v>
      </c>
      <c r="AR1" s="247" t="s">
        <v>151</v>
      </c>
      <c r="AS1" s="242" t="s">
        <v>152</v>
      </c>
      <c r="AT1" s="242" t="s">
        <v>153</v>
      </c>
      <c r="AU1" s="242" t="s">
        <v>154</v>
      </c>
      <c r="AV1" s="242" t="s">
        <v>155</v>
      </c>
      <c r="AW1" s="242" t="s">
        <v>156</v>
      </c>
      <c r="AX1" s="242" t="s">
        <v>157</v>
      </c>
      <c r="AY1" s="242" t="s">
        <v>158</v>
      </c>
      <c r="AZ1" s="242" t="s">
        <v>159</v>
      </c>
      <c r="BA1" s="242" t="s">
        <v>160</v>
      </c>
      <c r="BB1" s="242" t="s">
        <v>161</v>
      </c>
      <c r="BC1" s="242" t="s">
        <v>162</v>
      </c>
      <c r="BD1" s="242" t="s">
        <v>163</v>
      </c>
      <c r="BE1" s="242" t="s">
        <v>164</v>
      </c>
      <c r="BF1" s="242" t="s">
        <v>165</v>
      </c>
      <c r="BG1" s="242" t="s">
        <v>166</v>
      </c>
      <c r="BH1" s="242" t="s">
        <v>167</v>
      </c>
      <c r="BI1" s="242" t="s">
        <v>168</v>
      </c>
      <c r="BJ1" s="242" t="s">
        <v>169</v>
      </c>
      <c r="BK1" s="242" t="s">
        <v>170</v>
      </c>
      <c r="BL1" s="242" t="s">
        <v>171</v>
      </c>
      <c r="BM1" s="242" t="s">
        <v>172</v>
      </c>
      <c r="BN1" s="242" t="s">
        <v>173</v>
      </c>
      <c r="BO1" s="242" t="s">
        <v>174</v>
      </c>
      <c r="BP1" s="242" t="s">
        <v>175</v>
      </c>
      <c r="BQ1" s="242" t="s">
        <v>176</v>
      </c>
      <c r="BR1" s="242" t="s">
        <v>177</v>
      </c>
      <c r="BS1" s="242" t="s">
        <v>178</v>
      </c>
      <c r="BT1" s="77"/>
      <c r="BU1" s="77"/>
      <c r="BV1" s="77"/>
      <c r="BW1" s="77"/>
      <c r="BX1" s="77"/>
      <c r="BY1" s="77"/>
      <c r="BZ1" s="77"/>
      <c r="CA1" s="77"/>
      <c r="CB1" s="77"/>
      <c r="CC1" s="77"/>
      <c r="CD1" s="77"/>
      <c r="CE1" s="77"/>
      <c r="CF1" s="77"/>
      <c r="CG1" s="77"/>
      <c r="CH1" s="77"/>
      <c r="CI1" s="77"/>
      <c r="CJ1" s="77"/>
      <c r="CK1" s="245" t="s">
        <v>179</v>
      </c>
      <c r="CL1" s="239" t="s">
        <v>180</v>
      </c>
      <c r="CM1" s="239" t="s">
        <v>181</v>
      </c>
      <c r="CN1" s="244" t="s">
        <v>182</v>
      </c>
      <c r="CO1" s="239" t="s">
        <v>183</v>
      </c>
      <c r="CP1" s="131" t="s">
        <v>184</v>
      </c>
      <c r="CQ1" s="132" t="s">
        <v>185</v>
      </c>
      <c r="CR1" s="132" t="s">
        <v>186</v>
      </c>
      <c r="CS1" s="132" t="s">
        <v>187</v>
      </c>
      <c r="CT1" s="132" t="s">
        <v>188</v>
      </c>
      <c r="CU1" s="132" t="s">
        <v>189</v>
      </c>
      <c r="CV1" s="132" t="s">
        <v>190</v>
      </c>
      <c r="CW1" s="132" t="s">
        <v>191</v>
      </c>
      <c r="CX1" s="132" t="s">
        <v>192</v>
      </c>
      <c r="CY1" s="132" t="s">
        <v>193</v>
      </c>
      <c r="CZ1" s="132" t="s">
        <v>194</v>
      </c>
      <c r="DA1" s="132" t="s">
        <v>195</v>
      </c>
      <c r="DB1" s="132" t="s">
        <v>196</v>
      </c>
      <c r="DC1" s="132" t="s">
        <v>197</v>
      </c>
      <c r="DD1" s="132" t="s">
        <v>198</v>
      </c>
      <c r="DE1" s="132" t="s">
        <v>199</v>
      </c>
      <c r="DF1" s="132" t="s">
        <v>200</v>
      </c>
      <c r="DG1" s="132" t="s">
        <v>201</v>
      </c>
      <c r="DH1" s="132" t="s">
        <v>202</v>
      </c>
      <c r="DI1" s="132" t="s">
        <v>203</v>
      </c>
      <c r="DJ1" s="132" t="s">
        <v>204</v>
      </c>
      <c r="DK1" s="132" t="s">
        <v>205</v>
      </c>
      <c r="DL1" s="132" t="s">
        <v>206</v>
      </c>
      <c r="DM1" s="132" t="s">
        <v>207</v>
      </c>
      <c r="DN1" s="132" t="s">
        <v>208</v>
      </c>
      <c r="DO1" s="132" t="s">
        <v>209</v>
      </c>
      <c r="DP1" s="132" t="s">
        <v>210</v>
      </c>
      <c r="DQ1" s="132" t="s">
        <v>211</v>
      </c>
      <c r="DR1" s="132" t="s">
        <v>212</v>
      </c>
      <c r="DS1" s="132" t="s">
        <v>213</v>
      </c>
      <c r="DT1" s="132" t="s">
        <v>214</v>
      </c>
      <c r="DU1" s="132" t="s">
        <v>215</v>
      </c>
      <c r="DV1" s="132" t="s">
        <v>216</v>
      </c>
      <c r="DW1" s="132" t="s">
        <v>217</v>
      </c>
      <c r="DX1" s="132" t="s">
        <v>218</v>
      </c>
      <c r="DY1" s="132" t="s">
        <v>219</v>
      </c>
      <c r="DZ1" s="132" t="s">
        <v>220</v>
      </c>
      <c r="EA1" s="132" t="s">
        <v>221</v>
      </c>
      <c r="EB1" s="132" t="s">
        <v>222</v>
      </c>
      <c r="EC1" s="68" t="s">
        <v>223</v>
      </c>
      <c r="ED1" s="68" t="s">
        <v>224</v>
      </c>
      <c r="EE1" s="68" t="s">
        <v>225</v>
      </c>
    </row>
    <row r="2" spans="1:135">
      <c r="B2" s="248"/>
      <c r="C2" s="246"/>
      <c r="D2" s="246"/>
      <c r="E2" s="246"/>
      <c r="F2" s="240"/>
      <c r="G2" s="246"/>
      <c r="H2" s="246"/>
      <c r="I2" s="246"/>
      <c r="J2" s="246"/>
      <c r="K2" s="246"/>
      <c r="L2" s="246"/>
      <c r="M2" s="246"/>
      <c r="N2" s="241"/>
      <c r="O2" s="246"/>
      <c r="P2" s="241"/>
      <c r="Q2" s="240"/>
      <c r="R2" s="240"/>
      <c r="S2" s="243"/>
      <c r="T2" s="249"/>
      <c r="U2" s="134"/>
      <c r="V2" s="242"/>
      <c r="W2" s="242"/>
      <c r="X2" s="242"/>
      <c r="Y2" s="242"/>
      <c r="Z2" s="242"/>
      <c r="AA2" s="242"/>
      <c r="AB2" s="242"/>
      <c r="AC2" s="242"/>
      <c r="AD2" s="242"/>
      <c r="AE2" s="242"/>
      <c r="AF2" s="242"/>
      <c r="AG2" s="242"/>
      <c r="AH2" s="242"/>
      <c r="AI2" s="242"/>
      <c r="AJ2" s="242"/>
      <c r="AK2" s="242"/>
      <c r="AL2" s="134"/>
      <c r="AM2" s="134"/>
      <c r="AN2" s="134"/>
      <c r="AO2" s="134"/>
      <c r="AP2" s="242"/>
      <c r="AQ2" s="242"/>
      <c r="AR2" s="247"/>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69"/>
      <c r="BU2" s="69"/>
      <c r="BV2" s="69"/>
      <c r="BW2" s="69"/>
      <c r="BX2" s="69"/>
      <c r="BY2" s="69"/>
      <c r="BZ2" s="69"/>
      <c r="CA2" s="69"/>
      <c r="CB2" s="242"/>
      <c r="CC2" s="242"/>
      <c r="CD2" s="242"/>
      <c r="CE2" s="69"/>
      <c r="CF2" s="69"/>
      <c r="CG2" s="69"/>
      <c r="CH2" s="69"/>
      <c r="CI2" s="69"/>
      <c r="CJ2" s="69"/>
      <c r="CK2" s="245"/>
      <c r="CL2" s="239"/>
      <c r="CM2" s="239"/>
      <c r="CN2" s="244"/>
      <c r="CO2" s="239"/>
      <c r="CP2" s="117" t="s">
        <v>226</v>
      </c>
    </row>
    <row r="3" spans="1:135">
      <c r="A3" s="68" t="s">
        <v>227</v>
      </c>
      <c r="B3" s="248"/>
      <c r="C3" s="246"/>
      <c r="D3" s="246"/>
      <c r="E3" s="246"/>
      <c r="F3" s="240"/>
      <c r="G3" s="246"/>
      <c r="H3" s="246"/>
      <c r="I3" s="246"/>
      <c r="J3" s="246"/>
      <c r="K3" s="246"/>
      <c r="L3" s="246"/>
      <c r="M3" s="246"/>
      <c r="N3" s="241"/>
      <c r="O3" s="246"/>
      <c r="P3" s="241"/>
      <c r="Q3" s="240"/>
      <c r="R3" s="240"/>
      <c r="S3" s="243"/>
      <c r="T3" s="249"/>
      <c r="U3" s="134"/>
      <c r="V3" s="242"/>
      <c r="W3" s="242"/>
      <c r="X3" s="242"/>
      <c r="Y3" s="242"/>
      <c r="Z3" s="242"/>
      <c r="AA3" s="242"/>
      <c r="AB3" s="242"/>
      <c r="AC3" s="242"/>
      <c r="AD3" s="242"/>
      <c r="AE3" s="242"/>
      <c r="AF3" s="242"/>
      <c r="AG3" s="242"/>
      <c r="AH3" s="242"/>
      <c r="AI3" s="242"/>
      <c r="AJ3" s="242"/>
      <c r="AK3" s="242"/>
      <c r="AL3" s="134"/>
      <c r="AM3" s="134"/>
      <c r="AN3" s="134"/>
      <c r="AO3" s="134"/>
      <c r="AP3" s="242"/>
      <c r="AQ3" s="242"/>
      <c r="AR3" s="247"/>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76" t="s">
        <v>228</v>
      </c>
      <c r="BU3" s="76" t="s">
        <v>229</v>
      </c>
      <c r="BV3" s="76" t="s">
        <v>230</v>
      </c>
      <c r="BW3" s="76" t="s">
        <v>231</v>
      </c>
      <c r="BX3" s="69" t="s">
        <v>232</v>
      </c>
      <c r="BY3" s="69" t="s">
        <v>233</v>
      </c>
      <c r="BZ3" s="69" t="s">
        <v>234</v>
      </c>
      <c r="CA3" s="69" t="s">
        <v>235</v>
      </c>
      <c r="CB3" s="69" t="s">
        <v>236</v>
      </c>
      <c r="CC3" s="69" t="s">
        <v>237</v>
      </c>
      <c r="CD3" s="69" t="s">
        <v>238</v>
      </c>
      <c r="CE3" s="69" t="s">
        <v>239</v>
      </c>
      <c r="CF3" s="69" t="s">
        <v>240</v>
      </c>
      <c r="CG3" s="69" t="s">
        <v>241</v>
      </c>
      <c r="CH3" s="69" t="s">
        <v>242</v>
      </c>
      <c r="CI3" s="69" t="s">
        <v>243</v>
      </c>
      <c r="CJ3" s="69" t="s">
        <v>244</v>
      </c>
      <c r="CK3" s="245"/>
      <c r="CL3" s="239"/>
      <c r="CM3" s="239"/>
      <c r="CN3" s="244"/>
      <c r="CO3" s="239"/>
      <c r="CP3" s="117"/>
      <c r="DQ3" s="68" t="s">
        <v>245</v>
      </c>
    </row>
    <row r="4" spans="1:135">
      <c r="S4" s="100"/>
      <c r="T4" s="100"/>
      <c r="V4" s="66"/>
      <c r="W4" s="66"/>
      <c r="X4" s="66"/>
      <c r="Y4" s="66"/>
      <c r="Z4" s="66"/>
      <c r="AA4" s="97"/>
      <c r="AB4" s="66"/>
      <c r="AC4" s="66"/>
      <c r="AD4" s="66"/>
      <c r="AE4" s="66"/>
      <c r="AF4" s="66"/>
      <c r="AG4" s="97"/>
      <c r="AH4" s="66"/>
      <c r="AI4" s="66"/>
      <c r="AJ4" s="66"/>
      <c r="AK4" s="66"/>
      <c r="BT4" s="111"/>
      <c r="BU4" s="111"/>
      <c r="BV4" s="111"/>
      <c r="BW4" s="111"/>
      <c r="BX4" s="112"/>
      <c r="BY4" s="112"/>
      <c r="BZ4" s="112"/>
      <c r="CA4" s="112"/>
      <c r="CB4" s="112"/>
      <c r="CC4" s="112"/>
      <c r="CD4" s="112"/>
      <c r="CE4" s="112"/>
      <c r="CF4" s="112"/>
      <c r="CG4" s="112"/>
      <c r="CH4" s="112"/>
      <c r="CI4" s="112"/>
      <c r="CJ4" s="112"/>
      <c r="CK4" s="107"/>
      <c r="CP4" s="117"/>
      <c r="EC4" s="118"/>
      <c r="ED4" s="118"/>
      <c r="EE4" s="118"/>
    </row>
    <row r="5" spans="1:135">
      <c r="A5" s="113" t="s">
        <v>80</v>
      </c>
      <c r="B5" s="68">
        <v>2992192</v>
      </c>
      <c r="C5" s="68">
        <v>0.36831894477359739</v>
      </c>
      <c r="D5" s="68">
        <v>1537.7740000000001</v>
      </c>
      <c r="E5" s="68">
        <v>2592.2240000000002</v>
      </c>
      <c r="F5" s="68">
        <v>1723.9407053194241</v>
      </c>
      <c r="G5" s="111">
        <v>2900.3608961498039</v>
      </c>
      <c r="H5" s="68">
        <v>6.7482287045350614E-2</v>
      </c>
      <c r="I5" s="68">
        <v>1545.7157053194242</v>
      </c>
      <c r="J5">
        <v>311.06629840274746</v>
      </c>
      <c r="K5" s="68">
        <v>0.51658306195572479</v>
      </c>
      <c r="L5" s="68">
        <v>2.3482611532183206</v>
      </c>
      <c r="M5" s="68" t="s">
        <v>79</v>
      </c>
      <c r="N5" s="68">
        <v>4.8788323886345459</v>
      </c>
      <c r="O5" s="102">
        <v>0.59625020859286237</v>
      </c>
      <c r="P5">
        <v>0.89661767400116166</v>
      </c>
      <c r="Q5" s="102">
        <v>0.10725089378210982</v>
      </c>
      <c r="R5" s="102">
        <v>1.5893191899384385</v>
      </c>
      <c r="S5" s="100">
        <v>0</v>
      </c>
      <c r="T5" s="102">
        <v>0.68162590525162081</v>
      </c>
      <c r="U5" s="68"/>
      <c r="V5" s="66">
        <v>0</v>
      </c>
      <c r="W5" s="97">
        <v>0</v>
      </c>
      <c r="X5" s="97">
        <v>1545.6141007194242</v>
      </c>
      <c r="Y5" s="97">
        <v>0</v>
      </c>
      <c r="Z5" s="97">
        <v>0</v>
      </c>
      <c r="AA5" s="97">
        <v>0</v>
      </c>
      <c r="AB5" s="97">
        <v>0.10160459999999999</v>
      </c>
      <c r="AC5" s="97">
        <v>0</v>
      </c>
      <c r="AD5" s="97">
        <v>0</v>
      </c>
      <c r="AE5" s="97">
        <v>0</v>
      </c>
      <c r="AF5" s="97">
        <v>0</v>
      </c>
      <c r="AG5" s="97">
        <v>0</v>
      </c>
      <c r="AH5" s="97">
        <v>0</v>
      </c>
      <c r="AI5" s="97">
        <v>0</v>
      </c>
      <c r="AJ5" s="97">
        <v>0</v>
      </c>
      <c r="AK5" s="97">
        <v>0</v>
      </c>
      <c r="AL5" s="68"/>
      <c r="AM5" s="68"/>
      <c r="AN5" s="68"/>
      <c r="AO5" s="68"/>
      <c r="AP5" s="68">
        <v>165.23868455858172</v>
      </c>
      <c r="AQ5" s="68">
        <v>13023.723781526232</v>
      </c>
      <c r="AR5" s="68">
        <v>0.10727480442955271</v>
      </c>
      <c r="AS5" s="68">
        <v>1.5896735147322443</v>
      </c>
      <c r="AT5" s="68">
        <v>1053.5998669000001</v>
      </c>
      <c r="AU5" s="68">
        <v>2587974</v>
      </c>
      <c r="AV5" s="68">
        <v>0</v>
      </c>
      <c r="AW5">
        <v>1545.6141007194242</v>
      </c>
      <c r="AX5" s="68">
        <v>1102081</v>
      </c>
      <c r="AY5" s="68">
        <v>195.72298652909143</v>
      </c>
      <c r="AZ5">
        <v>13023.215758526232</v>
      </c>
      <c r="BA5">
        <v>0</v>
      </c>
      <c r="BB5">
        <v>0</v>
      </c>
      <c r="BC5">
        <v>0</v>
      </c>
      <c r="BD5">
        <v>0</v>
      </c>
      <c r="BE5">
        <v>0</v>
      </c>
      <c r="BF5">
        <v>0</v>
      </c>
      <c r="BG5">
        <v>0</v>
      </c>
      <c r="BH5">
        <v>0</v>
      </c>
      <c r="BI5">
        <v>0</v>
      </c>
      <c r="BJ5">
        <v>0.50802299999999989</v>
      </c>
      <c r="BK5">
        <v>0</v>
      </c>
      <c r="BL5">
        <v>0</v>
      </c>
      <c r="BM5">
        <v>0</v>
      </c>
      <c r="BN5">
        <v>0</v>
      </c>
      <c r="BO5">
        <v>0</v>
      </c>
      <c r="BP5">
        <v>0</v>
      </c>
      <c r="BQ5">
        <v>0</v>
      </c>
      <c r="BR5">
        <v>0</v>
      </c>
      <c r="BS5">
        <v>0</v>
      </c>
      <c r="BT5" s="111">
        <v>1545.6141007194242</v>
      </c>
      <c r="BU5" s="111">
        <v>0.10160459999999999</v>
      </c>
      <c r="BV5" s="111">
        <v>0</v>
      </c>
      <c r="BW5" s="111">
        <v>0</v>
      </c>
      <c r="BX5" s="112">
        <v>0</v>
      </c>
      <c r="BY5" s="112">
        <v>0</v>
      </c>
      <c r="BZ5" s="112">
        <v>1545.7157053194242</v>
      </c>
      <c r="CA5" s="112">
        <v>0</v>
      </c>
      <c r="CB5" s="112">
        <v>0.99993426695500975</v>
      </c>
      <c r="CC5" s="114">
        <v>6.5733044990316162E-5</v>
      </c>
      <c r="CD5" s="114">
        <v>0</v>
      </c>
      <c r="CE5" s="114">
        <v>0</v>
      </c>
      <c r="CF5" s="114">
        <v>0</v>
      </c>
      <c r="CG5" s="114">
        <v>0</v>
      </c>
      <c r="CH5" s="114">
        <v>1</v>
      </c>
      <c r="CI5" s="114">
        <v>0</v>
      </c>
      <c r="CJ5" s="112">
        <v>1545.7157053194242</v>
      </c>
      <c r="CK5" s="107">
        <v>311.13564790959248</v>
      </c>
      <c r="CL5" s="68">
        <v>121432.31</v>
      </c>
      <c r="CM5" s="68">
        <v>8194.5300000000007</v>
      </c>
      <c r="CN5" s="111">
        <v>360</v>
      </c>
      <c r="CO5" s="68">
        <v>178.22500000000002</v>
      </c>
      <c r="CP5" s="117">
        <v>0</v>
      </c>
      <c r="CQ5">
        <v>0</v>
      </c>
      <c r="CR5">
        <v>87.024662857142872</v>
      </c>
      <c r="CS5">
        <v>0</v>
      </c>
      <c r="CT5">
        <v>0</v>
      </c>
      <c r="CU5">
        <v>0</v>
      </c>
      <c r="CV5">
        <v>0</v>
      </c>
      <c r="CW5">
        <v>0</v>
      </c>
      <c r="CX5">
        <v>0</v>
      </c>
      <c r="CY5">
        <v>0</v>
      </c>
      <c r="CZ5">
        <v>0</v>
      </c>
      <c r="DA5">
        <v>0</v>
      </c>
      <c r="DB5">
        <v>0</v>
      </c>
      <c r="DC5">
        <v>63.428489208633096</v>
      </c>
      <c r="DD5">
        <v>14.676258992805757</v>
      </c>
      <c r="DE5">
        <v>0</v>
      </c>
      <c r="DF5">
        <v>0</v>
      </c>
      <c r="DG5">
        <v>0</v>
      </c>
      <c r="DH5">
        <v>0</v>
      </c>
      <c r="DI5">
        <v>0</v>
      </c>
      <c r="DJ5">
        <v>0.18613439999999998</v>
      </c>
      <c r="DK5">
        <v>0</v>
      </c>
      <c r="DL5">
        <v>5.5070999999999991E-3</v>
      </c>
      <c r="DM5">
        <v>0</v>
      </c>
      <c r="DN5">
        <v>0</v>
      </c>
      <c r="DO5">
        <v>0</v>
      </c>
      <c r="DP5">
        <v>0</v>
      </c>
      <c r="DQ5">
        <v>0</v>
      </c>
      <c r="DR5">
        <v>0</v>
      </c>
      <c r="DS5">
        <v>0</v>
      </c>
      <c r="DT5">
        <v>0</v>
      </c>
      <c r="DU5">
        <v>0</v>
      </c>
      <c r="DV5">
        <v>0</v>
      </c>
      <c r="DW5">
        <v>8.2367999999999997E-2</v>
      </c>
      <c r="DX5">
        <v>0</v>
      </c>
      <c r="DY5">
        <v>0</v>
      </c>
      <c r="DZ5">
        <v>0</v>
      </c>
      <c r="EA5">
        <v>0</v>
      </c>
      <c r="EB5">
        <v>0</v>
      </c>
      <c r="EC5" s="118">
        <v>87.024662857142872</v>
      </c>
      <c r="ED5" s="118">
        <v>78.296389701438855</v>
      </c>
      <c r="EE5" s="118">
        <v>8.2367999999999997E-2</v>
      </c>
    </row>
    <row r="6" spans="1:135">
      <c r="A6" s="113" t="s">
        <v>1</v>
      </c>
      <c r="B6" s="70">
        <v>8486962</v>
      </c>
      <c r="C6" s="70">
        <v>0.34148815559678486</v>
      </c>
      <c r="D6" s="68">
        <v>18271.473770539065</v>
      </c>
      <c r="E6" s="68">
        <v>26535.113770539065</v>
      </c>
      <c r="F6" s="70">
        <v>43881.975818449035</v>
      </c>
      <c r="G6" s="111">
        <v>33220.898060571322</v>
      </c>
      <c r="H6" s="68">
        <v>0.30076264122082869</v>
      </c>
      <c r="I6" s="68">
        <v>23656.130318449032</v>
      </c>
      <c r="J6" s="104">
        <v>4806.0936327427789</v>
      </c>
      <c r="K6" s="70">
        <v>2.7873496215075586</v>
      </c>
      <c r="L6" s="70">
        <v>2.011812861582563</v>
      </c>
      <c r="M6" s="70">
        <v>101.88097931863015</v>
      </c>
      <c r="N6" s="68">
        <v>0.32322218075054376</v>
      </c>
      <c r="O6" s="105">
        <v>0.2993756905129018</v>
      </c>
      <c r="P6" s="104">
        <v>0.5390853505849531</v>
      </c>
      <c r="Q6" s="105">
        <v>0.14467079198099575</v>
      </c>
      <c r="R6" s="105">
        <v>0.48101317169499869</v>
      </c>
      <c r="S6" s="108">
        <v>8.162708198579173E-2</v>
      </c>
      <c r="T6" s="105">
        <v>9.3644033171070173E-2</v>
      </c>
      <c r="U6" s="70"/>
      <c r="V6" s="66">
        <v>0</v>
      </c>
      <c r="W6" s="97">
        <v>0</v>
      </c>
      <c r="X6" s="97">
        <v>7374.1572160821916</v>
      </c>
      <c r="Y6" s="97">
        <v>569.81079181135021</v>
      </c>
      <c r="Z6" s="97">
        <v>6247.3121591350864</v>
      </c>
      <c r="AA6" s="97">
        <v>6574.2487757794761</v>
      </c>
      <c r="AB6" s="97">
        <v>1838.1219495077166</v>
      </c>
      <c r="AC6" s="97">
        <v>1052.4794261332081</v>
      </c>
      <c r="AD6" s="97">
        <v>0</v>
      </c>
      <c r="AE6" s="97">
        <v>0</v>
      </c>
      <c r="AF6" s="97">
        <v>0</v>
      </c>
      <c r="AG6" s="97">
        <v>0</v>
      </c>
      <c r="AH6" s="97">
        <v>0</v>
      </c>
      <c r="AI6" s="97">
        <v>0</v>
      </c>
      <c r="AJ6" s="97">
        <v>0</v>
      </c>
      <c r="AK6" s="97">
        <v>0</v>
      </c>
      <c r="AL6" s="70"/>
      <c r="AM6" s="70"/>
      <c r="AN6" s="70"/>
      <c r="AO6" s="70"/>
      <c r="AP6" s="70">
        <v>13768.211449362381</v>
      </c>
      <c r="AQ6" s="68">
        <v>201221.52821567468</v>
      </c>
      <c r="AR6" s="70">
        <v>0.14333507843902152</v>
      </c>
      <c r="AS6" s="70">
        <v>0.47657208307923038</v>
      </c>
      <c r="AT6" s="70">
        <v>2215.2554522400001</v>
      </c>
      <c r="AU6" s="70">
        <v>5830630</v>
      </c>
      <c r="AV6" s="70">
        <v>864660.00000000012</v>
      </c>
      <c r="AW6" s="104">
        <v>7943.9680078935417</v>
      </c>
      <c r="AX6" s="68">
        <v>2898197.0000000005</v>
      </c>
      <c r="AY6" s="68">
        <v>9991.605044425336</v>
      </c>
      <c r="AZ6">
        <v>60241.691873621829</v>
      </c>
      <c r="BA6">
        <v>6693.5213192913152</v>
      </c>
      <c r="BB6">
        <v>0</v>
      </c>
      <c r="BC6">
        <v>49708.806185264861</v>
      </c>
      <c r="BD6">
        <v>39664.6485893032</v>
      </c>
      <c r="BE6">
        <v>9192.6982864902729</v>
      </c>
      <c r="BF6">
        <v>6352.8302129205804</v>
      </c>
      <c r="BG6">
        <v>16425.126180967181</v>
      </c>
      <c r="BH6">
        <v>0</v>
      </c>
      <c r="BI6">
        <v>0</v>
      </c>
      <c r="BJ6">
        <v>377.89878230000011</v>
      </c>
      <c r="BK6">
        <v>11636.896130871102</v>
      </c>
      <c r="BL6">
        <v>927.41065464434166</v>
      </c>
      <c r="BM6">
        <v>0</v>
      </c>
      <c r="BN6">
        <v>0</v>
      </c>
      <c r="BO6">
        <v>0</v>
      </c>
      <c r="BP6">
        <v>0</v>
      </c>
      <c r="BQ6">
        <v>0</v>
      </c>
      <c r="BR6">
        <v>0</v>
      </c>
      <c r="BS6">
        <v>0</v>
      </c>
      <c r="BT6" s="111">
        <v>7943.9680078935417</v>
      </c>
      <c r="BU6" s="111">
        <v>15712.162310555488</v>
      </c>
      <c r="BV6" s="111">
        <v>0</v>
      </c>
      <c r="BW6" s="111">
        <v>0</v>
      </c>
      <c r="BX6" s="112">
        <v>6247.3121591350864</v>
      </c>
      <c r="BY6" s="112">
        <v>6574.2487757794761</v>
      </c>
      <c r="BZ6" s="112">
        <v>9212.2791655899091</v>
      </c>
      <c r="CA6" s="112">
        <v>1622.2902179445582</v>
      </c>
      <c r="CB6" s="112">
        <v>0.33581012198339855</v>
      </c>
      <c r="CC6" s="114">
        <v>0.66418987801660134</v>
      </c>
      <c r="CD6" s="114">
        <v>0</v>
      </c>
      <c r="CE6" s="114">
        <v>0</v>
      </c>
      <c r="CF6" s="114">
        <v>0.26408850792738953</v>
      </c>
      <c r="CG6" s="114">
        <v>0.27790888396705893</v>
      </c>
      <c r="CH6" s="114">
        <v>0.38942460333021595</v>
      </c>
      <c r="CI6" s="114">
        <v>6.8578004775335571E-2</v>
      </c>
      <c r="CJ6" s="112">
        <v>23656.130318449032</v>
      </c>
      <c r="CK6" s="107">
        <v>4761.7200293267288</v>
      </c>
      <c r="CL6" s="70">
        <v>1390892.5600000003</v>
      </c>
      <c r="CM6" s="70">
        <v>418328.51999999996</v>
      </c>
      <c r="CN6" s="111">
        <v>25136</v>
      </c>
      <c r="CO6" s="70">
        <v>20225.845499999999</v>
      </c>
      <c r="CP6" s="119">
        <v>3545</v>
      </c>
      <c r="CQ6" s="104">
        <v>2588</v>
      </c>
      <c r="CR6" s="104">
        <v>890.82167658238302</v>
      </c>
      <c r="CS6" s="104">
        <v>2545.9762499999997</v>
      </c>
      <c r="CT6" s="104">
        <v>0</v>
      </c>
      <c r="CU6" s="104">
        <v>0</v>
      </c>
      <c r="CV6" s="104">
        <v>0</v>
      </c>
      <c r="CW6" s="104">
        <v>7.9487999999999994</v>
      </c>
      <c r="CX6" s="104">
        <v>2453.1</v>
      </c>
      <c r="CY6" s="104">
        <v>0</v>
      </c>
      <c r="CZ6" s="104">
        <v>0</v>
      </c>
      <c r="DA6" s="104">
        <v>0</v>
      </c>
      <c r="DB6" s="104">
        <v>0</v>
      </c>
      <c r="DC6" s="104">
        <v>1522.78</v>
      </c>
      <c r="DD6" s="104">
        <v>691.88</v>
      </c>
      <c r="DE6" s="104">
        <v>0</v>
      </c>
      <c r="DF6" s="104">
        <v>0</v>
      </c>
      <c r="DG6" s="104">
        <v>0</v>
      </c>
      <c r="DH6" s="104">
        <v>0</v>
      </c>
      <c r="DI6" s="104">
        <v>0</v>
      </c>
      <c r="DJ6" s="104">
        <v>73.151999999999987</v>
      </c>
      <c r="DK6" s="104">
        <v>982.92299999999989</v>
      </c>
      <c r="DL6" s="104">
        <v>279.05099415999996</v>
      </c>
      <c r="DM6" s="104">
        <v>0</v>
      </c>
      <c r="DN6" s="104">
        <v>0</v>
      </c>
      <c r="DO6" s="104">
        <v>0</v>
      </c>
      <c r="DP6" s="104">
        <v>249.87</v>
      </c>
      <c r="DQ6" s="104">
        <v>277.77</v>
      </c>
      <c r="DR6" s="104">
        <v>0</v>
      </c>
      <c r="DS6" s="104">
        <v>0</v>
      </c>
      <c r="DT6" s="104">
        <v>0</v>
      </c>
      <c r="DU6" s="104">
        <v>0</v>
      </c>
      <c r="DV6" s="104">
        <v>0</v>
      </c>
      <c r="DW6" s="104">
        <v>10.3104</v>
      </c>
      <c r="DX6" s="104">
        <v>1231.1399999999999</v>
      </c>
      <c r="DY6" s="104">
        <v>43.330871379999991</v>
      </c>
      <c r="DZ6" s="104">
        <v>0</v>
      </c>
      <c r="EA6" s="104">
        <v>0</v>
      </c>
      <c r="EB6" s="104">
        <v>0</v>
      </c>
      <c r="EC6" s="104">
        <v>12030.846726582382</v>
      </c>
      <c r="ED6" s="104">
        <v>3549.7859941599995</v>
      </c>
      <c r="EE6" s="104">
        <v>1812.4212713799998</v>
      </c>
    </row>
    <row r="7" spans="1:135">
      <c r="A7" s="113" t="s">
        <v>81</v>
      </c>
      <c r="B7" s="68">
        <v>9497496</v>
      </c>
      <c r="C7" s="68">
        <v>0.45493643798323263</v>
      </c>
      <c r="D7" s="68">
        <v>422</v>
      </c>
      <c r="E7" s="68">
        <v>422</v>
      </c>
      <c r="F7" s="68">
        <v>1950.5786446043169</v>
      </c>
      <c r="G7" s="111">
        <v>13880.396961880193</v>
      </c>
      <c r="H7" s="68">
        <v>1.8357827931457869E-2</v>
      </c>
      <c r="I7" s="68">
        <v>416.19424460431674</v>
      </c>
      <c r="J7">
        <v>81.765972456291209</v>
      </c>
      <c r="K7" s="68">
        <v>4.3821470901837356E-2</v>
      </c>
      <c r="L7" s="68">
        <v>9.7668070664469211E-2</v>
      </c>
      <c r="M7" s="68">
        <v>1.0529091036205753E-2</v>
      </c>
      <c r="N7" s="68" t="s">
        <v>79</v>
      </c>
      <c r="O7" s="102">
        <v>0.91515223839885484</v>
      </c>
      <c r="P7">
        <v>0.21336963047124075</v>
      </c>
      <c r="Q7" s="102">
        <v>5.8907517328823898E-3</v>
      </c>
      <c r="R7" s="102">
        <v>0.32088500637856132</v>
      </c>
      <c r="S7" s="100">
        <v>0</v>
      </c>
      <c r="T7" s="102">
        <v>1.5857979983059922E-3</v>
      </c>
      <c r="U7" s="68"/>
      <c r="V7" s="66">
        <v>0</v>
      </c>
      <c r="W7" s="97">
        <v>3.0000000000000031</v>
      </c>
      <c r="X7" s="97">
        <v>285.00000000000028</v>
      </c>
      <c r="Y7" s="97">
        <v>98.194244604316467</v>
      </c>
      <c r="Z7" s="97">
        <v>0</v>
      </c>
      <c r="AA7" s="97">
        <v>0</v>
      </c>
      <c r="AB7" s="97">
        <v>24</v>
      </c>
      <c r="AC7" s="97">
        <v>6</v>
      </c>
      <c r="AD7" s="97">
        <v>0</v>
      </c>
      <c r="AE7" s="97">
        <v>0</v>
      </c>
      <c r="AF7" s="97">
        <v>0</v>
      </c>
      <c r="AG7" s="97">
        <v>0</v>
      </c>
      <c r="AH7" s="97">
        <v>0</v>
      </c>
      <c r="AI7" s="97">
        <v>0</v>
      </c>
      <c r="AJ7" s="97">
        <v>0</v>
      </c>
      <c r="AK7" s="97">
        <v>0</v>
      </c>
      <c r="AL7" s="68"/>
      <c r="AM7" s="68"/>
      <c r="AN7" s="68"/>
      <c r="AO7" s="68"/>
      <c r="AP7" s="68">
        <v>29.718199999999996</v>
      </c>
      <c r="AQ7" s="68">
        <v>3423.3777348000003</v>
      </c>
      <c r="AR7" s="68">
        <v>6.0355150421635305E-3</v>
      </c>
      <c r="AS7" s="68">
        <v>0.32877065111941189</v>
      </c>
      <c r="AT7" s="68">
        <v>0.66</v>
      </c>
      <c r="AU7" s="68">
        <v>422000</v>
      </c>
      <c r="AV7" s="68">
        <v>100</v>
      </c>
      <c r="AW7">
        <v>386.19424460431674</v>
      </c>
      <c r="AX7" s="68">
        <v>4320757</v>
      </c>
      <c r="AY7" s="68">
        <v>254.81393904652714</v>
      </c>
      <c r="AZ7">
        <v>3273.3777348000003</v>
      </c>
      <c r="BA7">
        <v>0</v>
      </c>
      <c r="BB7">
        <v>0</v>
      </c>
      <c r="BC7">
        <v>0</v>
      </c>
      <c r="BD7">
        <v>0</v>
      </c>
      <c r="BE7">
        <v>0</v>
      </c>
      <c r="BF7">
        <v>0</v>
      </c>
      <c r="BG7">
        <v>0</v>
      </c>
      <c r="BH7">
        <v>0</v>
      </c>
      <c r="BI7">
        <v>0</v>
      </c>
      <c r="BJ7">
        <v>150</v>
      </c>
      <c r="BK7">
        <v>0</v>
      </c>
      <c r="BL7">
        <v>0</v>
      </c>
      <c r="BM7">
        <v>0</v>
      </c>
      <c r="BN7">
        <v>0</v>
      </c>
      <c r="BO7">
        <v>0</v>
      </c>
      <c r="BP7">
        <v>0</v>
      </c>
      <c r="BQ7">
        <v>0</v>
      </c>
      <c r="BR7">
        <v>0</v>
      </c>
      <c r="BS7">
        <v>0</v>
      </c>
      <c r="BT7" s="111">
        <v>386.19424460431674</v>
      </c>
      <c r="BU7" s="111">
        <v>30</v>
      </c>
      <c r="BV7" s="111">
        <v>0</v>
      </c>
      <c r="BW7" s="111">
        <v>0</v>
      </c>
      <c r="BX7" s="112">
        <v>0</v>
      </c>
      <c r="BY7" s="112">
        <v>3.0000000000000031</v>
      </c>
      <c r="BZ7" s="112">
        <v>309.00000000000028</v>
      </c>
      <c r="CA7" s="112">
        <v>104.19424460431647</v>
      </c>
      <c r="CB7" s="112">
        <v>0.92791827280427308</v>
      </c>
      <c r="CC7" s="114">
        <v>7.2081727195726919E-2</v>
      </c>
      <c r="CD7" s="114">
        <v>0</v>
      </c>
      <c r="CE7" s="114">
        <v>0</v>
      </c>
      <c r="CF7" s="114">
        <v>0</v>
      </c>
      <c r="CG7" s="114">
        <v>7.2081727195726997E-3</v>
      </c>
      <c r="CH7" s="114">
        <v>0.74244179011598799</v>
      </c>
      <c r="CI7" s="114">
        <v>0.25035003716443938</v>
      </c>
      <c r="CJ7" s="112">
        <v>416.19424460431674</v>
      </c>
      <c r="CK7" s="107">
        <v>83.775344654628867</v>
      </c>
      <c r="CL7" s="68">
        <v>581144.46</v>
      </c>
      <c r="CM7" s="68">
        <v>10668.55</v>
      </c>
      <c r="CN7" s="111" t="s">
        <v>246</v>
      </c>
      <c r="CO7" s="68">
        <v>1534.3844000000001</v>
      </c>
      <c r="CP7" s="117">
        <v>0.1</v>
      </c>
      <c r="CQ7">
        <v>0.1</v>
      </c>
      <c r="CR7">
        <v>0</v>
      </c>
      <c r="CS7">
        <v>0</v>
      </c>
      <c r="CT7">
        <v>0</v>
      </c>
      <c r="CU7">
        <v>0</v>
      </c>
      <c r="CV7">
        <v>0</v>
      </c>
      <c r="CW7">
        <v>28.799999999999997</v>
      </c>
      <c r="CX7">
        <v>0.255</v>
      </c>
      <c r="CY7">
        <v>0</v>
      </c>
      <c r="CZ7">
        <v>0</v>
      </c>
      <c r="DA7">
        <v>0</v>
      </c>
      <c r="DB7">
        <v>0</v>
      </c>
      <c r="DC7">
        <v>0.06</v>
      </c>
      <c r="DD7">
        <v>0</v>
      </c>
      <c r="DE7">
        <v>0</v>
      </c>
      <c r="DF7">
        <v>0</v>
      </c>
      <c r="DG7">
        <v>0</v>
      </c>
      <c r="DH7">
        <v>0</v>
      </c>
      <c r="DI7">
        <v>0</v>
      </c>
      <c r="DJ7">
        <v>0.63359999999999994</v>
      </c>
      <c r="DK7">
        <v>0</v>
      </c>
      <c r="DL7">
        <v>0</v>
      </c>
      <c r="DM7">
        <v>0</v>
      </c>
      <c r="DN7">
        <v>0</v>
      </c>
      <c r="DO7">
        <v>0</v>
      </c>
      <c r="DP7">
        <v>0</v>
      </c>
      <c r="DQ7">
        <v>0</v>
      </c>
      <c r="DR7">
        <v>0</v>
      </c>
      <c r="DS7">
        <v>0</v>
      </c>
      <c r="DT7">
        <v>0</v>
      </c>
      <c r="DU7">
        <v>0</v>
      </c>
      <c r="DV7">
        <v>0</v>
      </c>
      <c r="DW7">
        <v>0.23039999999999999</v>
      </c>
      <c r="DX7">
        <v>0</v>
      </c>
      <c r="DY7">
        <v>0</v>
      </c>
      <c r="DZ7">
        <v>0</v>
      </c>
      <c r="EA7">
        <v>0</v>
      </c>
      <c r="EB7">
        <v>0</v>
      </c>
      <c r="EC7" s="118">
        <v>29.254999999999995</v>
      </c>
      <c r="ED7" s="118">
        <v>0.69359999999999999</v>
      </c>
      <c r="EE7" s="118">
        <v>0.23039999999999999</v>
      </c>
    </row>
    <row r="8" spans="1:135">
      <c r="A8" s="113" t="s">
        <v>84</v>
      </c>
      <c r="B8" s="68">
        <v>3823533</v>
      </c>
      <c r="C8" s="68">
        <v>0.60605492354845647</v>
      </c>
      <c r="D8" s="68">
        <v>4675</v>
      </c>
      <c r="E8" s="68">
        <v>3884</v>
      </c>
      <c r="F8" s="68">
        <v>2168.0214784003019</v>
      </c>
      <c r="G8" s="111">
        <v>6454.0040126110625</v>
      </c>
      <c r="H8" s="68">
        <v>0.1241962363179948</v>
      </c>
      <c r="I8" s="68">
        <v>1454.5704784003019</v>
      </c>
      <c r="J8">
        <v>293.01241240761277</v>
      </c>
      <c r="K8" s="68">
        <v>0.38042576810512735</v>
      </c>
      <c r="L8" s="68">
        <v>0.33789746645946883</v>
      </c>
      <c r="M8" s="68">
        <v>3.9230732414235741</v>
      </c>
      <c r="N8" s="68" t="s">
        <v>79</v>
      </c>
      <c r="O8" s="102">
        <v>0.26287332646755923</v>
      </c>
      <c r="P8">
        <v>0.67092069561671153</v>
      </c>
      <c r="Q8" s="102">
        <v>4.5400097650244609E-2</v>
      </c>
      <c r="R8" s="102">
        <v>0.36555131617677361</v>
      </c>
      <c r="S8" s="100">
        <v>0.15160537158013451</v>
      </c>
      <c r="T8" s="102">
        <v>6.8748817252208601E-4</v>
      </c>
      <c r="U8" s="68"/>
      <c r="V8" s="66">
        <v>0</v>
      </c>
      <c r="W8" s="97">
        <v>0</v>
      </c>
      <c r="X8" s="97">
        <v>1021</v>
      </c>
      <c r="Y8" s="97">
        <v>0</v>
      </c>
      <c r="Z8" s="97">
        <v>0</v>
      </c>
      <c r="AA8" s="97">
        <v>333.76884669370332</v>
      </c>
      <c r="AB8" s="97">
        <v>56.074828984031484</v>
      </c>
      <c r="AC8" s="97">
        <v>43.726802722567093</v>
      </c>
      <c r="AD8" s="97">
        <v>0</v>
      </c>
      <c r="AE8" s="97">
        <v>0</v>
      </c>
      <c r="AF8" s="97">
        <v>0</v>
      </c>
      <c r="AG8" s="97">
        <v>0</v>
      </c>
      <c r="AH8" s="97">
        <v>0</v>
      </c>
      <c r="AI8" s="97">
        <v>0</v>
      </c>
      <c r="AJ8" s="97">
        <v>0</v>
      </c>
      <c r="AK8" s="97">
        <v>0</v>
      </c>
      <c r="AL8" s="68"/>
      <c r="AM8" s="68"/>
      <c r="AN8" s="68"/>
      <c r="AO8" s="68"/>
      <c r="AP8" s="68">
        <v>831.75009523809535</v>
      </c>
      <c r="AQ8" s="68">
        <v>12267.843682681932</v>
      </c>
      <c r="AR8" s="68">
        <v>4.536549885621987E-2</v>
      </c>
      <c r="AS8" s="68">
        <v>0.36527273451399156</v>
      </c>
      <c r="AT8" s="68">
        <v>1</v>
      </c>
      <c r="AU8" s="68">
        <v>783000</v>
      </c>
      <c r="AV8" s="68">
        <v>15000</v>
      </c>
      <c r="AW8">
        <v>1021</v>
      </c>
      <c r="AX8" s="68">
        <v>2317271.0000000005</v>
      </c>
      <c r="AY8" s="68">
        <v>801.56300754753022</v>
      </c>
      <c r="AZ8">
        <v>6597.4928244894008</v>
      </c>
      <c r="BA8">
        <v>2005.3681893084004</v>
      </c>
      <c r="BB8">
        <v>0</v>
      </c>
      <c r="BC8">
        <v>0</v>
      </c>
      <c r="BD8">
        <v>0</v>
      </c>
      <c r="BE8">
        <v>0</v>
      </c>
      <c r="BF8">
        <v>1422.1146288841296</v>
      </c>
      <c r="BG8">
        <v>1859.8710000000001</v>
      </c>
      <c r="BH8">
        <v>0</v>
      </c>
      <c r="BI8">
        <v>0</v>
      </c>
      <c r="BJ8">
        <v>140.99999999999997</v>
      </c>
      <c r="BK8">
        <v>241.99704000000003</v>
      </c>
      <c r="BL8">
        <v>0</v>
      </c>
      <c r="BM8">
        <v>0</v>
      </c>
      <c r="BN8">
        <v>0</v>
      </c>
      <c r="BO8">
        <v>0</v>
      </c>
      <c r="BP8">
        <v>0</v>
      </c>
      <c r="BQ8">
        <v>0</v>
      </c>
      <c r="BR8">
        <v>0</v>
      </c>
      <c r="BS8">
        <v>0</v>
      </c>
      <c r="BT8" s="111">
        <v>1021</v>
      </c>
      <c r="BU8" s="111">
        <v>433.57047840030191</v>
      </c>
      <c r="BV8" s="111">
        <v>0</v>
      </c>
      <c r="BW8" s="111">
        <v>0</v>
      </c>
      <c r="BX8" s="112">
        <v>0</v>
      </c>
      <c r="BY8" s="112">
        <v>333.76884669370332</v>
      </c>
      <c r="BZ8" s="112">
        <v>1077.0748289840315</v>
      </c>
      <c r="CA8" s="112">
        <v>43.726802722567093</v>
      </c>
      <c r="CB8" s="112">
        <v>0.70192542414504988</v>
      </c>
      <c r="CC8" s="114">
        <v>0.29807457585495012</v>
      </c>
      <c r="CD8" s="114">
        <v>0</v>
      </c>
      <c r="CE8" s="114">
        <v>0</v>
      </c>
      <c r="CF8" s="114">
        <v>0</v>
      </c>
      <c r="CG8" s="114">
        <v>0.22946213445825839</v>
      </c>
      <c r="CH8" s="114">
        <v>0.74047620584777019</v>
      </c>
      <c r="CI8" s="114">
        <v>3.0061659693971426E-2</v>
      </c>
      <c r="CJ8" s="112">
        <v>1454.5704784003019</v>
      </c>
      <c r="CK8" s="107">
        <v>292.78911165214561</v>
      </c>
      <c r="CL8" s="68">
        <v>270216.24</v>
      </c>
      <c r="CM8" s="68">
        <v>33559.839999999997</v>
      </c>
      <c r="CN8" s="111" t="s">
        <v>246</v>
      </c>
      <c r="CO8" s="68">
        <v>713.45100000000002</v>
      </c>
      <c r="CP8" s="117">
        <v>40</v>
      </c>
      <c r="CQ8">
        <v>80</v>
      </c>
      <c r="CR8">
        <v>130.39142857142858</v>
      </c>
      <c r="CS8">
        <v>170.99999999999997</v>
      </c>
      <c r="CT8">
        <v>390.53333333333336</v>
      </c>
      <c r="CU8">
        <v>1.5833333333333333</v>
      </c>
      <c r="CV8">
        <v>0</v>
      </c>
      <c r="CW8">
        <v>144</v>
      </c>
      <c r="CX8">
        <v>469.2</v>
      </c>
      <c r="CY8">
        <v>205.09199999999998</v>
      </c>
      <c r="CZ8">
        <v>0</v>
      </c>
      <c r="DA8">
        <v>0</v>
      </c>
      <c r="DB8">
        <v>0</v>
      </c>
      <c r="DC8">
        <v>0</v>
      </c>
      <c r="DD8">
        <v>4</v>
      </c>
      <c r="DE8">
        <v>0</v>
      </c>
      <c r="DF8">
        <v>0</v>
      </c>
      <c r="DG8">
        <v>0</v>
      </c>
      <c r="DH8">
        <v>0</v>
      </c>
      <c r="DI8">
        <v>0</v>
      </c>
      <c r="DJ8">
        <v>0</v>
      </c>
      <c r="DK8">
        <v>0</v>
      </c>
      <c r="DL8">
        <v>0</v>
      </c>
      <c r="DM8">
        <v>0</v>
      </c>
      <c r="DN8">
        <v>0</v>
      </c>
      <c r="DO8">
        <v>0</v>
      </c>
      <c r="DP8">
        <v>22</v>
      </c>
      <c r="DQ8">
        <v>46</v>
      </c>
      <c r="DR8">
        <v>0</v>
      </c>
      <c r="DS8">
        <v>0</v>
      </c>
      <c r="DT8">
        <v>0</v>
      </c>
      <c r="DU8">
        <v>0</v>
      </c>
      <c r="DV8">
        <v>0</v>
      </c>
      <c r="DW8">
        <v>115.19999999999999</v>
      </c>
      <c r="DX8">
        <v>430.95</v>
      </c>
      <c r="DY8">
        <v>189.89999999999998</v>
      </c>
      <c r="DZ8">
        <v>0</v>
      </c>
      <c r="EA8">
        <v>0</v>
      </c>
      <c r="EB8">
        <v>0</v>
      </c>
      <c r="EC8" s="118">
        <v>1631.8000952380953</v>
      </c>
      <c r="ED8" s="118">
        <v>4</v>
      </c>
      <c r="EE8" s="118">
        <v>804.05</v>
      </c>
    </row>
    <row r="9" spans="1:135">
      <c r="A9" s="113" t="s">
        <v>86</v>
      </c>
      <c r="B9" s="68">
        <v>35230612</v>
      </c>
      <c r="C9" s="68">
        <v>0.18502746986058602</v>
      </c>
      <c r="D9" s="68">
        <v>151977.913</v>
      </c>
      <c r="E9" s="68">
        <v>149823.12891599999</v>
      </c>
      <c r="F9" s="68">
        <v>185202.37852000003</v>
      </c>
      <c r="G9" s="111">
        <v>253197.89505111301</v>
      </c>
      <c r="H9" s="68">
        <v>0.18865620527972546</v>
      </c>
      <c r="I9" s="68">
        <v>85191.08772000001</v>
      </c>
      <c r="J9">
        <v>15790.834611689119</v>
      </c>
      <c r="K9" s="68">
        <v>2.4180984343956333</v>
      </c>
      <c r="L9" s="68">
        <v>0.59062585380273869</v>
      </c>
      <c r="M9" s="68">
        <v>23.711876478330833</v>
      </c>
      <c r="N9" s="68">
        <v>8.4768056423354388E-3</v>
      </c>
      <c r="O9" s="102">
        <v>2.2008365024604799E-2</v>
      </c>
      <c r="P9">
        <v>0.4599891664501502</v>
      </c>
      <c r="Q9" s="102">
        <v>6.2365584076050182E-2</v>
      </c>
      <c r="R9" s="102">
        <v>0.33057796314507182</v>
      </c>
      <c r="S9" s="100">
        <v>0.33222358622702819</v>
      </c>
      <c r="T9" s="102">
        <v>9.183957265580503E-2</v>
      </c>
      <c r="U9" s="68"/>
      <c r="V9" s="66">
        <v>0</v>
      </c>
      <c r="W9" s="97">
        <v>0</v>
      </c>
      <c r="X9" s="97">
        <v>3297.3621103117503</v>
      </c>
      <c r="Y9" s="97">
        <v>0</v>
      </c>
      <c r="Z9" s="97">
        <v>0</v>
      </c>
      <c r="AA9" s="97">
        <v>57459.760191846523</v>
      </c>
      <c r="AB9" s="97">
        <v>8031.0877200000004</v>
      </c>
      <c r="AC9" s="97">
        <v>0</v>
      </c>
      <c r="AD9" s="97">
        <v>0</v>
      </c>
      <c r="AE9" s="97">
        <v>0</v>
      </c>
      <c r="AF9" s="97">
        <v>0</v>
      </c>
      <c r="AG9" s="97">
        <v>0</v>
      </c>
      <c r="AH9" s="97">
        <v>0</v>
      </c>
      <c r="AI9" s="97">
        <v>0</v>
      </c>
      <c r="AJ9" s="97">
        <v>16402.877697841726</v>
      </c>
      <c r="AK9" s="97">
        <v>0</v>
      </c>
      <c r="AL9" s="68"/>
      <c r="AM9" s="68"/>
      <c r="AN9" s="68"/>
      <c r="AO9" s="68"/>
      <c r="AP9" s="68">
        <v>116242.30562724841</v>
      </c>
      <c r="AQ9" s="68">
        <v>661130.66352220008</v>
      </c>
      <c r="AR9" s="68">
        <v>6.7725812741300143E-2</v>
      </c>
      <c r="AS9" s="68">
        <v>0.35899064460075042</v>
      </c>
      <c r="AT9" s="68">
        <v>7823.9130902880006</v>
      </c>
      <c r="AU9" s="68">
        <v>3850072</v>
      </c>
      <c r="AV9" s="68">
        <v>835383.92</v>
      </c>
      <c r="AW9">
        <v>3297.3621103117503</v>
      </c>
      <c r="AX9" s="68">
        <v>6518631</v>
      </c>
      <c r="AY9" s="68">
        <v>47767.35406515716</v>
      </c>
      <c r="AZ9">
        <v>27783.298675000002</v>
      </c>
      <c r="BA9">
        <v>0</v>
      </c>
      <c r="BB9">
        <v>0</v>
      </c>
      <c r="BC9">
        <v>0</v>
      </c>
      <c r="BD9">
        <v>247734</v>
      </c>
      <c r="BE9">
        <v>0</v>
      </c>
      <c r="BF9">
        <v>0</v>
      </c>
      <c r="BG9">
        <v>219643.2</v>
      </c>
      <c r="BH9">
        <v>0</v>
      </c>
      <c r="BI9">
        <v>0</v>
      </c>
      <c r="BJ9">
        <v>36495.678599999999</v>
      </c>
      <c r="BK9">
        <v>6354.4862472000004</v>
      </c>
      <c r="BL9">
        <v>0</v>
      </c>
      <c r="BM9">
        <v>0</v>
      </c>
      <c r="BN9">
        <v>0</v>
      </c>
      <c r="BO9">
        <v>0</v>
      </c>
      <c r="BP9">
        <v>0</v>
      </c>
      <c r="BQ9">
        <v>0</v>
      </c>
      <c r="BR9">
        <v>0</v>
      </c>
      <c r="BS9">
        <v>123120</v>
      </c>
      <c r="BT9" s="111">
        <v>3297.3621103117503</v>
      </c>
      <c r="BU9" s="111">
        <v>65490.847911846526</v>
      </c>
      <c r="BV9" s="111">
        <v>0</v>
      </c>
      <c r="BW9" s="111">
        <v>16402.877697841726</v>
      </c>
      <c r="BX9" s="112">
        <v>0</v>
      </c>
      <c r="BY9" s="112">
        <v>57459.760191846523</v>
      </c>
      <c r="BZ9" s="112">
        <v>27731.327528153477</v>
      </c>
      <c r="CA9" s="112">
        <v>0</v>
      </c>
      <c r="CB9" s="112">
        <v>3.8705481976580518E-2</v>
      </c>
      <c r="CC9" s="114">
        <v>0.7687523385908297</v>
      </c>
      <c r="CD9" s="114">
        <v>0</v>
      </c>
      <c r="CE9" s="114">
        <v>0.19254217943258964</v>
      </c>
      <c r="CF9" s="114">
        <v>0</v>
      </c>
      <c r="CG9" s="114">
        <v>0.67448088444064913</v>
      </c>
      <c r="CH9" s="114">
        <v>0.32551911555935087</v>
      </c>
      <c r="CI9" s="114">
        <v>0</v>
      </c>
      <c r="CJ9" s="112">
        <v>85191.08772000001</v>
      </c>
      <c r="CK9" s="107">
        <v>17148.033226723044</v>
      </c>
      <c r="CL9" s="68">
        <v>10600889.470000001</v>
      </c>
      <c r="CM9" s="68">
        <v>1999923.58</v>
      </c>
      <c r="CN9" s="111">
        <v>442030</v>
      </c>
      <c r="CO9" s="68">
        <v>100011.2908</v>
      </c>
      <c r="CP9" s="117">
        <v>25774.400000000001</v>
      </c>
      <c r="CQ9">
        <v>37459</v>
      </c>
      <c r="CR9">
        <v>5029.7764707514289</v>
      </c>
      <c r="CS9">
        <v>19611</v>
      </c>
      <c r="CT9">
        <v>73.490312500000002</v>
      </c>
      <c r="CU9">
        <v>0</v>
      </c>
      <c r="CV9">
        <v>16402.877697841726</v>
      </c>
      <c r="CW9">
        <v>0</v>
      </c>
      <c r="CX9">
        <v>6255.15</v>
      </c>
      <c r="CY9">
        <v>0</v>
      </c>
      <c r="CZ9">
        <v>0</v>
      </c>
      <c r="DA9">
        <v>36.909786155244703</v>
      </c>
      <c r="DB9">
        <v>0</v>
      </c>
      <c r="DC9">
        <v>3231.192</v>
      </c>
      <c r="DD9">
        <v>201.8270775</v>
      </c>
      <c r="DE9">
        <v>0</v>
      </c>
      <c r="DF9">
        <v>0</v>
      </c>
      <c r="DG9">
        <v>0</v>
      </c>
      <c r="DH9">
        <v>0</v>
      </c>
      <c r="DI9">
        <v>0</v>
      </c>
      <c r="DJ9">
        <v>7460.0236800000002</v>
      </c>
      <c r="DK9">
        <v>57.668576399999992</v>
      </c>
      <c r="DL9">
        <v>0</v>
      </c>
      <c r="DM9">
        <v>0</v>
      </c>
      <c r="DN9">
        <v>0</v>
      </c>
      <c r="DO9">
        <v>0</v>
      </c>
      <c r="DP9">
        <v>943.23360000000014</v>
      </c>
      <c r="DQ9">
        <v>219.5995935</v>
      </c>
      <c r="DR9">
        <v>0</v>
      </c>
      <c r="DS9">
        <v>0</v>
      </c>
      <c r="DT9">
        <v>0</v>
      </c>
      <c r="DU9">
        <v>0</v>
      </c>
      <c r="DV9">
        <v>0</v>
      </c>
      <c r="DW9">
        <v>5.5871999999999993</v>
      </c>
      <c r="DX9">
        <v>4182.5895803999992</v>
      </c>
      <c r="DY9">
        <v>0</v>
      </c>
      <c r="DZ9">
        <v>0</v>
      </c>
      <c r="EA9">
        <v>0</v>
      </c>
      <c r="EB9">
        <v>0</v>
      </c>
      <c r="EC9" s="118">
        <v>110642.6042672484</v>
      </c>
      <c r="ED9" s="118">
        <v>10950.711333899999</v>
      </c>
      <c r="EE9" s="118">
        <v>5351.0099738999997</v>
      </c>
    </row>
    <row r="10" spans="1:135">
      <c r="A10" s="113" t="s">
        <v>87</v>
      </c>
      <c r="B10" s="68">
        <v>4271497</v>
      </c>
      <c r="C10" s="68">
        <v>0.41818219701430198</v>
      </c>
      <c r="D10" s="68">
        <v>5437</v>
      </c>
      <c r="E10" s="68">
        <v>4380</v>
      </c>
      <c r="F10" s="68">
        <v>4369.521175786781</v>
      </c>
      <c r="G10" s="111">
        <v>7719.5270851246769</v>
      </c>
      <c r="H10" s="68">
        <v>0.16422481280698373</v>
      </c>
      <c r="I10" s="68">
        <v>2112.5316757867813</v>
      </c>
      <c r="J10">
        <v>519.07565882407721</v>
      </c>
      <c r="K10" s="68">
        <v>0.49456471016760195</v>
      </c>
      <c r="L10" s="68">
        <v>0.48481075585691707</v>
      </c>
      <c r="M10" s="68">
        <v>5.8527490479333126</v>
      </c>
      <c r="N10" s="68">
        <v>0.19034715532446755</v>
      </c>
      <c r="O10" s="102">
        <v>0.38208845145779557</v>
      </c>
      <c r="P10">
        <v>0.48346983360399814</v>
      </c>
      <c r="Q10" s="102">
        <v>6.724189877179422E-2</v>
      </c>
      <c r="R10" s="102">
        <v>0.40945029939431132</v>
      </c>
      <c r="S10" s="100">
        <v>0</v>
      </c>
      <c r="T10" s="102">
        <v>1.6223188694785319E-2</v>
      </c>
      <c r="U10" s="68"/>
      <c r="V10" s="66">
        <v>55.784913912838149</v>
      </c>
      <c r="W10" s="97">
        <v>48.346925391126405</v>
      </c>
      <c r="X10" s="97">
        <v>1556.3990981681845</v>
      </c>
      <c r="Y10" s="97">
        <v>13.016479912995569</v>
      </c>
      <c r="Z10" s="97">
        <v>70.660890956261653</v>
      </c>
      <c r="AA10" s="97">
        <v>76.239382347545472</v>
      </c>
      <c r="AB10" s="97">
        <v>87.777372526080214</v>
      </c>
      <c r="AC10" s="97">
        <v>1.8191125717493044</v>
      </c>
      <c r="AD10" s="97">
        <v>22.962499999999999</v>
      </c>
      <c r="AE10" s="97">
        <v>179.52500000000001</v>
      </c>
      <c r="AF10" s="97">
        <v>0</v>
      </c>
      <c r="AG10" s="97">
        <v>0</v>
      </c>
      <c r="AH10" s="97">
        <v>0</v>
      </c>
      <c r="AI10" s="97">
        <v>0</v>
      </c>
      <c r="AJ10" s="97">
        <v>0</v>
      </c>
      <c r="AK10" s="97">
        <v>0</v>
      </c>
      <c r="AL10" s="68"/>
      <c r="AM10" s="68"/>
      <c r="AN10" s="68"/>
      <c r="AO10" s="68"/>
      <c r="AP10" s="68">
        <v>395.80285714285696</v>
      </c>
      <c r="AQ10" s="68">
        <v>21732.659683646467</v>
      </c>
      <c r="AR10" s="68">
        <v>5.5084915459184626E-2</v>
      </c>
      <c r="AS10" s="68">
        <v>0.33542382857776115</v>
      </c>
      <c r="AT10" s="68">
        <v>34.271999999999998</v>
      </c>
      <c r="AU10" s="68">
        <v>866000</v>
      </c>
      <c r="AV10" s="68">
        <v>25000</v>
      </c>
      <c r="AW10">
        <v>1673.5474173851446</v>
      </c>
      <c r="AX10" s="68">
        <v>1786263.9999999998</v>
      </c>
      <c r="AY10" s="68">
        <v>1267.7378905130408</v>
      </c>
      <c r="AZ10">
        <v>17421.35711418981</v>
      </c>
      <c r="BA10">
        <v>0</v>
      </c>
      <c r="BB10">
        <v>0</v>
      </c>
      <c r="BC10">
        <v>0</v>
      </c>
      <c r="BD10">
        <v>0</v>
      </c>
      <c r="BE10">
        <v>0</v>
      </c>
      <c r="BF10">
        <v>1529.208013356661</v>
      </c>
      <c r="BG10">
        <v>0</v>
      </c>
      <c r="BH10">
        <v>0</v>
      </c>
      <c r="BI10">
        <v>0</v>
      </c>
      <c r="BJ10">
        <v>150</v>
      </c>
      <c r="BK10">
        <v>468.43969129999999</v>
      </c>
      <c r="BL10">
        <v>203.669431</v>
      </c>
      <c r="BM10">
        <v>0</v>
      </c>
      <c r="BN10">
        <v>0</v>
      </c>
      <c r="BO10">
        <v>0</v>
      </c>
      <c r="BP10">
        <v>1959.9854338</v>
      </c>
      <c r="BQ10">
        <v>0</v>
      </c>
      <c r="BR10">
        <v>0</v>
      </c>
      <c r="BS10">
        <v>0</v>
      </c>
      <c r="BT10" s="111">
        <v>1673.5474173851446</v>
      </c>
      <c r="BU10" s="111">
        <v>236.49675840163667</v>
      </c>
      <c r="BV10" s="111">
        <v>202.48750000000001</v>
      </c>
      <c r="BW10" s="111">
        <v>0</v>
      </c>
      <c r="BX10" s="112">
        <v>149.40830486909979</v>
      </c>
      <c r="BY10" s="112">
        <v>304.11130773867188</v>
      </c>
      <c r="BZ10" s="112">
        <v>1644.1764706942647</v>
      </c>
      <c r="CA10" s="112">
        <v>14.835592484744874</v>
      </c>
      <c r="CB10" s="112">
        <v>0.79219991660567957</v>
      </c>
      <c r="CC10" s="114">
        <v>0.11194944961644512</v>
      </c>
      <c r="CD10" s="114">
        <v>9.5850633777875324E-2</v>
      </c>
      <c r="CE10" s="114">
        <v>0</v>
      </c>
      <c r="CF10" s="114">
        <v>7.0724764310790694E-2</v>
      </c>
      <c r="CG10" s="114">
        <v>0.14395585695793656</v>
      </c>
      <c r="CH10" s="114">
        <v>0.77829671835898762</v>
      </c>
      <c r="CI10" s="114">
        <v>7.0226603722851047E-3</v>
      </c>
      <c r="CJ10" s="112">
        <v>2112.5316757867813</v>
      </c>
      <c r="CK10" s="107">
        <v>425.22949686897874</v>
      </c>
      <c r="CL10" s="68">
        <v>323201.15999999997</v>
      </c>
      <c r="CM10" s="68">
        <v>53077.649999999994</v>
      </c>
      <c r="CN10" s="111">
        <v>9991</v>
      </c>
      <c r="CO10" s="68">
        <v>2256.9894999999997</v>
      </c>
      <c r="CP10" s="117">
        <v>400</v>
      </c>
      <c r="CQ10">
        <v>530</v>
      </c>
      <c r="CR10">
        <v>147.04285714285714</v>
      </c>
      <c r="CS10">
        <v>0</v>
      </c>
      <c r="CT10">
        <v>0</v>
      </c>
      <c r="CU10">
        <v>0</v>
      </c>
      <c r="CV10">
        <v>0</v>
      </c>
      <c r="CW10">
        <v>34.56</v>
      </c>
      <c r="CX10">
        <v>464.09999999999997</v>
      </c>
      <c r="CY10">
        <v>63.3</v>
      </c>
      <c r="CZ10">
        <v>0</v>
      </c>
      <c r="DA10">
        <v>0</v>
      </c>
      <c r="DB10">
        <v>0</v>
      </c>
      <c r="DC10">
        <v>2</v>
      </c>
      <c r="DD10">
        <v>7</v>
      </c>
      <c r="DE10">
        <v>0</v>
      </c>
      <c r="DF10">
        <v>0</v>
      </c>
      <c r="DG10">
        <v>0</v>
      </c>
      <c r="DH10">
        <v>0</v>
      </c>
      <c r="DI10">
        <v>0</v>
      </c>
      <c r="DJ10">
        <v>17.28</v>
      </c>
      <c r="DK10">
        <v>5.0999999999999996</v>
      </c>
      <c r="DL10">
        <v>4.22</v>
      </c>
      <c r="DM10">
        <v>0</v>
      </c>
      <c r="DN10">
        <v>0</v>
      </c>
      <c r="DO10">
        <v>0</v>
      </c>
      <c r="DP10">
        <v>375</v>
      </c>
      <c r="DQ10">
        <v>431</v>
      </c>
      <c r="DR10">
        <v>0</v>
      </c>
      <c r="DS10">
        <v>0</v>
      </c>
      <c r="DT10">
        <v>0</v>
      </c>
      <c r="DU10">
        <v>0</v>
      </c>
      <c r="DV10">
        <v>0</v>
      </c>
      <c r="DW10">
        <v>23.04</v>
      </c>
      <c r="DX10">
        <v>405.45</v>
      </c>
      <c r="DY10">
        <v>44.309999999999995</v>
      </c>
      <c r="DZ10">
        <v>0</v>
      </c>
      <c r="EA10">
        <v>0</v>
      </c>
      <c r="EB10">
        <v>0</v>
      </c>
      <c r="EC10" s="118">
        <v>1639.002857142857</v>
      </c>
      <c r="ED10" s="118">
        <v>35.6</v>
      </c>
      <c r="EE10" s="118">
        <v>1278.8</v>
      </c>
    </row>
    <row r="11" spans="1:135">
      <c r="A11" s="113" t="s">
        <v>88</v>
      </c>
      <c r="B11" s="68">
        <v>1141652</v>
      </c>
      <c r="C11" s="68">
        <v>0.3285344395665229</v>
      </c>
      <c r="D11" s="68">
        <v>22.43</v>
      </c>
      <c r="E11" s="68">
        <v>24.1</v>
      </c>
      <c r="F11" s="68">
        <v>326.8231707865707</v>
      </c>
      <c r="G11" s="111">
        <v>1930.6510939142065</v>
      </c>
      <c r="H11" s="68">
        <v>6.9535149846905633E-2</v>
      </c>
      <c r="I11" s="68">
        <v>88.251570786570738</v>
      </c>
      <c r="J11">
        <v>11.878370485781504</v>
      </c>
      <c r="K11" s="68">
        <v>7.7301639016592386E-2</v>
      </c>
      <c r="L11" s="68">
        <v>1.9276298950601484E-2</v>
      </c>
      <c r="M11" s="68">
        <v>0.56935037997568427</v>
      </c>
      <c r="N11" s="68">
        <v>7.7163149862884819E-2</v>
      </c>
      <c r="O11" s="102">
        <v>0.48747723812651117</v>
      </c>
      <c r="P11">
        <v>0.27002850065426581</v>
      </c>
      <c r="Q11" s="102">
        <v>6.1525205269996599E-3</v>
      </c>
      <c r="R11" s="102">
        <v>8.8480725799046381E-2</v>
      </c>
      <c r="S11" s="100">
        <v>0</v>
      </c>
      <c r="T11" s="102">
        <v>0.81477189991208399</v>
      </c>
      <c r="U11" s="68"/>
      <c r="V11" s="66">
        <v>0</v>
      </c>
      <c r="W11" s="97">
        <v>0</v>
      </c>
      <c r="X11" s="97">
        <v>11.74820143884892</v>
      </c>
      <c r="Y11" s="97">
        <v>0</v>
      </c>
      <c r="Z11" s="97">
        <v>0</v>
      </c>
      <c r="AA11" s="97">
        <v>2.232613908872902</v>
      </c>
      <c r="AB11" s="97">
        <v>34.128253438848922</v>
      </c>
      <c r="AC11" s="97">
        <v>40.142502</v>
      </c>
      <c r="AD11" s="97">
        <v>0</v>
      </c>
      <c r="AE11" s="97">
        <v>0</v>
      </c>
      <c r="AF11" s="97">
        <v>0</v>
      </c>
      <c r="AG11" s="97">
        <v>0</v>
      </c>
      <c r="AH11" s="97">
        <v>0</v>
      </c>
      <c r="AI11" s="97">
        <v>0</v>
      </c>
      <c r="AJ11" s="97">
        <v>0</v>
      </c>
      <c r="AK11" s="97">
        <v>0</v>
      </c>
      <c r="AL11" s="68"/>
      <c r="AM11" s="68"/>
      <c r="AN11" s="68"/>
      <c r="AO11" s="68"/>
      <c r="AP11" s="68">
        <v>82.770571428571429</v>
      </c>
      <c r="AQ11" s="68">
        <v>497.32361549870001</v>
      </c>
      <c r="AR11" s="68">
        <v>9.201079892540499E-3</v>
      </c>
      <c r="AS11" s="68">
        <v>0.13232271610542815</v>
      </c>
      <c r="AT11" s="68">
        <v>71.904900000000012</v>
      </c>
      <c r="AU11" s="68">
        <v>7230</v>
      </c>
      <c r="AV11" s="68">
        <v>650</v>
      </c>
      <c r="AW11">
        <v>11.74820143884892</v>
      </c>
      <c r="AX11" s="68">
        <v>375072</v>
      </c>
      <c r="AY11" s="68">
        <v>134.24811311741664</v>
      </c>
      <c r="AZ11">
        <v>21.741694090400003</v>
      </c>
      <c r="BA11">
        <v>77.247673334200002</v>
      </c>
      <c r="BB11">
        <v>0</v>
      </c>
      <c r="BC11">
        <v>0</v>
      </c>
      <c r="BD11">
        <v>25.116102002200005</v>
      </c>
      <c r="BE11">
        <v>0</v>
      </c>
      <c r="BF11">
        <v>0</v>
      </c>
      <c r="BG11">
        <v>0</v>
      </c>
      <c r="BH11">
        <v>0</v>
      </c>
      <c r="BI11">
        <v>0</v>
      </c>
      <c r="BJ11">
        <v>360</v>
      </c>
      <c r="BK11">
        <v>13.218146071900001</v>
      </c>
      <c r="BL11">
        <v>0</v>
      </c>
      <c r="BM11">
        <v>0</v>
      </c>
      <c r="BN11">
        <v>0</v>
      </c>
      <c r="BO11">
        <v>0</v>
      </c>
      <c r="BP11">
        <v>0</v>
      </c>
      <c r="BQ11">
        <v>0</v>
      </c>
      <c r="BR11">
        <v>0</v>
      </c>
      <c r="BS11">
        <v>0</v>
      </c>
      <c r="BT11" s="111">
        <v>11.74820143884892</v>
      </c>
      <c r="BU11" s="111">
        <v>76.503369347721815</v>
      </c>
      <c r="BV11" s="111">
        <v>0</v>
      </c>
      <c r="BW11" s="111">
        <v>0</v>
      </c>
      <c r="BX11" s="112">
        <v>0</v>
      </c>
      <c r="BY11" s="112">
        <v>2.232613908872902</v>
      </c>
      <c r="BZ11" s="112">
        <v>45.876454877697839</v>
      </c>
      <c r="CA11" s="112">
        <v>40.142502</v>
      </c>
      <c r="CB11" s="112">
        <v>0.13312172615330545</v>
      </c>
      <c r="CC11" s="114">
        <v>0.86687827384669447</v>
      </c>
      <c r="CD11" s="114">
        <v>0</v>
      </c>
      <c r="CE11" s="114">
        <v>0</v>
      </c>
      <c r="CF11" s="114">
        <v>0</v>
      </c>
      <c r="CG11" s="114">
        <v>2.5298290885635313E-2</v>
      </c>
      <c r="CH11" s="114">
        <v>0.51983726146525278</v>
      </c>
      <c r="CI11" s="114">
        <v>0.45486444764911194</v>
      </c>
      <c r="CJ11" s="112">
        <v>88.251570786570738</v>
      </c>
      <c r="CK11" s="107">
        <v>17.764074959725324</v>
      </c>
      <c r="CL11" s="68">
        <v>80832.5</v>
      </c>
      <c r="CM11" s="68">
        <v>5620.7</v>
      </c>
      <c r="CN11" s="111">
        <v>38</v>
      </c>
      <c r="CO11" s="68">
        <v>238.57159999999999</v>
      </c>
      <c r="CP11" s="117">
        <v>1.82</v>
      </c>
      <c r="CQ11">
        <v>4.25</v>
      </c>
      <c r="CR11">
        <v>0.80907142857142855</v>
      </c>
      <c r="CS11">
        <v>0</v>
      </c>
      <c r="CT11">
        <v>0</v>
      </c>
      <c r="CU11">
        <v>0</v>
      </c>
      <c r="CV11">
        <v>0</v>
      </c>
      <c r="CW11">
        <v>6.9119999999999999</v>
      </c>
      <c r="CX11">
        <v>0</v>
      </c>
      <c r="CY11">
        <v>0</v>
      </c>
      <c r="CZ11">
        <v>0</v>
      </c>
      <c r="DA11">
        <v>0</v>
      </c>
      <c r="DB11">
        <v>0</v>
      </c>
      <c r="DC11">
        <v>0.03</v>
      </c>
      <c r="DD11">
        <v>1.34</v>
      </c>
      <c r="DE11">
        <v>0</v>
      </c>
      <c r="DF11">
        <v>0</v>
      </c>
      <c r="DG11">
        <v>0</v>
      </c>
      <c r="DH11">
        <v>0</v>
      </c>
      <c r="DI11">
        <v>0</v>
      </c>
      <c r="DJ11">
        <v>66.0672</v>
      </c>
      <c r="DK11">
        <v>1.6575</v>
      </c>
      <c r="DL11">
        <v>0</v>
      </c>
      <c r="DM11">
        <v>0</v>
      </c>
      <c r="DN11">
        <v>0</v>
      </c>
      <c r="DO11">
        <v>0</v>
      </c>
      <c r="DP11">
        <v>0</v>
      </c>
      <c r="DQ11">
        <v>0</v>
      </c>
      <c r="DR11">
        <v>0</v>
      </c>
      <c r="DS11">
        <v>0</v>
      </c>
      <c r="DT11">
        <v>0</v>
      </c>
      <c r="DU11">
        <v>0</v>
      </c>
      <c r="DV11">
        <v>0</v>
      </c>
      <c r="DW11">
        <v>0.1152</v>
      </c>
      <c r="DX11">
        <v>0</v>
      </c>
      <c r="DY11">
        <v>0</v>
      </c>
      <c r="DZ11">
        <v>0</v>
      </c>
      <c r="EA11">
        <v>0</v>
      </c>
      <c r="EB11">
        <v>0</v>
      </c>
      <c r="EC11" s="118">
        <v>13.791071428571428</v>
      </c>
      <c r="ED11" s="118">
        <v>69.094700000000003</v>
      </c>
      <c r="EE11" s="118">
        <v>0.1152</v>
      </c>
    </row>
    <row r="12" spans="1:135">
      <c r="A12" s="113" t="s">
        <v>89</v>
      </c>
      <c r="B12" s="68">
        <v>10545314</v>
      </c>
      <c r="C12" s="68">
        <v>0.27341110942737218</v>
      </c>
      <c r="D12" s="68">
        <v>19049</v>
      </c>
      <c r="E12" s="68">
        <v>17083</v>
      </c>
      <c r="F12" s="68">
        <v>18883.925108088864</v>
      </c>
      <c r="G12" s="111">
        <v>41951.139056081018</v>
      </c>
      <c r="H12" s="68">
        <v>8.5155114867836487E-2</v>
      </c>
      <c r="I12" s="68">
        <v>10414.521108088864</v>
      </c>
      <c r="J12">
        <v>2112.1989162364457</v>
      </c>
      <c r="K12" s="68">
        <v>0.98759706046580154</v>
      </c>
      <c r="L12" s="68">
        <v>1.3408684637864932</v>
      </c>
      <c r="M12" s="68">
        <v>6.4483618031667902</v>
      </c>
      <c r="N12" s="68">
        <v>0.19028196122663663</v>
      </c>
      <c r="O12" s="102">
        <v>0.36301813785171594</v>
      </c>
      <c r="P12">
        <v>0.55150192814669863</v>
      </c>
      <c r="Q12" s="102">
        <v>5.0349024216310823E-2</v>
      </c>
      <c r="R12" s="102">
        <v>0.59126247782595498</v>
      </c>
      <c r="S12" s="100">
        <v>0.16711939037974349</v>
      </c>
      <c r="T12" s="102">
        <v>3.0840208269445803E-2</v>
      </c>
      <c r="U12" s="68"/>
      <c r="V12" s="66">
        <v>0</v>
      </c>
      <c r="W12" s="97">
        <v>446.04316546762584</v>
      </c>
      <c r="X12" s="97">
        <v>5755.3956834532373</v>
      </c>
      <c r="Y12" s="97">
        <v>0</v>
      </c>
      <c r="Z12" s="97">
        <v>1292.5659472422062</v>
      </c>
      <c r="AA12" s="97">
        <v>2304.4329575133261</v>
      </c>
      <c r="AB12" s="97">
        <v>441.50200000000001</v>
      </c>
      <c r="AC12" s="97">
        <v>131.89448441247001</v>
      </c>
      <c r="AD12" s="97">
        <v>0</v>
      </c>
      <c r="AE12" s="97">
        <v>42.686870000000006</v>
      </c>
      <c r="AF12" s="97">
        <v>0</v>
      </c>
      <c r="AG12" s="97">
        <v>0</v>
      </c>
      <c r="AH12" s="97">
        <v>0</v>
      </c>
      <c r="AI12" s="97">
        <v>0</v>
      </c>
      <c r="AJ12" s="97">
        <v>0</v>
      </c>
      <c r="AK12" s="97">
        <v>0</v>
      </c>
      <c r="AL12" s="68"/>
      <c r="AM12" s="68"/>
      <c r="AN12" s="68"/>
      <c r="AO12" s="68"/>
      <c r="AP12" s="68">
        <v>3686.6407142857142</v>
      </c>
      <c r="AQ12" s="68">
        <v>88433.54422498752</v>
      </c>
      <c r="AR12" s="68">
        <v>4.9970730731084732E-2</v>
      </c>
      <c r="AS12" s="68">
        <v>0.58682007309415218</v>
      </c>
      <c r="AT12" s="68">
        <v>321.18600000000004</v>
      </c>
      <c r="AU12" s="68">
        <v>3866000</v>
      </c>
      <c r="AV12" s="68">
        <v>68000</v>
      </c>
      <c r="AW12">
        <v>6201.4388489208632</v>
      </c>
      <c r="AX12" s="68">
        <v>2883206</v>
      </c>
      <c r="AY12" s="68">
        <v>3572.3540651571607</v>
      </c>
      <c r="AZ12">
        <v>32572.129064800003</v>
      </c>
      <c r="BA12">
        <v>16164.828320000001</v>
      </c>
      <c r="BB12">
        <v>3515.8501596000001</v>
      </c>
      <c r="BC12">
        <v>7961.1779476000002</v>
      </c>
      <c r="BD12">
        <v>8405.7107264000006</v>
      </c>
      <c r="BE12">
        <v>1190.6937389999998</v>
      </c>
      <c r="BF12">
        <v>0</v>
      </c>
      <c r="BG12">
        <v>14778.960000000001</v>
      </c>
      <c r="BH12">
        <v>0</v>
      </c>
      <c r="BI12">
        <v>0</v>
      </c>
      <c r="BJ12">
        <v>600</v>
      </c>
      <c r="BK12">
        <v>1160.9157567</v>
      </c>
      <c r="BL12">
        <v>1670.0893341999999</v>
      </c>
      <c r="BM12">
        <v>0</v>
      </c>
      <c r="BN12">
        <v>0</v>
      </c>
      <c r="BO12">
        <v>0</v>
      </c>
      <c r="BP12">
        <v>0</v>
      </c>
      <c r="BQ12">
        <v>0</v>
      </c>
      <c r="BR12">
        <v>413.18917668752005</v>
      </c>
      <c r="BS12">
        <v>0</v>
      </c>
      <c r="BT12" s="111">
        <v>6201.4388489208632</v>
      </c>
      <c r="BU12" s="111">
        <v>4170.3953891680021</v>
      </c>
      <c r="BV12" s="111">
        <v>42.686870000000006</v>
      </c>
      <c r="BW12" s="111">
        <v>0</v>
      </c>
      <c r="BX12" s="112">
        <v>1292.5659472422062</v>
      </c>
      <c r="BY12" s="112">
        <v>2793.1629929809519</v>
      </c>
      <c r="BZ12" s="112">
        <v>6196.8976834532377</v>
      </c>
      <c r="CA12" s="112">
        <v>131.89448441247001</v>
      </c>
      <c r="CB12" s="112">
        <v>0.59546077871062764</v>
      </c>
      <c r="CC12" s="114">
        <v>0.40044043752802938</v>
      </c>
      <c r="CD12" s="114">
        <v>4.0987837613431404E-3</v>
      </c>
      <c r="CE12" s="114">
        <v>0</v>
      </c>
      <c r="CF12" s="114">
        <v>0.1241118947119212</v>
      </c>
      <c r="CG12" s="114">
        <v>0.26819888922319501</v>
      </c>
      <c r="CH12" s="114">
        <v>0.59502473701264691</v>
      </c>
      <c r="CI12" s="114">
        <v>1.2664479052236857E-2</v>
      </c>
      <c r="CJ12" s="112">
        <v>10414.521108088864</v>
      </c>
      <c r="CK12" s="107">
        <v>2096.3290736337167</v>
      </c>
      <c r="CL12" s="68">
        <v>1756410.29</v>
      </c>
      <c r="CM12" s="68">
        <v>149567.32</v>
      </c>
      <c r="CN12" s="111">
        <v>23086</v>
      </c>
      <c r="CO12" s="68">
        <v>8469.4040000000005</v>
      </c>
      <c r="CP12" s="117">
        <v>733</v>
      </c>
      <c r="CQ12">
        <v>668</v>
      </c>
      <c r="CR12">
        <v>573.50071428571425</v>
      </c>
      <c r="CS12">
        <v>1330</v>
      </c>
      <c r="CT12">
        <v>0</v>
      </c>
      <c r="CU12">
        <v>0</v>
      </c>
      <c r="CV12">
        <v>0</v>
      </c>
      <c r="CW12">
        <v>34.56</v>
      </c>
      <c r="CX12">
        <v>415.65</v>
      </c>
      <c r="CY12">
        <v>253.2</v>
      </c>
      <c r="CZ12">
        <v>0</v>
      </c>
      <c r="DA12">
        <v>0</v>
      </c>
      <c r="DB12">
        <v>0</v>
      </c>
      <c r="DC12">
        <v>293</v>
      </c>
      <c r="DD12">
        <v>124</v>
      </c>
      <c r="DE12">
        <v>0</v>
      </c>
      <c r="DF12">
        <v>0</v>
      </c>
      <c r="DG12">
        <v>0</v>
      </c>
      <c r="DH12">
        <v>0</v>
      </c>
      <c r="DI12">
        <v>0</v>
      </c>
      <c r="DJ12">
        <v>92.16</v>
      </c>
      <c r="DK12">
        <v>91.8</v>
      </c>
      <c r="DL12">
        <v>78.069999999999993</v>
      </c>
      <c r="DM12">
        <v>0</v>
      </c>
      <c r="DN12">
        <v>0</v>
      </c>
      <c r="DO12">
        <v>0</v>
      </c>
      <c r="DP12">
        <v>356</v>
      </c>
      <c r="DQ12">
        <v>180</v>
      </c>
      <c r="DR12">
        <v>0</v>
      </c>
      <c r="DS12">
        <v>0</v>
      </c>
      <c r="DT12">
        <v>0</v>
      </c>
      <c r="DU12">
        <v>0</v>
      </c>
      <c r="DV12">
        <v>0</v>
      </c>
      <c r="DW12">
        <v>5.76</v>
      </c>
      <c r="DX12">
        <v>334.04999999999995</v>
      </c>
      <c r="DY12">
        <v>124.49</v>
      </c>
      <c r="DZ12">
        <v>0</v>
      </c>
      <c r="EA12">
        <v>0</v>
      </c>
      <c r="EB12">
        <v>0</v>
      </c>
      <c r="EC12" s="118">
        <v>4007.9107142857142</v>
      </c>
      <c r="ED12" s="118">
        <v>679.03</v>
      </c>
      <c r="EE12" s="118">
        <v>1000.3</v>
      </c>
    </row>
    <row r="13" spans="1:135">
      <c r="A13" s="113" t="s">
        <v>90</v>
      </c>
      <c r="B13" s="68">
        <v>5624293</v>
      </c>
      <c r="C13" s="68">
        <v>0.12664702923549681</v>
      </c>
      <c r="D13" s="68">
        <v>4240</v>
      </c>
      <c r="E13" s="68">
        <v>4469</v>
      </c>
      <c r="F13" s="68">
        <v>17054.566304408618</v>
      </c>
      <c r="G13" s="111">
        <v>17446.400114646029</v>
      </c>
      <c r="H13" s="68">
        <v>0.25085484772670635</v>
      </c>
      <c r="I13" s="68">
        <v>10684.704204408619</v>
      </c>
      <c r="J13">
        <v>2184.7098503522975</v>
      </c>
      <c r="K13" s="68">
        <v>1.8997417461018868</v>
      </c>
      <c r="L13" s="68">
        <v>3.8761757686368097</v>
      </c>
      <c r="M13" s="68">
        <v>408.58468788877104</v>
      </c>
      <c r="N13" s="68">
        <v>0.74850716076865575</v>
      </c>
      <c r="O13" s="102">
        <v>0.99969252613125426</v>
      </c>
      <c r="P13">
        <v>0.62650107975168012</v>
      </c>
      <c r="Q13" s="102">
        <v>0.12522410560321046</v>
      </c>
      <c r="R13" s="102">
        <v>0.49918949838129412</v>
      </c>
      <c r="S13" s="100">
        <v>0</v>
      </c>
      <c r="T13" s="102">
        <v>0.61744258697474574</v>
      </c>
      <c r="U13" s="68"/>
      <c r="V13" s="66">
        <v>3410.0719424460426</v>
      </c>
      <c r="W13" s="97">
        <v>1057.5539568345323</v>
      </c>
      <c r="X13" s="97">
        <v>0</v>
      </c>
      <c r="Y13" s="97">
        <v>0</v>
      </c>
      <c r="Z13" s="97">
        <v>3213.5373804353203</v>
      </c>
      <c r="AA13" s="97">
        <v>0</v>
      </c>
      <c r="AB13" s="97">
        <v>2754.3679136690644</v>
      </c>
      <c r="AC13" s="97">
        <v>36.248011023659821</v>
      </c>
      <c r="AD13" s="97">
        <v>212.92499999999998</v>
      </c>
      <c r="AE13" s="97">
        <v>0</v>
      </c>
      <c r="AF13" s="97">
        <v>0</v>
      </c>
      <c r="AG13" s="97">
        <v>0</v>
      </c>
      <c r="AH13" s="97">
        <v>0</v>
      </c>
      <c r="AI13" s="97">
        <v>0</v>
      </c>
      <c r="AJ13" s="97">
        <v>0</v>
      </c>
      <c r="AK13" s="97">
        <v>0</v>
      </c>
      <c r="AL13" s="68"/>
      <c r="AM13" s="68"/>
      <c r="AN13" s="68"/>
      <c r="AO13" s="68"/>
      <c r="AP13" s="68">
        <v>7191.4619304814278</v>
      </c>
      <c r="AQ13" s="68">
        <v>91469.432014549995</v>
      </c>
      <c r="AR13" s="68">
        <v>0.12327551578762816</v>
      </c>
      <c r="AS13" s="68">
        <v>0.49142170025723636</v>
      </c>
      <c r="AT13" s="68">
        <v>6597.1914050300002</v>
      </c>
      <c r="AU13" s="68">
        <v>2761000</v>
      </c>
      <c r="AV13" s="68">
        <v>2298000</v>
      </c>
      <c r="AW13">
        <v>4467.6258992805751</v>
      </c>
      <c r="AX13" s="68">
        <v>712300.00000000012</v>
      </c>
      <c r="AY13" s="68">
        <v>4376.5140441387221</v>
      </c>
      <c r="AZ13">
        <v>32168.008356800001</v>
      </c>
      <c r="BA13">
        <v>5475.8355934000001</v>
      </c>
      <c r="BB13">
        <v>0</v>
      </c>
      <c r="BC13">
        <v>5031.3028146000006</v>
      </c>
      <c r="BD13">
        <v>969.8896992</v>
      </c>
      <c r="BE13">
        <v>932.71009554999989</v>
      </c>
      <c r="BF13">
        <v>0</v>
      </c>
      <c r="BG13">
        <v>0</v>
      </c>
      <c r="BH13">
        <v>0</v>
      </c>
      <c r="BI13">
        <v>0</v>
      </c>
      <c r="BJ13">
        <v>390</v>
      </c>
      <c r="BK13">
        <v>42526.177192800002</v>
      </c>
      <c r="BL13">
        <v>1914.4926514000001</v>
      </c>
      <c r="BM13">
        <v>0</v>
      </c>
      <c r="BN13">
        <v>0</v>
      </c>
      <c r="BO13">
        <v>0</v>
      </c>
      <c r="BP13">
        <v>2061.0156108000001</v>
      </c>
      <c r="BQ13">
        <v>0</v>
      </c>
      <c r="BR13">
        <v>0</v>
      </c>
      <c r="BS13">
        <v>0</v>
      </c>
      <c r="BT13" s="111">
        <v>4467.6258992805751</v>
      </c>
      <c r="BU13" s="111">
        <v>6004.1533051280448</v>
      </c>
      <c r="BV13" s="111">
        <v>212.92499999999998</v>
      </c>
      <c r="BW13" s="111">
        <v>0</v>
      </c>
      <c r="BX13" s="112">
        <v>6836.5343228813626</v>
      </c>
      <c r="BY13" s="112">
        <v>1057.5539568345323</v>
      </c>
      <c r="BZ13" s="112">
        <v>2754.3679136690644</v>
      </c>
      <c r="CA13" s="112">
        <v>36.248011023659821</v>
      </c>
      <c r="CB13" s="112">
        <v>0.41813285738291067</v>
      </c>
      <c r="CC13" s="114">
        <v>0.56193912253094191</v>
      </c>
      <c r="CD13" s="114">
        <v>1.9928020086147535E-2</v>
      </c>
      <c r="CE13" s="114">
        <v>0</v>
      </c>
      <c r="CF13" s="114">
        <v>0.63984310581668136</v>
      </c>
      <c r="CG13" s="114">
        <v>9.8978309235568246E-2</v>
      </c>
      <c r="CH13" s="114">
        <v>0.25778607072085197</v>
      </c>
      <c r="CI13" s="114">
        <v>3.392514226898628E-3</v>
      </c>
      <c r="CJ13" s="112">
        <v>10684.704204408619</v>
      </c>
      <c r="CK13" s="107">
        <v>2150.7139727703243</v>
      </c>
      <c r="CL13" s="68">
        <v>730445.88</v>
      </c>
      <c r="CM13" s="68">
        <v>183235.89</v>
      </c>
      <c r="CN13" s="111">
        <v>5796</v>
      </c>
      <c r="CO13" s="68">
        <v>6369.8621000000003</v>
      </c>
      <c r="CP13" s="117">
        <v>400</v>
      </c>
      <c r="CQ13">
        <v>100</v>
      </c>
      <c r="CR13">
        <v>111.90476190476191</v>
      </c>
      <c r="CS13">
        <v>0</v>
      </c>
      <c r="CT13">
        <v>257.38500000000005</v>
      </c>
      <c r="CU13">
        <v>45.856666666666669</v>
      </c>
      <c r="CV13">
        <v>0</v>
      </c>
      <c r="CW13">
        <v>0</v>
      </c>
      <c r="CX13">
        <v>234.6</v>
      </c>
      <c r="CY13">
        <v>34.266399999999997</v>
      </c>
      <c r="CZ13">
        <v>0</v>
      </c>
      <c r="DA13">
        <v>0</v>
      </c>
      <c r="DB13">
        <v>0</v>
      </c>
      <c r="DC13">
        <v>205</v>
      </c>
      <c r="DD13">
        <v>29</v>
      </c>
      <c r="DE13">
        <v>0</v>
      </c>
      <c r="DF13">
        <v>0</v>
      </c>
      <c r="DG13">
        <v>0</v>
      </c>
      <c r="DH13">
        <v>0</v>
      </c>
      <c r="DI13">
        <v>0</v>
      </c>
      <c r="DJ13">
        <v>86.399999999999991</v>
      </c>
      <c r="DK13">
        <v>5895.5999999999995</v>
      </c>
      <c r="DL13">
        <v>183.57866576999999</v>
      </c>
      <c r="DM13">
        <v>0</v>
      </c>
      <c r="DN13">
        <v>0</v>
      </c>
      <c r="DO13">
        <v>0</v>
      </c>
      <c r="DP13">
        <v>8</v>
      </c>
      <c r="DQ13">
        <v>15</v>
      </c>
      <c r="DR13">
        <v>0</v>
      </c>
      <c r="DS13">
        <v>0</v>
      </c>
      <c r="DT13">
        <v>43.938333333333333</v>
      </c>
      <c r="DU13">
        <v>45.856666666666669</v>
      </c>
      <c r="DV13">
        <v>0</v>
      </c>
      <c r="DW13">
        <v>5.76</v>
      </c>
      <c r="DX13">
        <v>270.29999999999995</v>
      </c>
      <c r="DY13">
        <v>3.2745638599999998</v>
      </c>
      <c r="DZ13">
        <v>0</v>
      </c>
      <c r="EA13">
        <v>0</v>
      </c>
      <c r="EB13">
        <v>0</v>
      </c>
      <c r="EC13" s="118">
        <v>1184.0128285714286</v>
      </c>
      <c r="ED13" s="118">
        <v>6399.5786657699991</v>
      </c>
      <c r="EE13" s="118">
        <v>392.12956385999996</v>
      </c>
    </row>
    <row r="14" spans="1:135">
      <c r="A14" s="113" t="s">
        <v>91</v>
      </c>
      <c r="B14" s="68">
        <v>1320050</v>
      </c>
      <c r="C14" s="68">
        <v>0.31476837998560658</v>
      </c>
      <c r="D14" s="68">
        <v>8967.6</v>
      </c>
      <c r="E14" s="68">
        <v>6185.93</v>
      </c>
      <c r="F14" s="68">
        <v>12152.48943812984</v>
      </c>
      <c r="G14" s="111">
        <v>6093.468042419031</v>
      </c>
      <c r="H14" s="68">
        <v>0.13966284746410063</v>
      </c>
      <c r="I14" s="68">
        <v>4972.4484381298398</v>
      </c>
      <c r="J14">
        <v>1009.253410672432</v>
      </c>
      <c r="K14" s="68">
        <v>3.7668637082912309</v>
      </c>
      <c r="L14" s="68">
        <v>8.031551587206085</v>
      </c>
      <c r="M14" s="68">
        <v>32.594522934737384</v>
      </c>
      <c r="N14" s="68">
        <v>0.27337250732483304</v>
      </c>
      <c r="O14" s="102">
        <v>0.4477257259619814</v>
      </c>
      <c r="P14">
        <v>0.40917117957150478</v>
      </c>
      <c r="Q14" s="102">
        <v>0.16562873615593313</v>
      </c>
      <c r="R14" s="102">
        <v>1.1859183681508918</v>
      </c>
      <c r="S14" s="100">
        <v>4.1023658651081742E-2</v>
      </c>
      <c r="T14" s="102">
        <v>3.4008750826705771E-2</v>
      </c>
      <c r="U14" s="68"/>
      <c r="V14" s="66">
        <v>1164.5999999999999</v>
      </c>
      <c r="W14" s="97">
        <v>31</v>
      </c>
      <c r="X14" s="97">
        <v>1540</v>
      </c>
      <c r="Y14" s="97">
        <v>34</v>
      </c>
      <c r="Z14" s="97">
        <v>768.81664000000012</v>
      </c>
      <c r="AA14" s="97">
        <v>785.64869410071935</v>
      </c>
      <c r="AB14" s="97">
        <v>598.87830402912016</v>
      </c>
      <c r="AC14" s="97">
        <v>17.1068</v>
      </c>
      <c r="AD14" s="97">
        <v>32.397999999999996</v>
      </c>
      <c r="AE14" s="97">
        <v>0</v>
      </c>
      <c r="AF14" s="97">
        <v>0</v>
      </c>
      <c r="AG14" s="97">
        <v>0</v>
      </c>
      <c r="AH14" s="97">
        <v>0</v>
      </c>
      <c r="AI14" s="97">
        <v>0</v>
      </c>
      <c r="AJ14" s="97">
        <v>0</v>
      </c>
      <c r="AK14" s="97">
        <v>0</v>
      </c>
      <c r="AL14" s="68"/>
      <c r="AM14" s="68"/>
      <c r="AN14" s="68"/>
      <c r="AO14" s="68"/>
      <c r="AP14" s="68">
        <v>3655.3530024285974</v>
      </c>
      <c r="AQ14" s="68">
        <v>42255.421798033385</v>
      </c>
      <c r="AR14" s="68">
        <v>0.16425776287034691</v>
      </c>
      <c r="AS14" s="68">
        <v>1.1761020618784694</v>
      </c>
      <c r="AT14" s="68">
        <v>169.106759931</v>
      </c>
      <c r="AU14" s="68">
        <v>3337190</v>
      </c>
      <c r="AV14" s="68">
        <v>43026.400000000081</v>
      </c>
      <c r="AW14">
        <v>2769.6</v>
      </c>
      <c r="AX14" s="68">
        <v>415509.99999999994</v>
      </c>
      <c r="AY14" s="68">
        <v>851.0310977357409</v>
      </c>
      <c r="AZ14">
        <v>22704.475306346281</v>
      </c>
      <c r="BA14">
        <v>631.94375713500006</v>
      </c>
      <c r="BB14">
        <v>0</v>
      </c>
      <c r="BC14">
        <v>3892.7735439516</v>
      </c>
      <c r="BD14">
        <v>9976.2854459712016</v>
      </c>
      <c r="BE14">
        <v>2173.2037443725503</v>
      </c>
      <c r="BF14">
        <v>0</v>
      </c>
      <c r="BG14">
        <v>1733.4720000000002</v>
      </c>
      <c r="BH14">
        <v>0</v>
      </c>
      <c r="BI14">
        <v>0</v>
      </c>
      <c r="BJ14">
        <v>16.355999999999952</v>
      </c>
      <c r="BK14">
        <v>618.34039251600007</v>
      </c>
      <c r="BL14">
        <v>194.97393833274569</v>
      </c>
      <c r="BM14">
        <v>0</v>
      </c>
      <c r="BN14">
        <v>0</v>
      </c>
      <c r="BO14">
        <v>0</v>
      </c>
      <c r="BP14">
        <v>313.597669408</v>
      </c>
      <c r="BQ14">
        <v>0</v>
      </c>
      <c r="BR14">
        <v>0</v>
      </c>
      <c r="BS14">
        <v>0</v>
      </c>
      <c r="BT14" s="111">
        <v>2769.6</v>
      </c>
      <c r="BU14" s="111">
        <v>2170.4504381298398</v>
      </c>
      <c r="BV14" s="111">
        <v>32.397999999999996</v>
      </c>
      <c r="BW14" s="111">
        <v>0</v>
      </c>
      <c r="BX14" s="112">
        <v>1965.8146399999998</v>
      </c>
      <c r="BY14" s="112">
        <v>816.64869410071935</v>
      </c>
      <c r="BZ14" s="112">
        <v>2138.87830402912</v>
      </c>
      <c r="CA14" s="112">
        <v>51.1068</v>
      </c>
      <c r="CB14" s="112">
        <v>0.55698918439497358</v>
      </c>
      <c r="CC14" s="114">
        <v>0.43649531315123219</v>
      </c>
      <c r="CD14" s="114">
        <v>6.515502453794177E-3</v>
      </c>
      <c r="CE14" s="114">
        <v>0</v>
      </c>
      <c r="CF14" s="114">
        <v>0.39534138251202294</v>
      </c>
      <c r="CG14" s="114">
        <v>0.16423472344901072</v>
      </c>
      <c r="CH14" s="114">
        <v>0.43014589907614248</v>
      </c>
      <c r="CI14" s="114">
        <v>1.0277994962823889E-2</v>
      </c>
      <c r="CJ14" s="112">
        <v>4972.4484381298398</v>
      </c>
      <c r="CK14" s="107">
        <v>1000.8994287697021</v>
      </c>
      <c r="CL14" s="68">
        <v>255121.32</v>
      </c>
      <c r="CM14" s="68">
        <v>35630.97</v>
      </c>
      <c r="CN14" s="111">
        <v>11201</v>
      </c>
      <c r="CO14" s="68">
        <v>7180.0409999999993</v>
      </c>
      <c r="CP14" s="117">
        <v>1856.7224827586201</v>
      </c>
      <c r="CQ14">
        <v>1517.7772413793105</v>
      </c>
      <c r="CR14">
        <v>306.29879999999997</v>
      </c>
      <c r="CS14">
        <v>155.67412499999998</v>
      </c>
      <c r="CT14">
        <v>80.685243333333347</v>
      </c>
      <c r="CU14">
        <v>4.9724349999999999</v>
      </c>
      <c r="CV14">
        <v>0</v>
      </c>
      <c r="CW14">
        <v>17.28</v>
      </c>
      <c r="CX14">
        <v>1556.5363200000002</v>
      </c>
      <c r="CY14">
        <v>41.653298999999997</v>
      </c>
      <c r="CZ14">
        <v>0</v>
      </c>
      <c r="DA14">
        <v>0</v>
      </c>
      <c r="DB14">
        <v>0</v>
      </c>
      <c r="DC14">
        <v>94.32</v>
      </c>
      <c r="DD14">
        <v>63.41</v>
      </c>
      <c r="DE14">
        <v>0</v>
      </c>
      <c r="DF14">
        <v>0</v>
      </c>
      <c r="DG14">
        <v>5.3166666666666668E-2</v>
      </c>
      <c r="DH14">
        <v>0</v>
      </c>
      <c r="DI14">
        <v>0</v>
      </c>
      <c r="DJ14">
        <v>30.585599999999996</v>
      </c>
      <c r="DK14">
        <v>115.66799999999999</v>
      </c>
      <c r="DL14">
        <v>11.178577228999998</v>
      </c>
      <c r="DM14">
        <v>0</v>
      </c>
      <c r="DN14">
        <v>0</v>
      </c>
      <c r="DO14">
        <v>0</v>
      </c>
      <c r="DP14">
        <v>529.20000000000005</v>
      </c>
      <c r="DQ14">
        <v>23.95</v>
      </c>
      <c r="DR14">
        <v>0</v>
      </c>
      <c r="DS14">
        <v>0</v>
      </c>
      <c r="DT14">
        <v>0</v>
      </c>
      <c r="DU14">
        <v>4.314213333333333</v>
      </c>
      <c r="DV14">
        <v>0</v>
      </c>
      <c r="DW14">
        <v>44.524799999999999</v>
      </c>
      <c r="DX14">
        <v>1562.4869999999999</v>
      </c>
      <c r="DY14">
        <v>32.986274604999998</v>
      </c>
      <c r="DZ14">
        <v>0</v>
      </c>
      <c r="EA14">
        <v>0</v>
      </c>
      <c r="EB14">
        <v>0</v>
      </c>
      <c r="EC14" s="118">
        <v>5537.599946471264</v>
      </c>
      <c r="ED14" s="118">
        <v>315.21534389566665</v>
      </c>
      <c r="EE14" s="118">
        <v>2197.4622879383332</v>
      </c>
    </row>
    <row r="15" spans="1:135">
      <c r="A15" s="113" t="s">
        <v>92</v>
      </c>
      <c r="B15" s="68">
        <v>5453061</v>
      </c>
      <c r="C15" s="68">
        <v>0.15969049310103078</v>
      </c>
      <c r="D15" s="68">
        <v>60938.400000000001</v>
      </c>
      <c r="E15" s="68">
        <v>66824.39</v>
      </c>
      <c r="F15" s="68">
        <v>69506.701913592537</v>
      </c>
      <c r="G15" s="111">
        <v>33040.394095729433</v>
      </c>
      <c r="H15" s="68">
        <v>0.29989490905899152</v>
      </c>
      <c r="I15" s="68">
        <v>38661.777013592538</v>
      </c>
      <c r="J15">
        <v>8077.1131336671897</v>
      </c>
      <c r="K15" s="68">
        <v>7.0899219747573961</v>
      </c>
      <c r="L15" s="68">
        <v>13.292826612708744</v>
      </c>
      <c r="M15" s="68">
        <v>46.194238428655019</v>
      </c>
      <c r="N15" s="68">
        <v>0.17452420148602915</v>
      </c>
      <c r="O15" s="102">
        <v>0.20923100299604541</v>
      </c>
      <c r="P15">
        <v>0.55623092376984085</v>
      </c>
      <c r="Q15" s="102">
        <v>0.24446176732229657</v>
      </c>
      <c r="R15" s="102">
        <v>0.81515811018388817</v>
      </c>
      <c r="S15" s="100">
        <v>0.41606140877954173</v>
      </c>
      <c r="T15" s="102">
        <v>6.0762452775362198E-3</v>
      </c>
      <c r="U15" s="68"/>
      <c r="V15" s="66">
        <v>5895.4084167586543</v>
      </c>
      <c r="W15" s="97">
        <v>920.83244557741159</v>
      </c>
      <c r="X15" s="97">
        <v>6067.5659867466311</v>
      </c>
      <c r="Y15" s="97">
        <v>1097.9272952162096</v>
      </c>
      <c r="Z15" s="97">
        <v>4483.0110880272778</v>
      </c>
      <c r="AA15" s="97">
        <v>19497.21341150031</v>
      </c>
      <c r="AB15" s="97">
        <v>14.833200000000001</v>
      </c>
      <c r="AC15" s="97">
        <v>125.18256000000001</v>
      </c>
      <c r="AD15" s="97">
        <v>533.09482224157648</v>
      </c>
      <c r="AE15" s="97">
        <v>26.64084218000529</v>
      </c>
      <c r="AF15" s="97">
        <v>0</v>
      </c>
      <c r="AG15" s="97">
        <v>6.6945344458814518E-2</v>
      </c>
      <c r="AH15" s="97">
        <v>0</v>
      </c>
      <c r="AI15" s="97">
        <v>0</v>
      </c>
      <c r="AJ15" s="97">
        <v>0</v>
      </c>
      <c r="AK15" s="97">
        <v>0</v>
      </c>
      <c r="AL15" s="68"/>
      <c r="AM15" s="68"/>
      <c r="AN15" s="68"/>
      <c r="AO15" s="68"/>
      <c r="AP15" s="68">
        <v>37799.495446460947</v>
      </c>
      <c r="AQ15" s="68">
        <v>338172.57268037793</v>
      </c>
      <c r="AR15" s="68">
        <v>0.23553570197283205</v>
      </c>
      <c r="AS15" s="68">
        <v>0.78539413260429991</v>
      </c>
      <c r="AT15" s="68">
        <v>234.91844000000003</v>
      </c>
      <c r="AU15" s="68">
        <v>11575420</v>
      </c>
      <c r="AV15" s="68">
        <v>251899.99999999997</v>
      </c>
      <c r="AW15">
        <v>13981.734144298907</v>
      </c>
      <c r="AX15" s="68">
        <v>870802</v>
      </c>
      <c r="AY15" s="68">
        <v>9908.645982612019</v>
      </c>
      <c r="AZ15">
        <v>117808.92808547957</v>
      </c>
      <c r="BA15">
        <v>0</v>
      </c>
      <c r="BB15">
        <v>0</v>
      </c>
      <c r="BC15">
        <v>7481.6870364000006</v>
      </c>
      <c r="BD15">
        <v>16531.624461599997</v>
      </c>
      <c r="BE15">
        <v>42214.848084000005</v>
      </c>
      <c r="BF15">
        <v>0</v>
      </c>
      <c r="BG15">
        <v>140700.557</v>
      </c>
      <c r="BH15">
        <v>4349.41932</v>
      </c>
      <c r="BI15">
        <v>0</v>
      </c>
      <c r="BJ15">
        <v>74.166000000000011</v>
      </c>
      <c r="BK15">
        <v>3592.7121060983523</v>
      </c>
      <c r="BL15">
        <v>0</v>
      </c>
      <c r="BM15">
        <v>0</v>
      </c>
      <c r="BN15">
        <v>0</v>
      </c>
      <c r="BO15">
        <v>0</v>
      </c>
      <c r="BP15">
        <v>5197.2701868000004</v>
      </c>
      <c r="BQ15">
        <v>221.3604</v>
      </c>
      <c r="BR15">
        <v>0</v>
      </c>
      <c r="BS15">
        <v>0</v>
      </c>
      <c r="BT15" s="111">
        <v>13981.734144298907</v>
      </c>
      <c r="BU15" s="111">
        <v>24120.240259527589</v>
      </c>
      <c r="BV15" s="111">
        <v>559.80260976604052</v>
      </c>
      <c r="BW15" s="111">
        <v>0</v>
      </c>
      <c r="BX15" s="112">
        <v>10911.514327027509</v>
      </c>
      <c r="BY15" s="112">
        <v>20444.686699257727</v>
      </c>
      <c r="BZ15" s="112">
        <v>6082.3991867466311</v>
      </c>
      <c r="CA15" s="112">
        <v>1223.1768005606684</v>
      </c>
      <c r="CB15" s="112">
        <v>0.36164230473377545</v>
      </c>
      <c r="CC15" s="114">
        <v>0.62387821053976644</v>
      </c>
      <c r="CD15" s="114">
        <v>1.4479484726458061E-2</v>
      </c>
      <c r="CE15" s="114">
        <v>0</v>
      </c>
      <c r="CF15" s="114">
        <v>0.28223002587778845</v>
      </c>
      <c r="CG15" s="114">
        <v>0.52880876872446581</v>
      </c>
      <c r="CH15" s="114">
        <v>0.15732332180717426</v>
      </c>
      <c r="CI15" s="114">
        <v>3.1637883590571361E-2</v>
      </c>
      <c r="CJ15" s="112">
        <v>38661.777013592538</v>
      </c>
      <c r="CK15" s="107">
        <v>7782.1924167966472</v>
      </c>
      <c r="CL15" s="68">
        <v>1383335.22</v>
      </c>
      <c r="CM15" s="68">
        <v>414855.19000000006</v>
      </c>
      <c r="CN15" s="111">
        <v>91038</v>
      </c>
      <c r="CO15" s="68">
        <v>30844.924899999998</v>
      </c>
      <c r="CP15" s="117">
        <v>7923</v>
      </c>
      <c r="CQ15">
        <v>5307</v>
      </c>
      <c r="CR15">
        <v>7392.4285714285716</v>
      </c>
      <c r="CS15">
        <v>12662.0770338373</v>
      </c>
      <c r="CT15">
        <v>568.40666666666664</v>
      </c>
      <c r="CU15">
        <v>106.91937452839791</v>
      </c>
      <c r="CV15">
        <v>0</v>
      </c>
      <c r="CW15">
        <v>0</v>
      </c>
      <c r="CX15">
        <v>688.5</v>
      </c>
      <c r="CY15">
        <v>0</v>
      </c>
      <c r="CZ15">
        <v>0</v>
      </c>
      <c r="DA15">
        <v>0</v>
      </c>
      <c r="DB15">
        <v>0</v>
      </c>
      <c r="DC15">
        <v>3145.06</v>
      </c>
      <c r="DD15">
        <v>412.49</v>
      </c>
      <c r="DE15">
        <v>0</v>
      </c>
      <c r="DF15">
        <v>0</v>
      </c>
      <c r="DG15">
        <v>0</v>
      </c>
      <c r="DH15">
        <v>0</v>
      </c>
      <c r="DI15">
        <v>0</v>
      </c>
      <c r="DJ15">
        <v>15.552</v>
      </c>
      <c r="DK15">
        <v>153.357</v>
      </c>
      <c r="DL15">
        <v>0</v>
      </c>
      <c r="DM15">
        <v>0</v>
      </c>
      <c r="DN15">
        <v>0</v>
      </c>
      <c r="DO15">
        <v>0</v>
      </c>
      <c r="DP15">
        <v>171.64</v>
      </c>
      <c r="DQ15">
        <v>203.74</v>
      </c>
      <c r="DR15">
        <v>0</v>
      </c>
      <c r="DS15">
        <v>0</v>
      </c>
      <c r="DT15">
        <v>0</v>
      </c>
      <c r="DU15">
        <v>0</v>
      </c>
      <c r="DV15">
        <v>0</v>
      </c>
      <c r="DW15">
        <v>0.4032</v>
      </c>
      <c r="DX15">
        <v>199.51199999999997</v>
      </c>
      <c r="DY15">
        <v>0</v>
      </c>
      <c r="DZ15">
        <v>0</v>
      </c>
      <c r="EA15">
        <v>0</v>
      </c>
      <c r="EB15">
        <v>0</v>
      </c>
      <c r="EC15" s="118">
        <v>34648.331646460945</v>
      </c>
      <c r="ED15" s="118">
        <v>3726.4590000000003</v>
      </c>
      <c r="EE15" s="118">
        <v>575.29520000000002</v>
      </c>
    </row>
    <row r="16" spans="1:135">
      <c r="A16" s="113" t="s">
        <v>93</v>
      </c>
      <c r="B16" s="68">
        <v>63844529</v>
      </c>
      <c r="C16" s="68">
        <v>0.21091233988115096</v>
      </c>
      <c r="D16" s="68">
        <v>51671.17</v>
      </c>
      <c r="E16" s="68">
        <v>47563.229999999996</v>
      </c>
      <c r="F16" s="68">
        <v>108806.16465568673</v>
      </c>
      <c r="G16" s="111">
        <v>253323.41788478071</v>
      </c>
      <c r="H16" s="68">
        <v>9.2060489733873027E-2</v>
      </c>
      <c r="I16" s="68">
        <v>46626.962655686737</v>
      </c>
      <c r="J16">
        <v>11339.150620915256</v>
      </c>
      <c r="K16" s="68">
        <v>0.73032041094212996</v>
      </c>
      <c r="L16" s="68">
        <v>1.4528295399261482</v>
      </c>
      <c r="M16" s="68">
        <v>13.000330850588623</v>
      </c>
      <c r="N16" s="68">
        <v>0.25872150992691012</v>
      </c>
      <c r="O16" s="102">
        <v>0.57587394372924861</v>
      </c>
      <c r="P16">
        <v>0.42853236122453275</v>
      </c>
      <c r="Q16" s="102">
        <v>4.4761557046702455E-2</v>
      </c>
      <c r="R16" s="102">
        <v>0.48621897598088432</v>
      </c>
      <c r="S16" s="100">
        <v>7.3348939660240239E-2</v>
      </c>
      <c r="T16" s="102">
        <v>1.8714536617872004E-2</v>
      </c>
      <c r="U16" s="68"/>
      <c r="V16" s="66">
        <v>585.78431372549016</v>
      </c>
      <c r="W16" s="97">
        <v>3110.1960784313724</v>
      </c>
      <c r="X16" s="97">
        <v>23694.444444444442</v>
      </c>
      <c r="Y16" s="97">
        <v>0</v>
      </c>
      <c r="Z16" s="97">
        <v>764.36526114764047</v>
      </c>
      <c r="AA16" s="97">
        <v>5497.5884693697244</v>
      </c>
      <c r="AB16" s="97">
        <v>7584.7822683926233</v>
      </c>
      <c r="AC16" s="97">
        <v>1616.2280701754389</v>
      </c>
      <c r="AD16" s="97">
        <v>1366.26875</v>
      </c>
      <c r="AE16" s="97">
        <v>946.05499999999995</v>
      </c>
      <c r="AF16" s="97">
        <v>1461.25</v>
      </c>
      <c r="AG16" s="97">
        <v>0</v>
      </c>
      <c r="AH16" s="97">
        <v>0</v>
      </c>
      <c r="AI16" s="97">
        <v>0</v>
      </c>
      <c r="AJ16" s="97">
        <v>0</v>
      </c>
      <c r="AK16" s="97">
        <v>0</v>
      </c>
      <c r="AL16" s="68"/>
      <c r="AM16" s="68"/>
      <c r="AN16" s="68"/>
      <c r="AO16" s="68"/>
      <c r="AP16" s="68">
        <v>43994.819539285709</v>
      </c>
      <c r="AQ16" s="68">
        <v>474747.55819647998</v>
      </c>
      <c r="AR16" s="68">
        <v>3.7049464895596941E-2</v>
      </c>
      <c r="AS16" s="68">
        <v>0.40244696723533552</v>
      </c>
      <c r="AT16" s="68">
        <v>872.60199999999998</v>
      </c>
      <c r="AU16" s="68">
        <v>19563220</v>
      </c>
      <c r="AV16" s="68">
        <v>830000</v>
      </c>
      <c r="AW16">
        <v>27390.424836601305</v>
      </c>
      <c r="AX16" s="68">
        <v>13465599</v>
      </c>
      <c r="AY16" s="68">
        <v>23321.07791153148</v>
      </c>
      <c r="AZ16">
        <v>221404.60199019001</v>
      </c>
      <c r="BA16">
        <v>59587.598394600005</v>
      </c>
      <c r="BB16">
        <v>4578.6876216400005</v>
      </c>
      <c r="BC16">
        <v>0</v>
      </c>
      <c r="BD16">
        <v>34519.990877360004</v>
      </c>
      <c r="BE16">
        <v>48758.908612049992</v>
      </c>
      <c r="BF16">
        <v>14891.848089800002</v>
      </c>
      <c r="BG16">
        <v>34822.230000000003</v>
      </c>
      <c r="BH16">
        <v>0</v>
      </c>
      <c r="BI16">
        <v>0</v>
      </c>
      <c r="BJ16">
        <v>3270</v>
      </c>
      <c r="BK16">
        <v>15552.19775116</v>
      </c>
      <c r="BL16">
        <v>835.04466709999997</v>
      </c>
      <c r="BM16">
        <v>0</v>
      </c>
      <c r="BN16">
        <v>0</v>
      </c>
      <c r="BO16">
        <v>0</v>
      </c>
      <c r="BP16">
        <v>36526.45019258</v>
      </c>
      <c r="BQ16">
        <v>0</v>
      </c>
      <c r="BR16">
        <v>0</v>
      </c>
      <c r="BS16">
        <v>0</v>
      </c>
      <c r="BT16" s="111">
        <v>27390.424836601305</v>
      </c>
      <c r="BU16" s="111">
        <v>15462.964069085428</v>
      </c>
      <c r="BV16" s="111">
        <v>3773.57375</v>
      </c>
      <c r="BW16" s="111">
        <v>0</v>
      </c>
      <c r="BX16" s="112">
        <v>2716.4183248731306</v>
      </c>
      <c r="BY16" s="112">
        <v>9553.8395478010971</v>
      </c>
      <c r="BZ16" s="112">
        <v>32740.476712837066</v>
      </c>
      <c r="CA16" s="112">
        <v>1616.2280701754389</v>
      </c>
      <c r="CB16" s="112">
        <v>0.58743746700517074</v>
      </c>
      <c r="CC16" s="114">
        <v>0.33163138210975723</v>
      </c>
      <c r="CD16" s="114">
        <v>8.0931150885071981E-2</v>
      </c>
      <c r="CE16" s="114">
        <v>0</v>
      </c>
      <c r="CF16" s="114">
        <v>5.8258530475860409E-2</v>
      </c>
      <c r="CG16" s="114">
        <v>0.20489946167737111</v>
      </c>
      <c r="CH16" s="114">
        <v>0.70217905795422775</v>
      </c>
      <c r="CI16" s="114">
        <v>3.4662949892540769E-2</v>
      </c>
      <c r="CJ16" s="112">
        <v>46626.962655686737</v>
      </c>
      <c r="CK16" s="107">
        <v>9385.4970781548163</v>
      </c>
      <c r="CL16" s="68">
        <v>10606144.859999999</v>
      </c>
      <c r="CM16" s="68">
        <v>976406.89</v>
      </c>
      <c r="CN16" s="111">
        <v>94367</v>
      </c>
      <c r="CO16" s="68">
        <v>62179.202000000005</v>
      </c>
      <c r="CP16" s="117">
        <v>6047.14</v>
      </c>
      <c r="CQ16">
        <v>8313</v>
      </c>
      <c r="CR16">
        <v>10395.952380952382</v>
      </c>
      <c r="CS16">
        <v>4662.122625</v>
      </c>
      <c r="CT16">
        <v>12000</v>
      </c>
      <c r="CU16">
        <v>1500</v>
      </c>
      <c r="CV16">
        <v>0</v>
      </c>
      <c r="CW16">
        <v>259.2</v>
      </c>
      <c r="CX16">
        <v>2269.5</v>
      </c>
      <c r="CY16">
        <v>94.949999999999989</v>
      </c>
      <c r="CZ16">
        <v>0</v>
      </c>
      <c r="DA16">
        <v>0</v>
      </c>
      <c r="DB16">
        <v>0</v>
      </c>
      <c r="DC16">
        <v>259.68</v>
      </c>
      <c r="DD16">
        <v>688.62</v>
      </c>
      <c r="DE16">
        <v>0</v>
      </c>
      <c r="DF16">
        <v>0</v>
      </c>
      <c r="DG16">
        <v>0</v>
      </c>
      <c r="DH16">
        <v>0</v>
      </c>
      <c r="DI16">
        <v>0</v>
      </c>
      <c r="DJ16">
        <v>520.64639999999997</v>
      </c>
      <c r="DK16">
        <v>234.6</v>
      </c>
      <c r="DL16">
        <v>0</v>
      </c>
      <c r="DM16">
        <v>0</v>
      </c>
      <c r="DN16">
        <v>0</v>
      </c>
      <c r="DO16">
        <v>0</v>
      </c>
      <c r="DP16">
        <v>360.64</v>
      </c>
      <c r="DQ16">
        <v>721.81</v>
      </c>
      <c r="DR16">
        <v>0</v>
      </c>
      <c r="DS16">
        <v>0</v>
      </c>
      <c r="DT16">
        <v>1666.6666666666667</v>
      </c>
      <c r="DU16">
        <v>0</v>
      </c>
      <c r="DV16">
        <v>0</v>
      </c>
      <c r="DW16">
        <v>113.87519999999999</v>
      </c>
      <c r="DX16">
        <v>387.59999999999997</v>
      </c>
      <c r="DY16">
        <v>0</v>
      </c>
      <c r="DZ16">
        <v>0</v>
      </c>
      <c r="EA16">
        <v>0</v>
      </c>
      <c r="EB16">
        <v>0</v>
      </c>
      <c r="EC16" s="118">
        <v>45541.865005952379</v>
      </c>
      <c r="ED16" s="118">
        <v>1703.5463999999997</v>
      </c>
      <c r="EE16" s="118">
        <v>3250.5918666666666</v>
      </c>
    </row>
    <row r="17" spans="1:135" s="104" customFormat="1">
      <c r="A17" s="133" t="s">
        <v>95</v>
      </c>
      <c r="B17" s="70">
        <v>80565861</v>
      </c>
      <c r="C17" s="70">
        <v>0.257836405422391</v>
      </c>
      <c r="D17" s="70">
        <v>57947.152996597666</v>
      </c>
      <c r="E17" s="70">
        <v>63312.02055284888</v>
      </c>
      <c r="F17" s="70">
        <v>153773.23762247304</v>
      </c>
      <c r="G17" s="70">
        <v>317658.47210279928</v>
      </c>
      <c r="H17" s="70">
        <v>0.10498019090230939</v>
      </c>
      <c r="I17" s="70">
        <v>65910.817822473022</v>
      </c>
      <c r="J17" s="104">
        <v>14849.443218559343</v>
      </c>
      <c r="K17" s="70">
        <v>0.81809859665588402</v>
      </c>
      <c r="L17" s="70">
        <v>0.56710158240738984</v>
      </c>
      <c r="M17" s="70">
        <v>23.928478907760397</v>
      </c>
      <c r="N17" s="70">
        <v>0.28421183239377079</v>
      </c>
      <c r="O17" s="105">
        <v>0.49755339443794838</v>
      </c>
      <c r="P17" s="104">
        <v>0.42862346427464793</v>
      </c>
      <c r="Q17" s="105">
        <v>4.6746567532925207E-2</v>
      </c>
      <c r="R17" s="105">
        <v>0.44528941251807969</v>
      </c>
      <c r="S17" s="108">
        <v>4.0944517203192823E-2</v>
      </c>
      <c r="T17" s="105">
        <v>5.2963451894617243E-2</v>
      </c>
      <c r="U17" s="70"/>
      <c r="V17" s="104">
        <v>2373.1143395391418</v>
      </c>
      <c r="W17" s="70">
        <v>6351.4777929076899</v>
      </c>
      <c r="X17" s="70">
        <v>22776.518602348282</v>
      </c>
      <c r="Y17" s="70">
        <v>0</v>
      </c>
      <c r="Z17" s="70">
        <v>2290.581548506525</v>
      </c>
      <c r="AA17" s="70">
        <v>10441.097822059775</v>
      </c>
      <c r="AB17" s="70">
        <v>6683.5947892832355</v>
      </c>
      <c r="AC17" s="70">
        <v>0</v>
      </c>
      <c r="AD17" s="70">
        <v>3151.5204990354746</v>
      </c>
      <c r="AE17" s="70">
        <v>8434.8284994158512</v>
      </c>
      <c r="AF17" s="70">
        <v>1868.8425519875514</v>
      </c>
      <c r="AG17" s="70">
        <v>0</v>
      </c>
      <c r="AH17" s="70">
        <v>68.6965383682697</v>
      </c>
      <c r="AI17" s="70">
        <v>183.86157406154743</v>
      </c>
      <c r="AJ17" s="70">
        <v>1286.6832649596831</v>
      </c>
      <c r="AK17" s="70">
        <v>0</v>
      </c>
      <c r="AL17" s="70"/>
      <c r="AM17" s="70"/>
      <c r="AN17" s="70"/>
      <c r="AO17" s="70"/>
      <c r="AP17" s="70">
        <v>42797.979152203006</v>
      </c>
      <c r="AQ17" s="70">
        <v>621716.48867464263</v>
      </c>
      <c r="AR17" s="70">
        <v>4.1765377458182248E-2</v>
      </c>
      <c r="AS17" s="70">
        <v>0.39784055543438218</v>
      </c>
      <c r="AT17" s="70">
        <v>3490.8644290754305</v>
      </c>
      <c r="AU17" s="70">
        <v>11780294.556251217</v>
      </c>
      <c r="AV17" s="70">
        <v>1927818.5056240561</v>
      </c>
      <c r="AW17" s="104">
        <v>31501.110734795115</v>
      </c>
      <c r="AX17" s="68">
        <v>20772812</v>
      </c>
      <c r="AY17" s="68">
        <v>33347.847043087793</v>
      </c>
      <c r="AZ17">
        <v>263310.37662674789</v>
      </c>
      <c r="BA17">
        <v>47459.659604753935</v>
      </c>
      <c r="BB17">
        <v>0</v>
      </c>
      <c r="BC17">
        <v>16607.635981765601</v>
      </c>
      <c r="BD17">
        <v>43950.862170682216</v>
      </c>
      <c r="BE17">
        <v>32470.801775482232</v>
      </c>
      <c r="BF17">
        <v>7738.3795812233002</v>
      </c>
      <c r="BG17">
        <v>25455.88146604754</v>
      </c>
      <c r="BH17">
        <v>0</v>
      </c>
      <c r="BI17">
        <v>0</v>
      </c>
      <c r="BJ17">
        <v>5862.7433621751206</v>
      </c>
      <c r="BK17">
        <v>25200.29880300249</v>
      </c>
      <c r="BL17">
        <v>12651.897380200546</v>
      </c>
      <c r="BM17">
        <v>0</v>
      </c>
      <c r="BN17">
        <v>0</v>
      </c>
      <c r="BO17">
        <v>0</v>
      </c>
      <c r="BP17">
        <v>0</v>
      </c>
      <c r="BQ17">
        <v>0</v>
      </c>
      <c r="BR17">
        <v>125681.85814495001</v>
      </c>
      <c r="BS17">
        <v>15326.093777611764</v>
      </c>
      <c r="BT17" s="70">
        <v>31501.110734795115</v>
      </c>
      <c r="BU17" s="70">
        <v>19415.274159849534</v>
      </c>
      <c r="BV17" s="70">
        <v>13455.191550438876</v>
      </c>
      <c r="BW17" s="70">
        <v>1539.2413773895003</v>
      </c>
      <c r="BX17" s="104">
        <v>7883.9129254494119</v>
      </c>
      <c r="BY17" s="104">
        <v>25411.265688444862</v>
      </c>
      <c r="BZ17" s="104">
        <v>32615.639208578752</v>
      </c>
      <c r="CA17" s="104">
        <v>0</v>
      </c>
      <c r="CB17" s="104">
        <v>0.4779353644137983</v>
      </c>
      <c r="CC17" s="106">
        <v>0.29456885533029575</v>
      </c>
      <c r="CD17" s="106">
        <v>0.20414238504337265</v>
      </c>
      <c r="CE17" s="106">
        <v>2.3353395212533365E-2</v>
      </c>
      <c r="CF17" s="106">
        <v>0.11961485513173685</v>
      </c>
      <c r="CG17" s="106">
        <v>0.38554013632312428</v>
      </c>
      <c r="CH17" s="106">
        <v>0.49484500854513874</v>
      </c>
      <c r="CI17" s="106">
        <v>0</v>
      </c>
      <c r="CJ17" s="104">
        <v>65910.817822473022</v>
      </c>
      <c r="CK17" s="107">
        <v>13267.125990162867</v>
      </c>
      <c r="CL17" s="70">
        <v>13299724.91</v>
      </c>
      <c r="CM17" s="70">
        <v>1396207.6599999997</v>
      </c>
      <c r="CN17" s="70">
        <v>107000</v>
      </c>
      <c r="CO17" s="70">
        <v>87862.419800000003</v>
      </c>
      <c r="CP17" s="119">
        <v>10184.0064</v>
      </c>
      <c r="CQ17" s="104">
        <v>3299.2159999999999</v>
      </c>
      <c r="CR17" s="104">
        <v>2125.4749757027839</v>
      </c>
      <c r="CS17" s="104">
        <v>4677.3130000000001</v>
      </c>
      <c r="CT17" s="104">
        <v>5954.9866004023006</v>
      </c>
      <c r="CU17" s="104">
        <v>5954.9866004023006</v>
      </c>
      <c r="CV17" s="104">
        <v>0</v>
      </c>
      <c r="CW17" s="104">
        <v>11.52</v>
      </c>
      <c r="CX17" s="104">
        <v>5629.1709000000001</v>
      </c>
      <c r="CY17" s="104">
        <v>2327.9376137097775</v>
      </c>
      <c r="CZ17" s="104">
        <v>0</v>
      </c>
      <c r="DA17" s="104">
        <v>0</v>
      </c>
      <c r="DB17" s="104">
        <v>0</v>
      </c>
      <c r="DC17" s="104">
        <v>992.43134372262898</v>
      </c>
      <c r="DD17" s="104">
        <v>2178.0358625232202</v>
      </c>
      <c r="DE17" s="104">
        <v>0</v>
      </c>
      <c r="DF17" s="104">
        <v>0</v>
      </c>
      <c r="DG17" s="104">
        <v>721.66666666666674</v>
      </c>
      <c r="DH17" s="104">
        <v>721.66666666666674</v>
      </c>
      <c r="DI17" s="104">
        <v>0</v>
      </c>
      <c r="DJ17" s="104">
        <v>1256.4840999582605</v>
      </c>
      <c r="DK17" s="104">
        <v>987.60047517816429</v>
      </c>
      <c r="DL17" s="104">
        <v>499.05402453678852</v>
      </c>
      <c r="DM17" s="104">
        <v>0</v>
      </c>
      <c r="DN17" s="104">
        <v>0</v>
      </c>
      <c r="DO17" s="104">
        <v>0</v>
      </c>
      <c r="DP17" s="104">
        <v>1277.27280867784</v>
      </c>
      <c r="DQ17" s="104">
        <v>1350.52816314652</v>
      </c>
      <c r="DR17" s="104">
        <v>0</v>
      </c>
      <c r="DS17" s="104">
        <v>0</v>
      </c>
      <c r="DT17" s="104">
        <v>143.33333333333334</v>
      </c>
      <c r="DU17" s="104">
        <v>143.33333333333334</v>
      </c>
      <c r="DV17" s="104">
        <v>0</v>
      </c>
      <c r="DW17" s="104">
        <v>70.507583428874113</v>
      </c>
      <c r="DX17" s="104">
        <v>1700.8341858368215</v>
      </c>
      <c r="DY17" s="104">
        <v>37.762669509827795</v>
      </c>
      <c r="DZ17" s="104">
        <v>0</v>
      </c>
      <c r="EA17" s="104">
        <v>0</v>
      </c>
      <c r="EB17" s="104">
        <v>0</v>
      </c>
      <c r="EC17" s="104">
        <v>40164.612090217161</v>
      </c>
      <c r="ED17" s="104">
        <v>7356.9391392523958</v>
      </c>
      <c r="EE17" s="104">
        <v>4723.5720772665509</v>
      </c>
    </row>
    <row r="18" spans="1:135">
      <c r="A18" s="113" t="s">
        <v>97</v>
      </c>
      <c r="B18" s="68">
        <v>9924507</v>
      </c>
      <c r="C18" s="68">
        <v>0.29784612978760561</v>
      </c>
      <c r="D18" s="68">
        <v>6027.2019999999993</v>
      </c>
      <c r="E18" s="68">
        <v>5013.9569999999994</v>
      </c>
      <c r="F18" s="68">
        <v>5721.3509799999993</v>
      </c>
      <c r="G18" s="111">
        <v>22560.037021113974</v>
      </c>
      <c r="H18" s="68">
        <v>8.2732313805345348E-2</v>
      </c>
      <c r="I18" s="68">
        <v>2617.0506799999998</v>
      </c>
      <c r="J18">
        <v>526.36325737874938</v>
      </c>
      <c r="K18" s="68">
        <v>0.26369578660179288</v>
      </c>
      <c r="L18" s="68">
        <v>0.88403153476212237</v>
      </c>
      <c r="M18" s="68">
        <v>-0.24716592975348817</v>
      </c>
      <c r="N18" s="68">
        <v>0.26754826397136511</v>
      </c>
      <c r="O18" s="102">
        <v>0.52118037709537601</v>
      </c>
      <c r="P18">
        <v>0.45741830717052079</v>
      </c>
      <c r="Q18" s="102">
        <v>2.3331666383620081E-2</v>
      </c>
      <c r="R18" s="102">
        <v>0.28201394727718371</v>
      </c>
      <c r="S18" s="100">
        <v>0</v>
      </c>
      <c r="T18" s="102">
        <v>4.6057829495300413E-2</v>
      </c>
      <c r="U18" s="68"/>
      <c r="V18" s="66">
        <v>0</v>
      </c>
      <c r="W18" s="97">
        <v>0</v>
      </c>
      <c r="X18" s="97">
        <v>0</v>
      </c>
      <c r="Y18" s="97">
        <v>2613.1759999999999</v>
      </c>
      <c r="Z18" s="97">
        <v>0</v>
      </c>
      <c r="AA18" s="97">
        <v>0</v>
      </c>
      <c r="AB18" s="97">
        <v>3.8746799999999997</v>
      </c>
      <c r="AC18" s="97">
        <v>0</v>
      </c>
      <c r="AD18" s="97">
        <v>0</v>
      </c>
      <c r="AE18" s="97">
        <v>0</v>
      </c>
      <c r="AF18" s="97">
        <v>0</v>
      </c>
      <c r="AG18" s="97">
        <v>0</v>
      </c>
      <c r="AH18" s="97">
        <v>0</v>
      </c>
      <c r="AI18" s="97">
        <v>0</v>
      </c>
      <c r="AJ18" s="97">
        <v>0</v>
      </c>
      <c r="AK18" s="97">
        <v>0</v>
      </c>
      <c r="AL18" s="68"/>
      <c r="AM18" s="68"/>
      <c r="AN18" s="68"/>
      <c r="AO18" s="68"/>
      <c r="AP18" s="68">
        <v>580.85886595238094</v>
      </c>
      <c r="AQ18" s="68">
        <v>22037.776859933481</v>
      </c>
      <c r="AR18" s="68">
        <v>2.33503007153281E-2</v>
      </c>
      <c r="AS18" s="68">
        <v>0.28223918371565521</v>
      </c>
      <c r="AT18" s="68">
        <v>120.535674</v>
      </c>
      <c r="AU18" s="68">
        <v>2613176</v>
      </c>
      <c r="AV18" s="68">
        <v>-2453.0000000000014</v>
      </c>
      <c r="AW18">
        <v>2613.1759999999999</v>
      </c>
      <c r="AX18" s="68">
        <v>2955976.0000000005</v>
      </c>
      <c r="AY18" s="68">
        <v>1866.4440622910097</v>
      </c>
      <c r="AZ18">
        <v>22018.403459933481</v>
      </c>
      <c r="BA18">
        <v>0</v>
      </c>
      <c r="BB18">
        <v>0</v>
      </c>
      <c r="BC18">
        <v>0</v>
      </c>
      <c r="BD18">
        <v>0</v>
      </c>
      <c r="BE18">
        <v>0</v>
      </c>
      <c r="BF18">
        <v>0</v>
      </c>
      <c r="BG18">
        <v>0</v>
      </c>
      <c r="BH18">
        <v>0</v>
      </c>
      <c r="BI18">
        <v>0</v>
      </c>
      <c r="BJ18">
        <v>19.373399999999997</v>
      </c>
      <c r="BK18">
        <v>0</v>
      </c>
      <c r="BL18">
        <v>0</v>
      </c>
      <c r="BM18">
        <v>0</v>
      </c>
      <c r="BN18">
        <v>0</v>
      </c>
      <c r="BO18">
        <v>0</v>
      </c>
      <c r="BP18">
        <v>0</v>
      </c>
      <c r="BQ18">
        <v>0</v>
      </c>
      <c r="BR18">
        <v>0</v>
      </c>
      <c r="BS18">
        <v>0</v>
      </c>
      <c r="BT18" s="111">
        <v>2613.1759999999999</v>
      </c>
      <c r="BU18" s="111">
        <v>3.8746799999999997</v>
      </c>
      <c r="BV18" s="111">
        <v>0</v>
      </c>
      <c r="BW18" s="111">
        <v>0</v>
      </c>
      <c r="BX18" s="112">
        <v>0</v>
      </c>
      <c r="BY18" s="112">
        <v>0</v>
      </c>
      <c r="BZ18" s="112">
        <v>3.8746799999999997</v>
      </c>
      <c r="CA18" s="112">
        <v>2613.1759999999999</v>
      </c>
      <c r="CB18" s="112">
        <v>0.99851944785417768</v>
      </c>
      <c r="CC18" s="114">
        <v>1.480552145822411E-3</v>
      </c>
      <c r="CD18" s="114">
        <v>0</v>
      </c>
      <c r="CE18" s="114">
        <v>0</v>
      </c>
      <c r="CF18" s="114">
        <v>0</v>
      </c>
      <c r="CG18" s="114">
        <v>0</v>
      </c>
      <c r="CH18" s="114">
        <v>1.480552145822411E-3</v>
      </c>
      <c r="CI18" s="114">
        <v>0.99851944785417768</v>
      </c>
      <c r="CJ18" s="112">
        <v>2617.0506799999998</v>
      </c>
      <c r="CK18" s="107">
        <v>526.78364859194608</v>
      </c>
      <c r="CL18" s="68">
        <v>944543.62999999989</v>
      </c>
      <c r="CM18" s="68">
        <v>78144.28</v>
      </c>
      <c r="CN18" s="111">
        <v>11099</v>
      </c>
      <c r="CO18" s="68">
        <v>3104.3002999999999</v>
      </c>
      <c r="CP18" s="117">
        <v>375.79700000000003</v>
      </c>
      <c r="CQ18">
        <v>129.93100000000001</v>
      </c>
      <c r="CR18">
        <v>168.32569928571431</v>
      </c>
      <c r="CS18">
        <v>0</v>
      </c>
      <c r="CT18">
        <v>52.508333333333333</v>
      </c>
      <c r="CU18">
        <v>2.0033333333333334</v>
      </c>
      <c r="CV18">
        <v>0</v>
      </c>
      <c r="CW18">
        <v>0</v>
      </c>
      <c r="CX18">
        <v>11.268449999999998</v>
      </c>
      <c r="CY18">
        <v>3.6587399999999999</v>
      </c>
      <c r="CZ18">
        <v>0</v>
      </c>
      <c r="DA18">
        <v>0</v>
      </c>
      <c r="DB18">
        <v>0</v>
      </c>
      <c r="DC18">
        <v>117.11</v>
      </c>
      <c r="DD18">
        <v>122.723</v>
      </c>
      <c r="DE18">
        <v>0</v>
      </c>
      <c r="DF18">
        <v>0</v>
      </c>
      <c r="DG18">
        <v>0</v>
      </c>
      <c r="DH18">
        <v>0</v>
      </c>
      <c r="DI18">
        <v>0</v>
      </c>
      <c r="DJ18">
        <v>4.1414399999999993</v>
      </c>
      <c r="DK18">
        <v>21.685199999999998</v>
      </c>
      <c r="DL18">
        <v>17.093109999999999</v>
      </c>
      <c r="DM18">
        <v>0</v>
      </c>
      <c r="DN18">
        <v>0</v>
      </c>
      <c r="DO18">
        <v>0</v>
      </c>
      <c r="DP18">
        <v>216.09</v>
      </c>
      <c r="DQ18">
        <v>139.02699999999999</v>
      </c>
      <c r="DR18">
        <v>0</v>
      </c>
      <c r="DS18">
        <v>0</v>
      </c>
      <c r="DT18">
        <v>0</v>
      </c>
      <c r="DU18">
        <v>0</v>
      </c>
      <c r="DV18">
        <v>0</v>
      </c>
      <c r="DW18">
        <v>0.18431999999999998</v>
      </c>
      <c r="DX18">
        <v>39.208799999999997</v>
      </c>
      <c r="DY18">
        <v>50.876319999999993</v>
      </c>
      <c r="DZ18">
        <v>0</v>
      </c>
      <c r="EA18">
        <v>0</v>
      </c>
      <c r="EB18">
        <v>0</v>
      </c>
      <c r="EC18" s="118">
        <v>743.49255595238105</v>
      </c>
      <c r="ED18" s="118">
        <v>282.75274999999999</v>
      </c>
      <c r="EE18" s="118">
        <v>445.38643999999999</v>
      </c>
    </row>
    <row r="19" spans="1:135">
      <c r="A19" s="113" t="s">
        <v>98</v>
      </c>
      <c r="B19" s="68">
        <v>325392</v>
      </c>
      <c r="C19" s="68">
        <v>6.1347543885528842E-2</v>
      </c>
      <c r="D19" s="68">
        <v>3.64</v>
      </c>
      <c r="E19" s="68">
        <v>4.96</v>
      </c>
      <c r="F19" s="68">
        <v>318.82414460431659</v>
      </c>
      <c r="G19" s="111">
        <v>5885.1399636954238</v>
      </c>
      <c r="H19" s="68">
        <v>0.89595320663586997</v>
      </c>
      <c r="I19" s="68">
        <v>112.92444460431652</v>
      </c>
      <c r="J19">
        <v>22.180865013784466</v>
      </c>
      <c r="K19" s="68">
        <v>0.34704124442001194</v>
      </c>
      <c r="L19" s="68">
        <v>8.2657048391944696E-2</v>
      </c>
      <c r="M19" s="68" t="s">
        <v>79</v>
      </c>
      <c r="N19" s="68">
        <v>0.69320767162493779</v>
      </c>
      <c r="O19" s="102">
        <v>1.9186199427554729</v>
      </c>
      <c r="P19">
        <v>0.3541903789766731</v>
      </c>
      <c r="Q19" s="102">
        <v>3.7689613417208443E-3</v>
      </c>
      <c r="R19" s="102">
        <v>4.2066497600611987E-3</v>
      </c>
      <c r="S19" s="100">
        <v>0</v>
      </c>
      <c r="T19" s="102">
        <v>5.6232288963210642E-2</v>
      </c>
      <c r="U19" s="68"/>
      <c r="V19" s="66">
        <v>4.796163069544364</v>
      </c>
      <c r="W19" s="97">
        <v>0</v>
      </c>
      <c r="X19" s="97">
        <v>2.3600959232613907</v>
      </c>
      <c r="Y19" s="97">
        <v>2.3600959232613907</v>
      </c>
      <c r="Z19" s="97">
        <v>0</v>
      </c>
      <c r="AA19" s="97">
        <v>0</v>
      </c>
      <c r="AB19" s="97">
        <v>5.2451999999999996</v>
      </c>
      <c r="AC19" s="97">
        <v>85.136690647481998</v>
      </c>
      <c r="AD19" s="97">
        <v>0</v>
      </c>
      <c r="AE19" s="97">
        <v>0</v>
      </c>
      <c r="AF19" s="97">
        <v>0</v>
      </c>
      <c r="AG19" s="97">
        <v>12.524999999999999</v>
      </c>
      <c r="AH19" s="97">
        <v>0</v>
      </c>
      <c r="AI19" s="97">
        <v>0</v>
      </c>
      <c r="AJ19" s="97">
        <v>0.50119904076738597</v>
      </c>
      <c r="AK19" s="97">
        <v>0</v>
      </c>
      <c r="AL19" s="68"/>
      <c r="AM19" s="68"/>
      <c r="AN19" s="68"/>
      <c r="AO19" s="68"/>
      <c r="AP19" s="68">
        <v>97.816647619047615</v>
      </c>
      <c r="AQ19" s="68">
        <v>928.66845639712801</v>
      </c>
      <c r="AR19" s="68">
        <v>3.8623472786825778E-3</v>
      </c>
      <c r="AS19" s="68">
        <v>4.3108805795616725E-3</v>
      </c>
      <c r="AT19" s="68">
        <v>6.35</v>
      </c>
      <c r="AU19" s="68">
        <v>1650</v>
      </c>
      <c r="AV19" s="68">
        <v>0</v>
      </c>
      <c r="AW19">
        <v>9.5163549160671455</v>
      </c>
      <c r="AX19" s="68">
        <v>19962</v>
      </c>
      <c r="AY19" s="68">
        <v>5272.8100219738226</v>
      </c>
      <c r="AZ19">
        <v>80.184014398528006</v>
      </c>
      <c r="BA19">
        <v>0</v>
      </c>
      <c r="BB19">
        <v>0</v>
      </c>
      <c r="BC19">
        <v>626.38709740000002</v>
      </c>
      <c r="BD19">
        <v>40.412070800000002</v>
      </c>
      <c r="BE19">
        <v>0</v>
      </c>
      <c r="BF19">
        <v>0</v>
      </c>
      <c r="BG19">
        <v>0</v>
      </c>
      <c r="BH19">
        <v>0</v>
      </c>
      <c r="BI19">
        <v>0</v>
      </c>
      <c r="BJ19">
        <v>56.225999999999999</v>
      </c>
      <c r="BK19">
        <v>0</v>
      </c>
      <c r="BL19">
        <v>0</v>
      </c>
      <c r="BM19">
        <v>0</v>
      </c>
      <c r="BN19">
        <v>0</v>
      </c>
      <c r="BO19">
        <v>0</v>
      </c>
      <c r="BP19">
        <v>121.2362124</v>
      </c>
      <c r="BQ19">
        <v>0</v>
      </c>
      <c r="BR19">
        <v>0</v>
      </c>
      <c r="BS19">
        <v>4.2230613985999996</v>
      </c>
      <c r="BT19" s="111">
        <v>9.5163549160671455</v>
      </c>
      <c r="BU19" s="111">
        <v>90.381890647481995</v>
      </c>
      <c r="BV19" s="111">
        <v>12.524999999999999</v>
      </c>
      <c r="BW19" s="111">
        <v>0.50119904076738597</v>
      </c>
      <c r="BX19" s="112">
        <v>4.796163069544364</v>
      </c>
      <c r="BY19" s="112">
        <v>0</v>
      </c>
      <c r="BZ19" s="112">
        <v>8.1064949640287765</v>
      </c>
      <c r="CA19" s="112">
        <v>100.02178657074339</v>
      </c>
      <c r="CB19" s="112">
        <v>8.4271877089253211E-2</v>
      </c>
      <c r="CC19" s="114">
        <v>0.80037489636700998</v>
      </c>
      <c r="CD19" s="114">
        <v>0.11091486917546665</v>
      </c>
      <c r="CE19" s="114">
        <v>4.4383573682701795E-3</v>
      </c>
      <c r="CF19" s="114">
        <v>4.2472319313590239E-2</v>
      </c>
      <c r="CG19" s="114">
        <v>0</v>
      </c>
      <c r="CH19" s="114">
        <v>7.1786892487571335E-2</v>
      </c>
      <c r="CI19" s="114">
        <v>0.88574078819883839</v>
      </c>
      <c r="CJ19" s="112">
        <v>112.92444460431652</v>
      </c>
      <c r="CK19" s="107">
        <v>22.730454323445105</v>
      </c>
      <c r="CL19" s="68">
        <v>246399.04</v>
      </c>
      <c r="CM19" s="68">
        <v>220762.01</v>
      </c>
      <c r="CN19" s="111">
        <v>15.6</v>
      </c>
      <c r="CO19" s="68">
        <v>205.89970000000005</v>
      </c>
      <c r="CP19" s="117">
        <v>0</v>
      </c>
      <c r="CQ19">
        <v>0</v>
      </c>
      <c r="CR19">
        <v>0.1665142857142857</v>
      </c>
      <c r="CS19">
        <v>0</v>
      </c>
      <c r="CT19">
        <v>13.333333333333334</v>
      </c>
      <c r="CU19">
        <v>0</v>
      </c>
      <c r="CV19">
        <v>0</v>
      </c>
      <c r="CW19">
        <v>0</v>
      </c>
      <c r="CX19">
        <v>0</v>
      </c>
      <c r="CY19">
        <v>0</v>
      </c>
      <c r="CZ19">
        <v>0</v>
      </c>
      <c r="DA19">
        <v>0</v>
      </c>
      <c r="DB19">
        <v>0</v>
      </c>
      <c r="DC19">
        <v>74.56</v>
      </c>
      <c r="DD19">
        <v>4.4000000000000004</v>
      </c>
      <c r="DE19">
        <v>0</v>
      </c>
      <c r="DF19">
        <v>0</v>
      </c>
      <c r="DG19">
        <v>0</v>
      </c>
      <c r="DH19">
        <v>0</v>
      </c>
      <c r="DI19">
        <v>0</v>
      </c>
      <c r="DJ19">
        <v>5.3567999999999998</v>
      </c>
      <c r="DK19">
        <v>0</v>
      </c>
      <c r="DL19">
        <v>0</v>
      </c>
      <c r="DM19">
        <v>0</v>
      </c>
      <c r="DN19">
        <v>0</v>
      </c>
      <c r="DO19">
        <v>0</v>
      </c>
      <c r="DP19">
        <v>0</v>
      </c>
      <c r="DQ19">
        <v>0</v>
      </c>
      <c r="DR19">
        <v>0</v>
      </c>
      <c r="DS19">
        <v>0</v>
      </c>
      <c r="DT19">
        <v>0</v>
      </c>
      <c r="DU19">
        <v>0</v>
      </c>
      <c r="DV19">
        <v>0</v>
      </c>
      <c r="DW19">
        <v>0</v>
      </c>
      <c r="DX19">
        <v>0</v>
      </c>
      <c r="DY19">
        <v>0</v>
      </c>
      <c r="DZ19">
        <v>0</v>
      </c>
      <c r="EA19">
        <v>0</v>
      </c>
      <c r="EB19">
        <v>0</v>
      </c>
      <c r="EC19" s="118">
        <v>13.499847619047619</v>
      </c>
      <c r="ED19" s="118">
        <v>84.316800000000001</v>
      </c>
      <c r="EE19" s="118">
        <v>0</v>
      </c>
    </row>
    <row r="20" spans="1:135">
      <c r="A20" s="113" t="s">
        <v>99</v>
      </c>
      <c r="B20" s="68">
        <v>4671263</v>
      </c>
      <c r="C20" s="68">
        <v>0.36980983515593108</v>
      </c>
      <c r="D20" s="68">
        <v>2756</v>
      </c>
      <c r="E20" s="68">
        <v>2651.26</v>
      </c>
      <c r="F20" s="68">
        <v>4194.6986725850693</v>
      </c>
      <c r="G20" s="111">
        <v>13060.059950320052</v>
      </c>
      <c r="H20" s="68">
        <v>6.5146876110269425E-2</v>
      </c>
      <c r="I20" s="68">
        <v>1687.9100725850699</v>
      </c>
      <c r="J20">
        <v>351.16078272666476</v>
      </c>
      <c r="K20" s="68">
        <v>0.36133912232838739</v>
      </c>
      <c r="L20" s="68">
        <v>0.12133287872095695</v>
      </c>
      <c r="M20" s="68">
        <v>15.627465205876868</v>
      </c>
      <c r="N20" s="68">
        <v>6.3599063040286757E-2</v>
      </c>
      <c r="O20" s="102">
        <v>0.11487230785214091</v>
      </c>
      <c r="P20">
        <v>0.40239125723537622</v>
      </c>
      <c r="Q20" s="102">
        <v>2.6888144775940263E-2</v>
      </c>
      <c r="R20" s="102">
        <v>0.41273114508865538</v>
      </c>
      <c r="S20" s="100">
        <v>0</v>
      </c>
      <c r="T20" s="102">
        <v>6.4787811730111305E-2</v>
      </c>
      <c r="U20" s="68"/>
      <c r="V20" s="66">
        <v>95.923261390887276</v>
      </c>
      <c r="W20" s="97">
        <v>0</v>
      </c>
      <c r="X20" s="97">
        <v>208.63309352517985</v>
      </c>
      <c r="Y20" s="97">
        <v>0</v>
      </c>
      <c r="Z20" s="97">
        <v>247.47346282973621</v>
      </c>
      <c r="AA20" s="97">
        <v>809.00025483926629</v>
      </c>
      <c r="AB20" s="97">
        <v>41.19</v>
      </c>
      <c r="AC20" s="97">
        <v>35.19</v>
      </c>
      <c r="AD20" s="97">
        <v>0</v>
      </c>
      <c r="AE20" s="97">
        <v>250.5</v>
      </c>
      <c r="AF20" s="97">
        <v>0</v>
      </c>
      <c r="AG20" s="97">
        <v>0</v>
      </c>
      <c r="AH20" s="97">
        <v>0</v>
      </c>
      <c r="AI20" s="97">
        <v>0</v>
      </c>
      <c r="AJ20" s="97">
        <v>0</v>
      </c>
      <c r="AK20" s="97">
        <v>0</v>
      </c>
      <c r="AL20" s="68"/>
      <c r="AM20" s="68"/>
      <c r="AN20" s="68"/>
      <c r="AO20" s="68"/>
      <c r="AP20" s="68">
        <v>1595.3873714285714</v>
      </c>
      <c r="AQ20" s="68">
        <v>14702.399651200001</v>
      </c>
      <c r="AR20" s="68">
        <v>2.6015027380403007E-2</v>
      </c>
      <c r="AS20" s="68">
        <v>0.3993288540247002</v>
      </c>
      <c r="AT20" s="68">
        <v>109.35600000000001</v>
      </c>
      <c r="AU20" s="68">
        <v>209600</v>
      </c>
      <c r="AV20" s="68">
        <v>73000</v>
      </c>
      <c r="AW20">
        <v>304.55635491606711</v>
      </c>
      <c r="AX20" s="68">
        <v>1727479</v>
      </c>
      <c r="AY20" s="68">
        <v>850.8221075761918</v>
      </c>
      <c r="AZ20">
        <v>2525.7544250000001</v>
      </c>
      <c r="BA20">
        <v>40.412070800000002</v>
      </c>
      <c r="BB20">
        <v>0</v>
      </c>
      <c r="BC20">
        <v>4748.4183190000003</v>
      </c>
      <c r="BD20">
        <v>2020.6035400000001</v>
      </c>
      <c r="BE20">
        <v>1547.9018606999998</v>
      </c>
      <c r="BF20">
        <v>0</v>
      </c>
      <c r="BG20">
        <v>0</v>
      </c>
      <c r="BH20">
        <v>0</v>
      </c>
      <c r="BI20">
        <v>0</v>
      </c>
      <c r="BJ20">
        <v>30</v>
      </c>
      <c r="BK20">
        <v>1364.5851877</v>
      </c>
      <c r="BL20">
        <v>0</v>
      </c>
      <c r="BM20">
        <v>0</v>
      </c>
      <c r="BN20">
        <v>0</v>
      </c>
      <c r="BO20">
        <v>0</v>
      </c>
      <c r="BP20">
        <v>2424.724248</v>
      </c>
      <c r="BQ20">
        <v>0</v>
      </c>
      <c r="BR20">
        <v>0</v>
      </c>
      <c r="BS20">
        <v>0</v>
      </c>
      <c r="BT20" s="111">
        <v>304.55635491606711</v>
      </c>
      <c r="BU20" s="111">
        <v>1132.8537176690027</v>
      </c>
      <c r="BV20" s="111">
        <v>250.5</v>
      </c>
      <c r="BW20" s="111">
        <v>0</v>
      </c>
      <c r="BX20" s="112">
        <v>343.39672422062347</v>
      </c>
      <c r="BY20" s="112">
        <v>1059.5002548392663</v>
      </c>
      <c r="BZ20" s="112">
        <v>249.82309352517984</v>
      </c>
      <c r="CA20" s="112">
        <v>35.19</v>
      </c>
      <c r="CB20" s="112">
        <v>0.18043399341152852</v>
      </c>
      <c r="CC20" s="114">
        <v>0.67115762626738362</v>
      </c>
      <c r="CD20" s="114">
        <v>0.14840838032108783</v>
      </c>
      <c r="CE20" s="114">
        <v>0</v>
      </c>
      <c r="CF20" s="114">
        <v>0.20344491676307383</v>
      </c>
      <c r="CG20" s="114">
        <v>0.62769946814560995</v>
      </c>
      <c r="CH20" s="114">
        <v>0.14800734801147938</v>
      </c>
      <c r="CI20" s="114">
        <v>2.0848267079836648E-2</v>
      </c>
      <c r="CJ20" s="112">
        <v>1687.9100725850699</v>
      </c>
      <c r="CK20" s="107">
        <v>339.75781719728087</v>
      </c>
      <c r="CL20" s="68">
        <v>546798.59</v>
      </c>
      <c r="CM20" s="68">
        <v>35622.22</v>
      </c>
      <c r="CN20" s="111">
        <v>5356</v>
      </c>
      <c r="CO20" s="68">
        <v>2506.7885999999999</v>
      </c>
      <c r="CP20" s="117">
        <v>552.4</v>
      </c>
      <c r="CQ20">
        <v>178.95</v>
      </c>
      <c r="CR20">
        <v>185.76190476190476</v>
      </c>
      <c r="CS20">
        <v>0</v>
      </c>
      <c r="CT20">
        <v>416.66666666666669</v>
      </c>
      <c r="CU20">
        <v>0</v>
      </c>
      <c r="CV20">
        <v>0</v>
      </c>
      <c r="CW20">
        <v>0</v>
      </c>
      <c r="CX20">
        <v>81.599999999999994</v>
      </c>
      <c r="CY20">
        <v>0</v>
      </c>
      <c r="CZ20">
        <v>0</v>
      </c>
      <c r="DA20">
        <v>0</v>
      </c>
      <c r="DB20">
        <v>0</v>
      </c>
      <c r="DC20">
        <v>23.25</v>
      </c>
      <c r="DD20">
        <v>85.32</v>
      </c>
      <c r="DE20">
        <v>0</v>
      </c>
      <c r="DF20">
        <v>0</v>
      </c>
      <c r="DG20">
        <v>0</v>
      </c>
      <c r="DH20">
        <v>0</v>
      </c>
      <c r="DI20">
        <v>0</v>
      </c>
      <c r="DJ20">
        <v>6.048</v>
      </c>
      <c r="DK20">
        <v>104.55</v>
      </c>
      <c r="DL20">
        <v>0</v>
      </c>
      <c r="DM20">
        <v>0</v>
      </c>
      <c r="DN20">
        <v>0</v>
      </c>
      <c r="DO20">
        <v>0</v>
      </c>
      <c r="DP20">
        <v>13.11</v>
      </c>
      <c r="DQ20">
        <v>25.07</v>
      </c>
      <c r="DR20">
        <v>0</v>
      </c>
      <c r="DS20">
        <v>0</v>
      </c>
      <c r="DT20">
        <v>0</v>
      </c>
      <c r="DU20">
        <v>0</v>
      </c>
      <c r="DV20">
        <v>0</v>
      </c>
      <c r="DW20">
        <v>0.97920000000000007</v>
      </c>
      <c r="DX20">
        <v>0</v>
      </c>
      <c r="DY20">
        <v>0</v>
      </c>
      <c r="DZ20">
        <v>0</v>
      </c>
      <c r="EA20">
        <v>0</v>
      </c>
      <c r="EB20">
        <v>0</v>
      </c>
      <c r="EC20" s="118">
        <v>1415.3785714285714</v>
      </c>
      <c r="ED20" s="118">
        <v>219.16800000000001</v>
      </c>
      <c r="EE20" s="118">
        <v>39.159199999999998</v>
      </c>
    </row>
    <row r="21" spans="1:135">
      <c r="A21" s="113" t="s">
        <v>105</v>
      </c>
      <c r="B21" s="68">
        <v>544885</v>
      </c>
      <c r="C21" s="68">
        <v>0.10154252732227902</v>
      </c>
      <c r="D21" s="68">
        <v>399</v>
      </c>
      <c r="E21" s="68">
        <v>796</v>
      </c>
      <c r="F21" s="68">
        <v>1832.5415243165467</v>
      </c>
      <c r="G21" s="111">
        <v>3972.1300277061241</v>
      </c>
      <c r="H21" s="68">
        <v>3.9379119611095602E-2</v>
      </c>
      <c r="I21" s="68">
        <v>398.51142431654671</v>
      </c>
      <c r="J21">
        <v>79.765853076765069</v>
      </c>
      <c r="K21" s="68">
        <v>0.73136794794598259</v>
      </c>
      <c r="L21" s="68">
        <v>2.241139366335918</v>
      </c>
      <c r="M21" s="68">
        <v>75.245235233122585</v>
      </c>
      <c r="N21" s="68">
        <v>0.35683201690395927</v>
      </c>
      <c r="O21" s="102">
        <v>0.25641697697118682</v>
      </c>
      <c r="P21">
        <v>0.21746378951231299</v>
      </c>
      <c r="Q21" s="102">
        <v>2.0081380146266075E-2</v>
      </c>
      <c r="R21" s="102">
        <v>0.50994995176600821</v>
      </c>
      <c r="S21" s="100">
        <v>0</v>
      </c>
      <c r="T21" s="102">
        <v>0.10127187713429948</v>
      </c>
      <c r="U21" s="68"/>
      <c r="V21" s="66">
        <v>0</v>
      </c>
      <c r="W21" s="97">
        <v>0</v>
      </c>
      <c r="X21" s="97">
        <v>201.88249400479614</v>
      </c>
      <c r="Y21" s="97">
        <v>2.2254196642685851</v>
      </c>
      <c r="Z21" s="97">
        <v>33.592326139088726</v>
      </c>
      <c r="AA21" s="97">
        <v>151.54436450839327</v>
      </c>
      <c r="AB21" s="97">
        <v>9.2668199999999992</v>
      </c>
      <c r="AC21" s="97">
        <v>0</v>
      </c>
      <c r="AD21" s="97">
        <v>0</v>
      </c>
      <c r="AE21" s="97">
        <v>0</v>
      </c>
      <c r="AF21" s="97">
        <v>0</v>
      </c>
      <c r="AG21" s="97">
        <v>0</v>
      </c>
      <c r="AH21" s="97">
        <v>0</v>
      </c>
      <c r="AI21" s="97">
        <v>0</v>
      </c>
      <c r="AJ21" s="97">
        <v>0</v>
      </c>
      <c r="AK21" s="97">
        <v>0</v>
      </c>
      <c r="AL21" s="68"/>
      <c r="AM21" s="68"/>
      <c r="AN21" s="68"/>
      <c r="AO21" s="68"/>
      <c r="AP21" s="68">
        <v>759.14525714285719</v>
      </c>
      <c r="AQ21" s="68">
        <v>3339.6367366180002</v>
      </c>
      <c r="AR21" s="68">
        <v>2.0194703087513706E-2</v>
      </c>
      <c r="AS21" s="68">
        <v>0.51282769363446035</v>
      </c>
      <c r="AT21" s="68">
        <v>40.358000000000004</v>
      </c>
      <c r="AU21" s="68">
        <v>124000</v>
      </c>
      <c r="AV21" s="68">
        <v>41000</v>
      </c>
      <c r="AW21">
        <v>204.10791366906471</v>
      </c>
      <c r="AX21" s="68">
        <v>55329</v>
      </c>
      <c r="AY21" s="68">
        <v>156.41898347186395</v>
      </c>
      <c r="AZ21">
        <v>1719.7962910002</v>
      </c>
      <c r="BA21">
        <v>0</v>
      </c>
      <c r="BB21">
        <v>0</v>
      </c>
      <c r="BC21">
        <v>1559.9463449508</v>
      </c>
      <c r="BD21">
        <v>0</v>
      </c>
      <c r="BE21">
        <v>0</v>
      </c>
      <c r="BF21">
        <v>0</v>
      </c>
      <c r="BG21">
        <v>0</v>
      </c>
      <c r="BH21">
        <v>0</v>
      </c>
      <c r="BI21">
        <v>0</v>
      </c>
      <c r="BJ21">
        <v>27.917999999999999</v>
      </c>
      <c r="BK21">
        <v>31.976100667000001</v>
      </c>
      <c r="BL21">
        <v>0</v>
      </c>
      <c r="BM21">
        <v>0</v>
      </c>
      <c r="BN21">
        <v>0</v>
      </c>
      <c r="BO21">
        <v>0</v>
      </c>
      <c r="BP21">
        <v>0</v>
      </c>
      <c r="BQ21">
        <v>0</v>
      </c>
      <c r="BR21">
        <v>0</v>
      </c>
      <c r="BS21">
        <v>0</v>
      </c>
      <c r="BT21" s="111">
        <v>204.10791366906471</v>
      </c>
      <c r="BU21" s="111">
        <v>194.40351064748199</v>
      </c>
      <c r="BV21" s="111">
        <v>0</v>
      </c>
      <c r="BW21" s="111">
        <v>0</v>
      </c>
      <c r="BX21" s="112">
        <v>33.592326139088726</v>
      </c>
      <c r="BY21" s="112">
        <v>151.54436450839327</v>
      </c>
      <c r="BZ21" s="112">
        <v>211.14931400479614</v>
      </c>
      <c r="CA21" s="112">
        <v>2.2254196642685851</v>
      </c>
      <c r="CB21" s="112">
        <v>0.51217581533355783</v>
      </c>
      <c r="CC21" s="114">
        <v>0.48782418466644223</v>
      </c>
      <c r="CD21" s="114">
        <v>0</v>
      </c>
      <c r="CE21" s="114">
        <v>0</v>
      </c>
      <c r="CF21" s="114">
        <v>8.4294512250684114E-2</v>
      </c>
      <c r="CG21" s="114">
        <v>0.38027608560606307</v>
      </c>
      <c r="CH21" s="114">
        <v>0.52984507123458369</v>
      </c>
      <c r="CI21" s="114">
        <v>5.5843309086689649E-3</v>
      </c>
      <c r="CJ21" s="112">
        <v>398.51142431654671</v>
      </c>
      <c r="CK21" s="107">
        <v>80.21598653452277</v>
      </c>
      <c r="CL21" s="68">
        <v>166305.14000000001</v>
      </c>
      <c r="CM21" s="68">
        <v>6548.9500000000007</v>
      </c>
      <c r="CN21" s="111">
        <v>650</v>
      </c>
      <c r="CO21" s="68">
        <v>1434.0300999999999</v>
      </c>
      <c r="CP21" s="117">
        <v>422.46</v>
      </c>
      <c r="CQ21">
        <v>98.5</v>
      </c>
      <c r="CR21">
        <v>26.722857142857141</v>
      </c>
      <c r="CS21">
        <v>0</v>
      </c>
      <c r="CT21">
        <v>0</v>
      </c>
      <c r="CU21">
        <v>0</v>
      </c>
      <c r="CV21">
        <v>0</v>
      </c>
      <c r="CW21">
        <v>0</v>
      </c>
      <c r="CX21">
        <v>114.74999999999999</v>
      </c>
      <c r="CY21">
        <v>0</v>
      </c>
      <c r="CZ21">
        <v>0</v>
      </c>
      <c r="DA21">
        <v>0</v>
      </c>
      <c r="DB21">
        <v>0</v>
      </c>
      <c r="DC21">
        <v>193.98</v>
      </c>
      <c r="DD21">
        <v>29.15</v>
      </c>
      <c r="DE21">
        <v>0</v>
      </c>
      <c r="DF21">
        <v>0</v>
      </c>
      <c r="DG21">
        <v>0</v>
      </c>
      <c r="DH21">
        <v>0</v>
      </c>
      <c r="DI21">
        <v>0</v>
      </c>
      <c r="DJ21">
        <v>7.0271999999999997</v>
      </c>
      <c r="DK21">
        <v>7.6499999999999995</v>
      </c>
      <c r="DL21">
        <v>0</v>
      </c>
      <c r="DM21">
        <v>0</v>
      </c>
      <c r="DN21">
        <v>0</v>
      </c>
      <c r="DO21">
        <v>0</v>
      </c>
      <c r="DP21">
        <v>33.99</v>
      </c>
      <c r="DQ21">
        <v>87.93</v>
      </c>
      <c r="DR21">
        <v>0</v>
      </c>
      <c r="DS21">
        <v>0</v>
      </c>
      <c r="DT21">
        <v>0</v>
      </c>
      <c r="DU21">
        <v>0</v>
      </c>
      <c r="DV21">
        <v>0</v>
      </c>
      <c r="DW21">
        <v>1.3248</v>
      </c>
      <c r="DX21">
        <v>17.849999999999998</v>
      </c>
      <c r="DY21">
        <v>0</v>
      </c>
      <c r="DZ21">
        <v>0</v>
      </c>
      <c r="EA21">
        <v>0</v>
      </c>
      <c r="EB21">
        <v>0</v>
      </c>
      <c r="EC21" s="118">
        <v>662.43285714285719</v>
      </c>
      <c r="ED21" s="118">
        <v>237.80719999999999</v>
      </c>
      <c r="EE21" s="118">
        <v>141.09480000000002</v>
      </c>
    </row>
    <row r="22" spans="1:135">
      <c r="A22" s="113" t="s">
        <v>107</v>
      </c>
      <c r="B22" s="68">
        <v>16809157</v>
      </c>
      <c r="C22" s="68">
        <v>0.10697205100767397</v>
      </c>
      <c r="D22" s="68">
        <v>1847</v>
      </c>
      <c r="E22" s="68">
        <v>1549</v>
      </c>
      <c r="F22" s="68">
        <v>14926.063013339217</v>
      </c>
      <c r="G22" s="111">
        <v>77391.475112257569</v>
      </c>
      <c r="H22" s="68">
        <v>4.2780823936777651E-2</v>
      </c>
      <c r="I22" s="68">
        <v>4134.7830133392144</v>
      </c>
      <c r="J22">
        <v>893.68371129382831</v>
      </c>
      <c r="K22" s="68">
        <v>0.24598396060785288</v>
      </c>
      <c r="L22" s="68">
        <v>0.17351552463419925</v>
      </c>
      <c r="M22" s="68">
        <v>44.618537384117481</v>
      </c>
      <c r="N22" s="68">
        <v>0.15744979773756751</v>
      </c>
      <c r="O22" s="102">
        <v>0.62088482861225547</v>
      </c>
      <c r="P22">
        <v>0.27701765761299652</v>
      </c>
      <c r="Q22" s="102">
        <v>1.1547573036920744E-2</v>
      </c>
      <c r="R22" s="102">
        <v>0.26992404480067933</v>
      </c>
      <c r="S22" s="100">
        <v>0</v>
      </c>
      <c r="T22" s="102">
        <v>0.51064832016295714</v>
      </c>
      <c r="U22" s="68"/>
      <c r="V22" s="66">
        <v>136.95652173913044</v>
      </c>
      <c r="W22" s="97">
        <v>0</v>
      </c>
      <c r="X22" s="97">
        <v>770.44625169429673</v>
      </c>
      <c r="Y22" s="97">
        <v>54.347826086956516</v>
      </c>
      <c r="Z22" s="97">
        <v>1541.3220000000001</v>
      </c>
      <c r="AA22" s="97">
        <v>212.41832174721904</v>
      </c>
      <c r="AB22" s="97">
        <v>222.33</v>
      </c>
      <c r="AC22" s="97">
        <v>110.47973913043478</v>
      </c>
      <c r="AD22" s="97">
        <v>872.32941176470581</v>
      </c>
      <c r="AE22" s="97">
        <v>0</v>
      </c>
      <c r="AF22" s="97">
        <v>214.15294117647059</v>
      </c>
      <c r="AG22" s="97">
        <v>0</v>
      </c>
      <c r="AH22" s="97">
        <v>0</v>
      </c>
      <c r="AI22" s="97">
        <v>0</v>
      </c>
      <c r="AJ22" s="97">
        <v>0</v>
      </c>
      <c r="AK22" s="97">
        <v>0</v>
      </c>
      <c r="AL22" s="68"/>
      <c r="AM22" s="68"/>
      <c r="AN22" s="68"/>
      <c r="AO22" s="68"/>
      <c r="AP22" s="68">
        <v>4555.6560685714285</v>
      </c>
      <c r="AQ22" s="68">
        <v>37416.749624450007</v>
      </c>
      <c r="AR22" s="68">
        <v>1.0754240682143704E-2</v>
      </c>
      <c r="AS22" s="68">
        <v>0.25137993363654088</v>
      </c>
      <c r="AT22" s="68">
        <v>2111.42</v>
      </c>
      <c r="AU22" s="68">
        <v>312000</v>
      </c>
      <c r="AV22" s="68">
        <v>750000</v>
      </c>
      <c r="AW22">
        <v>961.75059952038373</v>
      </c>
      <c r="AX22" s="68">
        <v>1798110</v>
      </c>
      <c r="AY22" s="68">
        <v>3310.8710709850002</v>
      </c>
      <c r="AZ22">
        <v>2626.7846020000002</v>
      </c>
      <c r="BA22">
        <v>6041.6045846000006</v>
      </c>
      <c r="BB22">
        <v>0</v>
      </c>
      <c r="BC22">
        <v>0</v>
      </c>
      <c r="BD22">
        <v>2202.4578586000002</v>
      </c>
      <c r="BE22">
        <v>297.67343474999996</v>
      </c>
      <c r="BF22">
        <v>0</v>
      </c>
      <c r="BG22">
        <v>0</v>
      </c>
      <c r="BH22">
        <v>0</v>
      </c>
      <c r="BI22">
        <v>0</v>
      </c>
      <c r="BJ22">
        <v>960</v>
      </c>
      <c r="BK22">
        <v>14053.190739</v>
      </c>
      <c r="BL22">
        <v>61.100829300000001</v>
      </c>
      <c r="BM22">
        <v>0</v>
      </c>
      <c r="BN22">
        <v>0</v>
      </c>
      <c r="BO22">
        <v>0</v>
      </c>
      <c r="BP22">
        <v>11173.9375762</v>
      </c>
      <c r="BQ22">
        <v>0</v>
      </c>
      <c r="BR22">
        <v>0</v>
      </c>
      <c r="BS22">
        <v>0</v>
      </c>
      <c r="BT22" s="111">
        <v>961.75059952038373</v>
      </c>
      <c r="BU22" s="111">
        <v>2086.5500608776538</v>
      </c>
      <c r="BV22" s="111">
        <v>1086.4823529411765</v>
      </c>
      <c r="BW22" s="111">
        <v>0</v>
      </c>
      <c r="BX22" s="112">
        <v>2550.6079335038366</v>
      </c>
      <c r="BY22" s="112">
        <v>212.41832174721904</v>
      </c>
      <c r="BZ22" s="112">
        <v>1206.9291928707673</v>
      </c>
      <c r="CA22" s="112">
        <v>164.82756521739128</v>
      </c>
      <c r="CB22" s="112">
        <v>0.2326000170789331</v>
      </c>
      <c r="CC22" s="114">
        <v>0.50463350897646608</v>
      </c>
      <c r="CD22" s="114">
        <v>0.26276647394460073</v>
      </c>
      <c r="CE22" s="114">
        <v>0</v>
      </c>
      <c r="CF22" s="114">
        <v>0.61686621166705147</v>
      </c>
      <c r="CG22" s="114">
        <v>5.1373511273006774E-2</v>
      </c>
      <c r="CH22" s="114">
        <v>0.2918966216551378</v>
      </c>
      <c r="CI22" s="114">
        <v>3.9863655404803938E-2</v>
      </c>
      <c r="CJ22" s="112">
        <v>4134.7830133392144</v>
      </c>
      <c r="CK22" s="107">
        <v>832.2865501033524</v>
      </c>
      <c r="CL22" s="68">
        <v>3240226.2800000003</v>
      </c>
      <c r="CM22" s="68">
        <v>138619.54999999999</v>
      </c>
      <c r="CN22" s="111">
        <v>2250</v>
      </c>
      <c r="CO22" s="68">
        <v>10791.280000000002</v>
      </c>
      <c r="CP22" s="117">
        <v>74</v>
      </c>
      <c r="CQ22">
        <v>791</v>
      </c>
      <c r="CR22">
        <v>141</v>
      </c>
      <c r="CS22">
        <v>0</v>
      </c>
      <c r="CT22">
        <v>2203.3333333333335</v>
      </c>
      <c r="CU22">
        <v>101.66666666666667</v>
      </c>
      <c r="CV22">
        <v>0</v>
      </c>
      <c r="CW22">
        <v>0</v>
      </c>
      <c r="CX22">
        <v>573.75</v>
      </c>
      <c r="CY22">
        <v>45.153999999999996</v>
      </c>
      <c r="CZ22">
        <v>0</v>
      </c>
      <c r="DA22">
        <v>0</v>
      </c>
      <c r="DB22">
        <v>0</v>
      </c>
      <c r="DC22">
        <v>131</v>
      </c>
      <c r="DD22">
        <v>442</v>
      </c>
      <c r="DE22">
        <v>0</v>
      </c>
      <c r="DF22">
        <v>0</v>
      </c>
      <c r="DG22">
        <v>16.666666666666668</v>
      </c>
      <c r="DH22">
        <v>0</v>
      </c>
      <c r="DI22">
        <v>0</v>
      </c>
      <c r="DJ22">
        <v>247.67999999999998</v>
      </c>
      <c r="DK22">
        <v>1963.4999999999998</v>
      </c>
      <c r="DL22">
        <v>0</v>
      </c>
      <c r="DM22">
        <v>0</v>
      </c>
      <c r="DN22">
        <v>0</v>
      </c>
      <c r="DO22">
        <v>0</v>
      </c>
      <c r="DP22">
        <v>105</v>
      </c>
      <c r="DQ22">
        <v>514</v>
      </c>
      <c r="DR22">
        <v>44.761904761904759</v>
      </c>
      <c r="DS22">
        <v>0</v>
      </c>
      <c r="DT22">
        <v>706.66666666666674</v>
      </c>
      <c r="DU22">
        <v>101.66666666666667</v>
      </c>
      <c r="DV22">
        <v>0</v>
      </c>
      <c r="DW22">
        <v>40.32</v>
      </c>
      <c r="DX22">
        <v>624.75</v>
      </c>
      <c r="DY22">
        <v>37.929359999999996</v>
      </c>
      <c r="DZ22">
        <v>0</v>
      </c>
      <c r="EA22">
        <v>0</v>
      </c>
      <c r="EB22">
        <v>0</v>
      </c>
      <c r="EC22" s="118">
        <v>3929.904</v>
      </c>
      <c r="ED22" s="118">
        <v>2800.8466666666664</v>
      </c>
      <c r="EE22" s="118">
        <v>2175.0945980952383</v>
      </c>
    </row>
    <row r="23" spans="1:135">
      <c r="A23" s="113" t="s">
        <v>109</v>
      </c>
      <c r="B23" s="68">
        <v>5083450</v>
      </c>
      <c r="C23" s="68">
        <v>0.19900225240732181</v>
      </c>
      <c r="D23" s="68">
        <v>11598.289999999999</v>
      </c>
      <c r="E23" s="68">
        <v>9733.8499999999985</v>
      </c>
      <c r="F23" s="68">
        <v>12991.448815827338</v>
      </c>
      <c r="G23" s="111">
        <v>32706.44907805484</v>
      </c>
      <c r="H23" s="68">
        <v>0.38483272410549962</v>
      </c>
      <c r="I23" s="68">
        <v>5580.5725158273381</v>
      </c>
      <c r="J23">
        <v>1116.7868070430879</v>
      </c>
      <c r="K23" s="68">
        <v>1.0977923488629451</v>
      </c>
      <c r="L23" s="68">
        <v>2.6587605202754401</v>
      </c>
      <c r="M23" s="68">
        <v>19.31758943237368</v>
      </c>
      <c r="N23" s="68">
        <v>0.13975472880677081</v>
      </c>
      <c r="O23" s="102">
        <v>0.27642171206813221</v>
      </c>
      <c r="P23">
        <v>0.4295573646126819</v>
      </c>
      <c r="Q23" s="102">
        <v>3.4145767532814265E-2</v>
      </c>
      <c r="R23" s="102">
        <v>8.8728856445829188E-2</v>
      </c>
      <c r="S23" s="100">
        <v>9.1198591472666943E-2</v>
      </c>
      <c r="T23" s="102">
        <v>8.646008964699714E-2</v>
      </c>
      <c r="U23" s="68"/>
      <c r="V23" s="66">
        <v>0</v>
      </c>
      <c r="W23" s="97">
        <v>0</v>
      </c>
      <c r="X23" s="97">
        <v>2690.6474820143881</v>
      </c>
      <c r="Y23" s="97">
        <v>0</v>
      </c>
      <c r="Z23" s="97">
        <v>0</v>
      </c>
      <c r="AA23" s="97">
        <v>1621.2339040767386</v>
      </c>
      <c r="AB23" s="97">
        <v>486.59079999999994</v>
      </c>
      <c r="AC23" s="97">
        <v>0</v>
      </c>
      <c r="AD23" s="97">
        <v>0</v>
      </c>
      <c r="AE23" s="97">
        <v>0</v>
      </c>
      <c r="AF23" s="97">
        <v>110.63749999999999</v>
      </c>
      <c r="AG23" s="97">
        <v>0</v>
      </c>
      <c r="AH23" s="97">
        <v>671.46282973621101</v>
      </c>
      <c r="AI23" s="97">
        <v>0</v>
      </c>
      <c r="AJ23" s="97">
        <v>0</v>
      </c>
      <c r="AK23" s="97">
        <v>0</v>
      </c>
      <c r="AL23" s="68"/>
      <c r="AM23" s="68"/>
      <c r="AN23" s="68"/>
      <c r="AO23" s="68"/>
      <c r="AP23" s="68">
        <v>4223.700616666667</v>
      </c>
      <c r="AQ23" s="68">
        <v>46757.630037280011</v>
      </c>
      <c r="AR23" s="68">
        <v>3.4345157579283699E-2</v>
      </c>
      <c r="AS23" s="68">
        <v>8.9246977785257614E-2</v>
      </c>
      <c r="AT23" s="68">
        <v>482.49680000000001</v>
      </c>
      <c r="AU23" s="68">
        <v>2689650</v>
      </c>
      <c r="AV23" s="68">
        <v>98199.999999999985</v>
      </c>
      <c r="AW23">
        <v>2690.6474820143881</v>
      </c>
      <c r="AX23" s="68">
        <v>1011618</v>
      </c>
      <c r="AY23" s="68">
        <v>12586.511894525651</v>
      </c>
      <c r="AZ23">
        <v>22671.1717188</v>
      </c>
      <c r="BA23">
        <v>0</v>
      </c>
      <c r="BB23">
        <v>0</v>
      </c>
      <c r="BC23">
        <v>0</v>
      </c>
      <c r="BD23">
        <v>0</v>
      </c>
      <c r="BE23">
        <v>0</v>
      </c>
      <c r="BF23">
        <v>9450.3627565799998</v>
      </c>
      <c r="BG23">
        <v>4264.2300000000005</v>
      </c>
      <c r="BH23">
        <v>0</v>
      </c>
      <c r="BI23">
        <v>0</v>
      </c>
      <c r="BJ23">
        <v>1056.6539999999998</v>
      </c>
      <c r="BK23">
        <v>2016.3273669</v>
      </c>
      <c r="BL23">
        <v>570.27440679999995</v>
      </c>
      <c r="BM23">
        <v>0</v>
      </c>
      <c r="BN23">
        <v>0</v>
      </c>
      <c r="BO23">
        <v>0</v>
      </c>
      <c r="BP23">
        <v>1070.9198762000001</v>
      </c>
      <c r="BQ23">
        <v>0</v>
      </c>
      <c r="BR23">
        <v>0</v>
      </c>
      <c r="BS23">
        <v>5657.6899120000007</v>
      </c>
      <c r="BT23" s="111">
        <v>2690.6474820143881</v>
      </c>
      <c r="BU23" s="111">
        <v>2107.8247040767383</v>
      </c>
      <c r="BV23" s="111">
        <v>110.63749999999999</v>
      </c>
      <c r="BW23" s="111">
        <v>671.46282973621101</v>
      </c>
      <c r="BX23" s="112">
        <v>671.46282973621101</v>
      </c>
      <c r="BY23" s="112">
        <v>1621.2339040767386</v>
      </c>
      <c r="BZ23" s="112">
        <v>3287.8757820143878</v>
      </c>
      <c r="CA23" s="112">
        <v>0</v>
      </c>
      <c r="CB23" s="112">
        <v>0.4821454204534229</v>
      </c>
      <c r="CC23" s="114">
        <v>0.37770760940721265</v>
      </c>
      <c r="CD23" s="114">
        <v>1.9825474839044829E-2</v>
      </c>
      <c r="CE23" s="114">
        <v>0.12032149530031946</v>
      </c>
      <c r="CF23" s="114">
        <v>0.12032149530031946</v>
      </c>
      <c r="CG23" s="114">
        <v>0.29051390327402371</v>
      </c>
      <c r="CH23" s="114">
        <v>0.58916460142565674</v>
      </c>
      <c r="CI23" s="114">
        <v>0</v>
      </c>
      <c r="CJ23" s="112">
        <v>5580.5725158273381</v>
      </c>
      <c r="CK23" s="107">
        <v>1123.3081474446114</v>
      </c>
      <c r="CL23" s="68">
        <v>1369353.61</v>
      </c>
      <c r="CM23" s="68">
        <v>526972.07999999996</v>
      </c>
      <c r="CN23" s="111">
        <v>21878</v>
      </c>
      <c r="CO23" s="68">
        <v>7410.8762999999999</v>
      </c>
      <c r="CP23" s="117">
        <v>330</v>
      </c>
      <c r="CQ23">
        <v>1740</v>
      </c>
      <c r="CR23">
        <v>326.77924999999993</v>
      </c>
      <c r="CS23">
        <v>848.58749999999998</v>
      </c>
      <c r="CT23">
        <v>1787.1383333333333</v>
      </c>
      <c r="CU23">
        <v>55.596666666666664</v>
      </c>
      <c r="CV23">
        <v>0</v>
      </c>
      <c r="CW23">
        <v>0</v>
      </c>
      <c r="CX23">
        <v>124.69499999999999</v>
      </c>
      <c r="CY23">
        <v>63.3</v>
      </c>
      <c r="CZ23">
        <v>0</v>
      </c>
      <c r="DA23">
        <v>0</v>
      </c>
      <c r="DB23">
        <v>0</v>
      </c>
      <c r="DC23">
        <v>315.04000000000002</v>
      </c>
      <c r="DD23">
        <v>182.11</v>
      </c>
      <c r="DE23">
        <v>0</v>
      </c>
      <c r="DF23">
        <v>0</v>
      </c>
      <c r="DG23">
        <v>0</v>
      </c>
      <c r="DH23">
        <v>0</v>
      </c>
      <c r="DI23">
        <v>0</v>
      </c>
      <c r="DJ23">
        <v>221.41439999999997</v>
      </c>
      <c r="DK23">
        <v>129.54</v>
      </c>
      <c r="DL23">
        <v>10.549999999999999</v>
      </c>
      <c r="DM23">
        <v>0</v>
      </c>
      <c r="DN23">
        <v>0</v>
      </c>
      <c r="DO23">
        <v>0</v>
      </c>
      <c r="DP23">
        <v>142.66999999999999</v>
      </c>
      <c r="DQ23">
        <v>982.94</v>
      </c>
      <c r="DR23">
        <v>0</v>
      </c>
      <c r="DS23">
        <v>0</v>
      </c>
      <c r="DT23">
        <v>738.75333333333333</v>
      </c>
      <c r="DU23">
        <v>26.725000000000001</v>
      </c>
      <c r="DV23">
        <v>0</v>
      </c>
      <c r="DW23">
        <v>5.5871999999999993</v>
      </c>
      <c r="DX23">
        <v>3.8249999999999997</v>
      </c>
      <c r="DY23">
        <v>10.549999999999999</v>
      </c>
      <c r="DZ23">
        <v>0</v>
      </c>
      <c r="EA23">
        <v>0</v>
      </c>
      <c r="EB23">
        <v>0</v>
      </c>
      <c r="EC23" s="118">
        <v>5276.0967499999997</v>
      </c>
      <c r="ED23" s="118">
        <v>858.6543999999999</v>
      </c>
      <c r="EE23" s="118">
        <v>1911.0505333333333</v>
      </c>
    </row>
    <row r="24" spans="1:135">
      <c r="A24" s="113" t="s">
        <v>112</v>
      </c>
      <c r="B24" s="68">
        <v>4073714</v>
      </c>
      <c r="C24" s="68">
        <v>0.47185123943408885</v>
      </c>
      <c r="D24" s="68">
        <v>1829</v>
      </c>
      <c r="E24" s="68">
        <v>1865.19</v>
      </c>
      <c r="F24" s="68">
        <v>2285.1124</v>
      </c>
      <c r="G24" s="111">
        <v>3069.8258813413586</v>
      </c>
      <c r="H24" s="68">
        <v>9.5898954519216775E-2</v>
      </c>
      <c r="I24" s="68">
        <v>1877.8300000000002</v>
      </c>
      <c r="J24">
        <v>377.45096738020311</v>
      </c>
      <c r="K24" s="68">
        <v>0.4609626498080131</v>
      </c>
      <c r="L24" s="68">
        <v>0.6799546558165257</v>
      </c>
      <c r="M24" s="68" t="s">
        <v>79</v>
      </c>
      <c r="N24" s="68">
        <v>7.7542038885969514E-2</v>
      </c>
      <c r="O24" s="102">
        <v>1</v>
      </c>
      <c r="P24">
        <v>0.82176701679969888</v>
      </c>
      <c r="Q24" s="102">
        <v>0.12295517139078786</v>
      </c>
      <c r="R24" s="102">
        <v>1.282132553031633</v>
      </c>
      <c r="S24" s="100">
        <v>0</v>
      </c>
      <c r="T24" s="102">
        <v>1.4697816096238745E-3</v>
      </c>
      <c r="U24" s="68"/>
      <c r="V24" s="66">
        <v>9</v>
      </c>
      <c r="W24" s="97">
        <v>561.19000000000005</v>
      </c>
      <c r="X24" s="97">
        <v>1268</v>
      </c>
      <c r="Y24" s="97">
        <v>27</v>
      </c>
      <c r="Z24" s="97">
        <v>0</v>
      </c>
      <c r="AA24" s="97">
        <v>0</v>
      </c>
      <c r="AB24" s="97">
        <v>6.0000000000000009</v>
      </c>
      <c r="AC24" s="97">
        <v>6.64</v>
      </c>
      <c r="AD24" s="97">
        <v>0</v>
      </c>
      <c r="AE24" s="97">
        <v>0</v>
      </c>
      <c r="AF24" s="97">
        <v>0</v>
      </c>
      <c r="AG24" s="97">
        <v>0</v>
      </c>
      <c r="AH24" s="97">
        <v>0</v>
      </c>
      <c r="AI24" s="97">
        <v>0</v>
      </c>
      <c r="AJ24" s="97">
        <v>0</v>
      </c>
      <c r="AK24" s="97">
        <v>0</v>
      </c>
      <c r="AL24" s="68"/>
      <c r="AM24" s="68"/>
      <c r="AN24" s="68"/>
      <c r="AO24" s="68"/>
      <c r="AP24" s="68">
        <v>6.5495999999999999</v>
      </c>
      <c r="AQ24" s="68">
        <v>15803.117102274346</v>
      </c>
      <c r="AR24" s="68">
        <v>0.12312966071066364</v>
      </c>
      <c r="AS24" s="68">
        <v>1.2839520652541652</v>
      </c>
      <c r="AT24" s="68">
        <v>2.7600000000000002</v>
      </c>
      <c r="AU24" s="68">
        <v>1307000</v>
      </c>
      <c r="AV24" s="68">
        <v>0</v>
      </c>
      <c r="AW24">
        <v>1865.19</v>
      </c>
      <c r="AX24" s="68">
        <v>1922186.9999999998</v>
      </c>
      <c r="AY24" s="68">
        <v>294.39309257666952</v>
      </c>
      <c r="AZ24">
        <v>15715.935684941745</v>
      </c>
      <c r="BA24">
        <v>0</v>
      </c>
      <c r="BB24">
        <v>0</v>
      </c>
      <c r="BC24">
        <v>0</v>
      </c>
      <c r="BD24">
        <v>58.98141733260001</v>
      </c>
      <c r="BE24">
        <v>0</v>
      </c>
      <c r="BF24">
        <v>0</v>
      </c>
      <c r="BG24">
        <v>0</v>
      </c>
      <c r="BH24">
        <v>0</v>
      </c>
      <c r="BI24">
        <v>0</v>
      </c>
      <c r="BJ24">
        <v>28.2</v>
      </c>
      <c r="BK24">
        <v>0</v>
      </c>
      <c r="BL24">
        <v>0</v>
      </c>
      <c r="BM24">
        <v>0</v>
      </c>
      <c r="BN24">
        <v>0</v>
      </c>
      <c r="BO24">
        <v>0</v>
      </c>
      <c r="BP24">
        <v>0</v>
      </c>
      <c r="BQ24">
        <v>0</v>
      </c>
      <c r="BR24">
        <v>0</v>
      </c>
      <c r="BS24">
        <v>0</v>
      </c>
      <c r="BT24" s="111">
        <v>1865.19</v>
      </c>
      <c r="BU24" s="111">
        <v>12.64</v>
      </c>
      <c r="BV24" s="111">
        <v>0</v>
      </c>
      <c r="BW24" s="111">
        <v>0</v>
      </c>
      <c r="BX24" s="112">
        <v>9</v>
      </c>
      <c r="BY24" s="112">
        <v>561.19000000000005</v>
      </c>
      <c r="BZ24" s="112">
        <v>1274</v>
      </c>
      <c r="CA24" s="112">
        <v>33.64</v>
      </c>
      <c r="CB24" s="112">
        <v>0.99326882625157753</v>
      </c>
      <c r="CC24" s="114">
        <v>6.7311737484223805E-3</v>
      </c>
      <c r="CD24" s="114">
        <v>0</v>
      </c>
      <c r="CE24" s="114">
        <v>0</v>
      </c>
      <c r="CF24" s="114">
        <v>4.7927661183387203E-3</v>
      </c>
      <c r="CG24" s="114">
        <v>0.29885026866116743</v>
      </c>
      <c r="CH24" s="114">
        <v>0.67844267052928109</v>
      </c>
      <c r="CI24" s="114">
        <v>1.7914294691212727E-2</v>
      </c>
      <c r="CJ24" s="112">
        <v>1877.8300000000002</v>
      </c>
      <c r="CK24" s="107">
        <v>377.98661921037547</v>
      </c>
      <c r="CL24" s="68">
        <v>128527.47</v>
      </c>
      <c r="CM24" s="68">
        <v>12325.65</v>
      </c>
      <c r="CN24" s="111">
        <v>27334</v>
      </c>
      <c r="CO24" s="68">
        <v>407.2824</v>
      </c>
      <c r="CP24" s="117">
        <v>0</v>
      </c>
      <c r="CQ24">
        <v>4</v>
      </c>
      <c r="CR24">
        <v>0</v>
      </c>
      <c r="CS24">
        <v>0</v>
      </c>
      <c r="CT24">
        <v>0</v>
      </c>
      <c r="CU24">
        <v>0</v>
      </c>
      <c r="CV24">
        <v>0</v>
      </c>
      <c r="CW24">
        <v>0</v>
      </c>
      <c r="CX24">
        <v>0</v>
      </c>
      <c r="CY24">
        <v>0</v>
      </c>
      <c r="CZ24">
        <v>0</v>
      </c>
      <c r="DA24">
        <v>0</v>
      </c>
      <c r="DB24">
        <v>0</v>
      </c>
      <c r="DC24">
        <v>0</v>
      </c>
      <c r="DD24">
        <v>0</v>
      </c>
      <c r="DE24">
        <v>0</v>
      </c>
      <c r="DF24">
        <v>0</v>
      </c>
      <c r="DG24">
        <v>0</v>
      </c>
      <c r="DH24">
        <v>0</v>
      </c>
      <c r="DI24">
        <v>0</v>
      </c>
      <c r="DJ24">
        <v>2.6496</v>
      </c>
      <c r="DK24">
        <v>0</v>
      </c>
      <c r="DL24">
        <v>0</v>
      </c>
      <c r="DM24">
        <v>0</v>
      </c>
      <c r="DN24">
        <v>0</v>
      </c>
      <c r="DO24">
        <v>0</v>
      </c>
      <c r="DP24">
        <v>0</v>
      </c>
      <c r="DQ24">
        <v>0.1</v>
      </c>
      <c r="DR24">
        <v>0</v>
      </c>
      <c r="DS24">
        <v>0</v>
      </c>
      <c r="DT24">
        <v>0</v>
      </c>
      <c r="DU24">
        <v>0</v>
      </c>
      <c r="DV24">
        <v>0</v>
      </c>
      <c r="DW24">
        <v>0</v>
      </c>
      <c r="DX24">
        <v>0</v>
      </c>
      <c r="DY24">
        <v>0</v>
      </c>
      <c r="DZ24">
        <v>0</v>
      </c>
      <c r="EA24">
        <v>0</v>
      </c>
      <c r="EB24">
        <v>0</v>
      </c>
      <c r="EC24" s="118">
        <v>4</v>
      </c>
      <c r="ED24" s="118">
        <v>2.6496</v>
      </c>
      <c r="EE24" s="118">
        <v>0.1</v>
      </c>
    </row>
    <row r="25" spans="1:135">
      <c r="A25" s="113" t="s">
        <v>115</v>
      </c>
      <c r="B25" s="68">
        <v>8937605</v>
      </c>
      <c r="C25" s="68">
        <v>0.47487744199928283</v>
      </c>
      <c r="D25" s="68">
        <v>7690</v>
      </c>
      <c r="E25" s="68">
        <v>7758</v>
      </c>
      <c r="F25" s="68">
        <v>10345.652426373032</v>
      </c>
      <c r="G25" s="111">
        <v>14890.578007069837</v>
      </c>
      <c r="H25" s="68">
        <v>0.12881453689626465</v>
      </c>
      <c r="I25" s="68">
        <v>7295.2134263730322</v>
      </c>
      <c r="J25">
        <v>1379.249892479937</v>
      </c>
      <c r="K25" s="68">
        <v>0.81623806672738752</v>
      </c>
      <c r="L25" s="68">
        <v>1.2885617233788544</v>
      </c>
      <c r="M25" s="68">
        <v>7.7201890215555515</v>
      </c>
      <c r="N25" s="68">
        <v>1.2071655644625254</v>
      </c>
      <c r="O25" s="102">
        <v>0.83580160774705858</v>
      </c>
      <c r="P25">
        <v>0.70514773991209567</v>
      </c>
      <c r="Q25" s="102">
        <v>9.2625678588506677E-2</v>
      </c>
      <c r="R25" s="102">
        <v>0.71906231098046691</v>
      </c>
      <c r="S25" s="100">
        <v>0</v>
      </c>
      <c r="T25" s="102">
        <v>2.6567420125000944E-3</v>
      </c>
      <c r="U25" s="68"/>
      <c r="V25" s="66">
        <v>9.0000000000000089</v>
      </c>
      <c r="W25" s="97">
        <v>284.54455635491598</v>
      </c>
      <c r="X25" s="97">
        <v>5857.0000000000018</v>
      </c>
      <c r="Y25" s="97">
        <v>333.60431654676256</v>
      </c>
      <c r="Z25" s="97">
        <v>4.6920000000000002</v>
      </c>
      <c r="AA25" s="97">
        <v>495.00364579749055</v>
      </c>
      <c r="AB25" s="97">
        <v>161.25008153477219</v>
      </c>
      <c r="AC25" s="97">
        <v>110.45632613908874</v>
      </c>
      <c r="AD25" s="97">
        <v>0</v>
      </c>
      <c r="AE25" s="97">
        <v>0</v>
      </c>
      <c r="AF25" s="97">
        <v>39.662499999999994</v>
      </c>
      <c r="AG25" s="97">
        <v>0</v>
      </c>
      <c r="AH25" s="97">
        <v>0</v>
      </c>
      <c r="AI25" s="97">
        <v>0</v>
      </c>
      <c r="AJ25" s="97">
        <v>0</v>
      </c>
      <c r="AK25" s="97">
        <v>0</v>
      </c>
      <c r="AL25" s="68"/>
      <c r="AM25" s="68"/>
      <c r="AN25" s="68"/>
      <c r="AO25" s="68"/>
      <c r="AP25" s="68">
        <v>1061.066976190476</v>
      </c>
      <c r="AQ25" s="68">
        <v>57746.434498350005</v>
      </c>
      <c r="AR25" s="68">
        <v>9.8615821961938105E-2</v>
      </c>
      <c r="AS25" s="68">
        <v>0.76556438689333783</v>
      </c>
      <c r="AT25" s="68">
        <v>19.381499999999999</v>
      </c>
      <c r="AU25" s="68">
        <v>5469000</v>
      </c>
      <c r="AV25" s="68">
        <v>69000</v>
      </c>
      <c r="AW25">
        <v>6484.1488729016801</v>
      </c>
      <c r="AX25" s="68">
        <v>4244267</v>
      </c>
      <c r="AY25" s="68">
        <v>1918.1229100984044</v>
      </c>
      <c r="AZ25">
        <v>44392.659773800005</v>
      </c>
      <c r="BA25">
        <v>6546.7554696000007</v>
      </c>
      <c r="BB25">
        <v>0</v>
      </c>
      <c r="BC25">
        <v>313.19354870000001</v>
      </c>
      <c r="BD25">
        <v>2000.3975046</v>
      </c>
      <c r="BE25">
        <v>2163.0936258499996</v>
      </c>
      <c r="BF25">
        <v>0</v>
      </c>
      <c r="BG25">
        <v>0</v>
      </c>
      <c r="BH25">
        <v>0</v>
      </c>
      <c r="BI25">
        <v>0</v>
      </c>
      <c r="BJ25">
        <v>480</v>
      </c>
      <c r="BK25">
        <v>1283.1174152999999</v>
      </c>
      <c r="BL25">
        <v>183.30248790000002</v>
      </c>
      <c r="BM25">
        <v>0</v>
      </c>
      <c r="BN25">
        <v>0</v>
      </c>
      <c r="BO25">
        <v>0</v>
      </c>
      <c r="BP25">
        <v>363.7086372</v>
      </c>
      <c r="BQ25">
        <v>20.206035400000001</v>
      </c>
      <c r="BR25">
        <v>0</v>
      </c>
      <c r="BS25">
        <v>0</v>
      </c>
      <c r="BT25" s="111">
        <v>6484.1488729016801</v>
      </c>
      <c r="BU25" s="111">
        <v>771.40205347135156</v>
      </c>
      <c r="BV25" s="111">
        <v>39.662499999999994</v>
      </c>
      <c r="BW25" s="111">
        <v>0</v>
      </c>
      <c r="BX25" s="112">
        <v>13.692000000000009</v>
      </c>
      <c r="BY25" s="112">
        <v>779.54820215240647</v>
      </c>
      <c r="BZ25" s="112">
        <v>6057.9125815347743</v>
      </c>
      <c r="CA25" s="112">
        <v>444.06064268585129</v>
      </c>
      <c r="CB25" s="112">
        <v>0.88882236802843073</v>
      </c>
      <c r="CC25" s="114">
        <v>0.10574084792127462</v>
      </c>
      <c r="CD25" s="114">
        <v>5.4367840502946097E-3</v>
      </c>
      <c r="CE25" s="114">
        <v>0</v>
      </c>
      <c r="CF25" s="114">
        <v>1.8768470776333781E-3</v>
      </c>
      <c r="CG25" s="114">
        <v>0.10685749087672342</v>
      </c>
      <c r="CH25" s="114">
        <v>0.83039552477446732</v>
      </c>
      <c r="CI25" s="114">
        <v>6.0870137271175809E-2</v>
      </c>
      <c r="CJ25" s="112">
        <v>7295.2134263730322</v>
      </c>
      <c r="CK25" s="107">
        <v>1468.44658965555</v>
      </c>
      <c r="CL25" s="68">
        <v>623438.72</v>
      </c>
      <c r="CM25" s="68">
        <v>80307.97</v>
      </c>
      <c r="CN25" s="111">
        <v>5232</v>
      </c>
      <c r="CO25" s="68">
        <v>3050.4390000000003</v>
      </c>
      <c r="CP25" s="117">
        <v>164</v>
      </c>
      <c r="CQ25">
        <v>298</v>
      </c>
      <c r="CR25">
        <v>260.44714285714286</v>
      </c>
      <c r="CS25">
        <v>0</v>
      </c>
      <c r="CT25">
        <v>36.666666666666671</v>
      </c>
      <c r="CU25">
        <v>1.6666666666666667</v>
      </c>
      <c r="CV25">
        <v>0</v>
      </c>
      <c r="CW25">
        <v>155.51999999999998</v>
      </c>
      <c r="CX25">
        <v>425.84999999999997</v>
      </c>
      <c r="CY25">
        <v>44.309999999999995</v>
      </c>
      <c r="CZ25">
        <v>0</v>
      </c>
      <c r="DA25">
        <v>0</v>
      </c>
      <c r="DB25">
        <v>0</v>
      </c>
      <c r="DC25">
        <v>15</v>
      </c>
      <c r="DD25">
        <v>3</v>
      </c>
      <c r="DE25">
        <v>0</v>
      </c>
      <c r="DF25">
        <v>0</v>
      </c>
      <c r="DG25">
        <v>0</v>
      </c>
      <c r="DH25">
        <v>0</v>
      </c>
      <c r="DI25">
        <v>0</v>
      </c>
      <c r="DJ25">
        <v>0</v>
      </c>
      <c r="DK25">
        <v>7.6499999999999995</v>
      </c>
      <c r="DL25">
        <v>0.31649999999999995</v>
      </c>
      <c r="DM25">
        <v>0</v>
      </c>
      <c r="DN25">
        <v>0</v>
      </c>
      <c r="DO25">
        <v>0</v>
      </c>
      <c r="DP25">
        <v>4</v>
      </c>
      <c r="DQ25">
        <v>9</v>
      </c>
      <c r="DR25">
        <v>0</v>
      </c>
      <c r="DS25">
        <v>0</v>
      </c>
      <c r="DT25">
        <v>0</v>
      </c>
      <c r="DU25">
        <v>0</v>
      </c>
      <c r="DV25">
        <v>0</v>
      </c>
      <c r="DW25">
        <v>57.599999999999994</v>
      </c>
      <c r="DX25">
        <v>257.54999999999995</v>
      </c>
      <c r="DY25">
        <v>23.209999999999997</v>
      </c>
      <c r="DZ25">
        <v>0</v>
      </c>
      <c r="EA25">
        <v>0</v>
      </c>
      <c r="EB25">
        <v>0</v>
      </c>
      <c r="EC25" s="118">
        <v>1386.4604761904759</v>
      </c>
      <c r="ED25" s="118">
        <v>25.9665</v>
      </c>
      <c r="EE25" s="118">
        <v>351.35999999999996</v>
      </c>
    </row>
    <row r="26" spans="1:135">
      <c r="A26" s="113" t="s">
        <v>117</v>
      </c>
      <c r="B26" s="68">
        <v>2064819</v>
      </c>
      <c r="C26" s="68">
        <v>0.50410278092171767</v>
      </c>
      <c r="D26" s="68">
        <v>3685.1760000000004</v>
      </c>
      <c r="E26" s="68">
        <v>2709.3280000000004</v>
      </c>
      <c r="F26" s="68">
        <v>4901.5654872140385</v>
      </c>
      <c r="G26" s="111">
        <v>6845.7358842075091</v>
      </c>
      <c r="H26" s="68">
        <v>0.1646803069473099</v>
      </c>
      <c r="I26" s="68">
        <v>2890.0365872140392</v>
      </c>
      <c r="J26">
        <v>711.56026186729048</v>
      </c>
      <c r="K26" s="68">
        <v>1.3996561380024299</v>
      </c>
      <c r="L26" s="68">
        <v>0.98201907806944322</v>
      </c>
      <c r="M26" s="68">
        <v>67.495504448573939</v>
      </c>
      <c r="N26" s="68">
        <v>0.19632849420083462</v>
      </c>
      <c r="O26" s="102">
        <v>0.68409161660329465</v>
      </c>
      <c r="P26">
        <v>0.58961501070481137</v>
      </c>
      <c r="Q26" s="102">
        <v>0.10394211431802319</v>
      </c>
      <c r="R26" s="102">
        <v>0.631175131045146</v>
      </c>
      <c r="S26" s="100">
        <v>0</v>
      </c>
      <c r="T26" s="102">
        <v>0.22551605916805328</v>
      </c>
      <c r="U26" s="68"/>
      <c r="V26" s="66">
        <v>0</v>
      </c>
      <c r="W26" s="97">
        <v>0</v>
      </c>
      <c r="X26" s="97">
        <v>1853.4285714285713</v>
      </c>
      <c r="Y26" s="97">
        <v>0</v>
      </c>
      <c r="Z26" s="97">
        <v>196.19</v>
      </c>
      <c r="AA26" s="97">
        <v>424.43666666666672</v>
      </c>
      <c r="AB26" s="97">
        <v>353.22265178666663</v>
      </c>
      <c r="AC26" s="97">
        <v>0</v>
      </c>
      <c r="AD26" s="97">
        <v>0</v>
      </c>
      <c r="AE26" s="97">
        <v>0</v>
      </c>
      <c r="AF26" s="97">
        <v>0</v>
      </c>
      <c r="AG26" s="97">
        <v>13.6459875</v>
      </c>
      <c r="AH26" s="97">
        <v>0</v>
      </c>
      <c r="AI26" s="97">
        <v>0</v>
      </c>
      <c r="AJ26" s="97">
        <v>49.112709832134286</v>
      </c>
      <c r="AK26" s="97">
        <v>0</v>
      </c>
      <c r="AL26" s="68"/>
      <c r="AM26" s="68"/>
      <c r="AN26" s="68"/>
      <c r="AO26" s="68"/>
      <c r="AP26" s="68">
        <v>843.97761047619019</v>
      </c>
      <c r="AQ26" s="68">
        <v>29791.605043859719</v>
      </c>
      <c r="AR26" s="68">
        <v>8.4977383398102346E-2</v>
      </c>
      <c r="AS26" s="68">
        <v>0.51601423979183614</v>
      </c>
      <c r="AT26" s="68">
        <v>651.74966200000006</v>
      </c>
      <c r="AU26" s="68">
        <v>1022165.0000000002</v>
      </c>
      <c r="AV26" s="68">
        <v>139366</v>
      </c>
      <c r="AW26">
        <v>1853.4285714285713</v>
      </c>
      <c r="AX26" s="68">
        <v>1040881.0000000001</v>
      </c>
      <c r="AY26" s="68">
        <v>1127.3578866915066</v>
      </c>
      <c r="AZ26">
        <v>17917.095709888003</v>
      </c>
      <c r="BA26">
        <v>3055.1525524799999</v>
      </c>
      <c r="BB26">
        <v>0</v>
      </c>
      <c r="BC26">
        <v>183.87492214</v>
      </c>
      <c r="BD26">
        <v>0</v>
      </c>
      <c r="BE26">
        <v>0</v>
      </c>
      <c r="BF26">
        <v>5266.9698466772807</v>
      </c>
      <c r="BG26">
        <v>0</v>
      </c>
      <c r="BH26">
        <v>0</v>
      </c>
      <c r="BI26">
        <v>0</v>
      </c>
      <c r="BJ26">
        <v>80.059799999999996</v>
      </c>
      <c r="BK26">
        <v>2611.3826407086317</v>
      </c>
      <c r="BL26">
        <v>131.16311356400001</v>
      </c>
      <c r="BM26">
        <v>0</v>
      </c>
      <c r="BN26">
        <v>0</v>
      </c>
      <c r="BO26">
        <v>0</v>
      </c>
      <c r="BP26">
        <v>132.0868534098</v>
      </c>
      <c r="BQ26">
        <v>0</v>
      </c>
      <c r="BR26">
        <v>0</v>
      </c>
      <c r="BS26">
        <v>413.81960499200005</v>
      </c>
      <c r="BT26" s="111">
        <v>1853.4285714285713</v>
      </c>
      <c r="BU26" s="111">
        <v>973.84931845333335</v>
      </c>
      <c r="BV26" s="111">
        <v>13.6459875</v>
      </c>
      <c r="BW26" s="111">
        <v>49.112709832134286</v>
      </c>
      <c r="BX26" s="112">
        <v>196.19</v>
      </c>
      <c r="BY26" s="112">
        <v>424.43666666666672</v>
      </c>
      <c r="BZ26" s="112">
        <v>2255.7639330473726</v>
      </c>
      <c r="CA26" s="112">
        <v>13.6459875</v>
      </c>
      <c r="CB26" s="112">
        <v>0.64131664617272355</v>
      </c>
      <c r="CC26" s="114">
        <v>0.33696781651892943</v>
      </c>
      <c r="CD26" s="114">
        <v>4.7217352058350828E-3</v>
      </c>
      <c r="CE26" s="114">
        <v>1.6993802102511911E-2</v>
      </c>
      <c r="CF26" s="114">
        <v>6.7884953729642858E-2</v>
      </c>
      <c r="CG26" s="114">
        <v>0.14686203923661001</v>
      </c>
      <c r="CH26" s="114">
        <v>0.78053127182791204</v>
      </c>
      <c r="CI26" s="114">
        <v>4.7217352058350828E-3</v>
      </c>
      <c r="CJ26" s="112">
        <v>2890.0365872140392</v>
      </c>
      <c r="CK26" s="107">
        <v>581.73272287444865</v>
      </c>
      <c r="CL26" s="68">
        <v>286617.27</v>
      </c>
      <c r="CM26" s="68">
        <v>47200.22</v>
      </c>
      <c r="CN26" s="111">
        <v>9165</v>
      </c>
      <c r="CO26" s="68">
        <v>2011.5288999999998</v>
      </c>
      <c r="CP26" s="117">
        <v>170</v>
      </c>
      <c r="CQ26">
        <v>340</v>
      </c>
      <c r="CR26">
        <v>30.31867047619048</v>
      </c>
      <c r="CS26">
        <v>0</v>
      </c>
      <c r="CT26">
        <v>87.788333333333341</v>
      </c>
      <c r="CU26">
        <v>0.12833333333333333</v>
      </c>
      <c r="CV26">
        <v>0</v>
      </c>
      <c r="CW26">
        <v>5.76</v>
      </c>
      <c r="CX26">
        <v>229.49999999999997</v>
      </c>
      <c r="CY26">
        <v>10.549999999999999</v>
      </c>
      <c r="CZ26">
        <v>0</v>
      </c>
      <c r="DA26">
        <v>0</v>
      </c>
      <c r="DB26">
        <v>0</v>
      </c>
      <c r="DC26">
        <v>258.39699999999999</v>
      </c>
      <c r="DD26">
        <v>164.01300000000001</v>
      </c>
      <c r="DE26">
        <v>0</v>
      </c>
      <c r="DF26">
        <v>0</v>
      </c>
      <c r="DG26">
        <v>0.12</v>
      </c>
      <c r="DH26">
        <v>0</v>
      </c>
      <c r="DI26">
        <v>0</v>
      </c>
      <c r="DJ26">
        <v>15.540479999999999</v>
      </c>
      <c r="DK26">
        <v>303.31484999999998</v>
      </c>
      <c r="DL26">
        <v>101.28</v>
      </c>
      <c r="DM26">
        <v>0</v>
      </c>
      <c r="DN26">
        <v>0</v>
      </c>
      <c r="DO26">
        <v>0</v>
      </c>
      <c r="DP26">
        <v>335.75</v>
      </c>
      <c r="DQ26">
        <v>256.09199999999998</v>
      </c>
      <c r="DR26">
        <v>0</v>
      </c>
      <c r="DS26">
        <v>0</v>
      </c>
      <c r="DT26">
        <v>1.4516666666666667</v>
      </c>
      <c r="DU26">
        <v>0</v>
      </c>
      <c r="DV26">
        <v>0</v>
      </c>
      <c r="DW26">
        <v>4.9478399999999993</v>
      </c>
      <c r="DX26">
        <v>177.43154999999999</v>
      </c>
      <c r="DY26">
        <v>97.059999999999988</v>
      </c>
      <c r="DZ26">
        <v>0</v>
      </c>
      <c r="EA26">
        <v>0</v>
      </c>
      <c r="EB26">
        <v>0</v>
      </c>
      <c r="EC26" s="118">
        <v>874.04533714285708</v>
      </c>
      <c r="ED26" s="118">
        <v>842.66532999999993</v>
      </c>
      <c r="EE26" s="118">
        <v>872.7330566666667</v>
      </c>
    </row>
    <row r="27" spans="1:135">
      <c r="A27" s="113" t="s">
        <v>118</v>
      </c>
      <c r="B27" s="68">
        <v>9624247</v>
      </c>
      <c r="C27" s="68">
        <v>0.14405760783155294</v>
      </c>
      <c r="D27" s="68">
        <v>69079.5</v>
      </c>
      <c r="E27" s="68">
        <v>76185.08</v>
      </c>
      <c r="F27" s="68">
        <v>88913.711132134282</v>
      </c>
      <c r="G27" s="111">
        <v>49264.700964937416</v>
      </c>
      <c r="H27" s="68">
        <v>0.34673909739313863</v>
      </c>
      <c r="I27" s="68">
        <v>50514.383732134294</v>
      </c>
      <c r="J27">
        <v>10487.060081862044</v>
      </c>
      <c r="K27" s="68">
        <v>5.2486582827866215</v>
      </c>
      <c r="L27" s="68">
        <v>4.6005397974389197</v>
      </c>
      <c r="M27" s="68">
        <v>201.22509324625602</v>
      </c>
      <c r="N27" s="68">
        <v>5.2278532647026851E-2</v>
      </c>
      <c r="O27" s="102">
        <v>0.19651122006543451</v>
      </c>
      <c r="P27">
        <v>0.5681281670614905</v>
      </c>
      <c r="Q27" s="102">
        <v>0.21287168858136124</v>
      </c>
      <c r="R27" s="102">
        <v>0.61392467760854696</v>
      </c>
      <c r="S27" s="100">
        <v>0.44171791355184181</v>
      </c>
      <c r="T27" s="102">
        <v>4.6695351417293009E-2</v>
      </c>
      <c r="U27" s="68"/>
      <c r="V27" s="66">
        <v>10091.127098321342</v>
      </c>
      <c r="W27" s="97">
        <v>0</v>
      </c>
      <c r="X27" s="97">
        <v>4376.4988009592325</v>
      </c>
      <c r="Y27" s="97">
        <v>503.59712230215831</v>
      </c>
      <c r="Z27" s="97">
        <v>2629.6458225419665</v>
      </c>
      <c r="AA27" s="97">
        <v>28984.366988009588</v>
      </c>
      <c r="AB27" s="97">
        <v>1312.9884</v>
      </c>
      <c r="AC27" s="97">
        <v>777.072</v>
      </c>
      <c r="AD27" s="97">
        <v>1839.0875000000001</v>
      </c>
      <c r="AE27" s="97">
        <v>0</v>
      </c>
      <c r="AF27" s="97">
        <v>0</v>
      </c>
      <c r="AG27" s="97">
        <v>0</v>
      </c>
      <c r="AH27" s="97">
        <v>0</v>
      </c>
      <c r="AI27" s="97">
        <v>0</v>
      </c>
      <c r="AJ27" s="97">
        <v>0</v>
      </c>
      <c r="AK27" s="97">
        <v>0</v>
      </c>
      <c r="AL27" s="68"/>
      <c r="AM27" s="68"/>
      <c r="AN27" s="68"/>
      <c r="AO27" s="68"/>
      <c r="AP27" s="68">
        <v>46720.787904761906</v>
      </c>
      <c r="AQ27" s="68">
        <v>439072.23150740005</v>
      </c>
      <c r="AR27" s="68">
        <v>0.20639508978019067</v>
      </c>
      <c r="AS27" s="68">
        <v>0.59524608367477061</v>
      </c>
      <c r="AT27" s="68">
        <v>2358.7869000000001</v>
      </c>
      <c r="AU27" s="68">
        <v>6378400.0000000009</v>
      </c>
      <c r="AV27" s="68">
        <v>1936639.9999999998</v>
      </c>
      <c r="AW27">
        <v>14971.223021582733</v>
      </c>
      <c r="AX27" s="68">
        <v>1386446</v>
      </c>
      <c r="AY27" s="68">
        <v>17081.997945925286</v>
      </c>
      <c r="AZ27">
        <v>37401.371525400005</v>
      </c>
      <c r="BA27">
        <v>0</v>
      </c>
      <c r="BB27">
        <v>88744.907476799999</v>
      </c>
      <c r="BC27">
        <v>0</v>
      </c>
      <c r="BD27">
        <v>0</v>
      </c>
      <c r="BE27">
        <v>0</v>
      </c>
      <c r="BF27">
        <v>56677.929297000002</v>
      </c>
      <c r="BG27">
        <v>193946.07</v>
      </c>
      <c r="BH27">
        <v>3542.3999999999996</v>
      </c>
      <c r="BI27">
        <v>0</v>
      </c>
      <c r="BJ27">
        <v>875.89200000000017</v>
      </c>
      <c r="BK27">
        <v>40082.144020799999</v>
      </c>
      <c r="BL27">
        <v>0</v>
      </c>
      <c r="BM27">
        <v>0</v>
      </c>
      <c r="BN27">
        <v>0</v>
      </c>
      <c r="BO27">
        <v>0</v>
      </c>
      <c r="BP27">
        <v>17801.517187400001</v>
      </c>
      <c r="BQ27">
        <v>0</v>
      </c>
      <c r="BR27">
        <v>0</v>
      </c>
      <c r="BS27">
        <v>0</v>
      </c>
      <c r="BT27" s="111">
        <v>14971.223021582733</v>
      </c>
      <c r="BU27" s="111">
        <v>33704.073210551556</v>
      </c>
      <c r="BV27" s="111">
        <v>1839.0875000000001</v>
      </c>
      <c r="BW27" s="111">
        <v>0</v>
      </c>
      <c r="BX27" s="112">
        <v>14559.860420863308</v>
      </c>
      <c r="BY27" s="112">
        <v>28984.366988009588</v>
      </c>
      <c r="BZ27" s="112">
        <v>5689.4872009592327</v>
      </c>
      <c r="CA27" s="112">
        <v>1280.6691223021583</v>
      </c>
      <c r="CB27" s="112">
        <v>0.29637544626836487</v>
      </c>
      <c r="CC27" s="114">
        <v>0.66721734920643994</v>
      </c>
      <c r="CD27" s="114">
        <v>3.6407204525195073E-2</v>
      </c>
      <c r="CE27" s="114">
        <v>0</v>
      </c>
      <c r="CF27" s="114">
        <v>0.28823197167109416</v>
      </c>
      <c r="CG27" s="114">
        <v>0.57378443220661202</v>
      </c>
      <c r="CH27" s="114">
        <v>0.11263103260111468</v>
      </c>
      <c r="CI27" s="114">
        <v>2.5352563521179254E-2</v>
      </c>
      <c r="CJ27" s="112">
        <v>50514.383732134294</v>
      </c>
      <c r="CK27" s="107">
        <v>10167.992378652503</v>
      </c>
      <c r="CL27" s="68">
        <v>2062614.4999999998</v>
      </c>
      <c r="CM27" s="68">
        <v>715189.09</v>
      </c>
      <c r="CN27" s="111">
        <v>96486</v>
      </c>
      <c r="CO27" s="68">
        <v>38399.327399999995</v>
      </c>
      <c r="CP27" s="117">
        <v>14845.61</v>
      </c>
      <c r="CQ27">
        <v>4154.3900000000003</v>
      </c>
      <c r="CR27">
        <v>2557.6419714285712</v>
      </c>
      <c r="CS27">
        <v>16522.874999999996</v>
      </c>
      <c r="CT27">
        <v>1833.3333333333335</v>
      </c>
      <c r="CU27">
        <v>0</v>
      </c>
      <c r="CV27">
        <v>0</v>
      </c>
      <c r="CW27">
        <v>4.032</v>
      </c>
      <c r="CX27">
        <v>3535.4984999999997</v>
      </c>
      <c r="CY27">
        <v>0</v>
      </c>
      <c r="CZ27">
        <v>0</v>
      </c>
      <c r="DA27">
        <v>0</v>
      </c>
      <c r="DB27">
        <v>0</v>
      </c>
      <c r="DC27">
        <v>1096.6400000000001</v>
      </c>
      <c r="DD27">
        <v>786.37</v>
      </c>
      <c r="DE27">
        <v>0</v>
      </c>
      <c r="DF27">
        <v>0</v>
      </c>
      <c r="DG27">
        <v>0</v>
      </c>
      <c r="DH27">
        <v>0</v>
      </c>
      <c r="DI27">
        <v>0</v>
      </c>
      <c r="DJ27">
        <v>182.01599999999999</v>
      </c>
      <c r="DK27">
        <v>1817.2574999999997</v>
      </c>
      <c r="DL27">
        <v>0</v>
      </c>
      <c r="DM27">
        <v>0</v>
      </c>
      <c r="DN27">
        <v>0</v>
      </c>
      <c r="DO27">
        <v>0</v>
      </c>
      <c r="DP27">
        <v>157</v>
      </c>
      <c r="DQ27">
        <v>36.409999999999997</v>
      </c>
      <c r="DR27">
        <v>0</v>
      </c>
      <c r="DS27">
        <v>0</v>
      </c>
      <c r="DT27">
        <v>0</v>
      </c>
      <c r="DU27">
        <v>0</v>
      </c>
      <c r="DV27">
        <v>0</v>
      </c>
      <c r="DW27">
        <v>7.1423999999999994</v>
      </c>
      <c r="DX27">
        <v>414.32399999999996</v>
      </c>
      <c r="DY27">
        <v>0</v>
      </c>
      <c r="DZ27">
        <v>0</v>
      </c>
      <c r="EA27">
        <v>0</v>
      </c>
      <c r="EB27">
        <v>0</v>
      </c>
      <c r="EC27" s="118">
        <v>43453.38080476191</v>
      </c>
      <c r="ED27" s="118">
        <v>3882.2835</v>
      </c>
      <c r="EE27" s="118">
        <v>614.87639999999999</v>
      </c>
    </row>
    <row r="28" spans="1:135">
      <c r="A28" s="113" t="s">
        <v>119</v>
      </c>
      <c r="B28" s="68">
        <v>8118719</v>
      </c>
      <c r="C28" s="68">
        <v>0.26081405206905178</v>
      </c>
      <c r="D28" s="68">
        <v>6004.1854007861011</v>
      </c>
      <c r="E28" s="68">
        <v>5515.2454007861015</v>
      </c>
      <c r="F28" s="68">
        <v>11777.30108613105</v>
      </c>
      <c r="G28" s="111">
        <v>26727.464889653194</v>
      </c>
      <c r="H28" s="68">
        <v>0.20274185887631693</v>
      </c>
      <c r="I28" s="68">
        <v>5043.2243861310499</v>
      </c>
      <c r="J28">
        <v>1279.1542917868553</v>
      </c>
      <c r="K28" s="68">
        <v>0.62118474430892978</v>
      </c>
      <c r="L28" s="68">
        <v>1.1642235382059118</v>
      </c>
      <c r="M28" s="68">
        <v>25.033625203892594</v>
      </c>
      <c r="N28" s="68">
        <v>0.44895545197879244</v>
      </c>
      <c r="O28" s="102">
        <v>0.50335811551165499</v>
      </c>
      <c r="P28">
        <v>0.42821562845752076</v>
      </c>
      <c r="Q28" s="102">
        <v>4.7859170223137959E-2</v>
      </c>
      <c r="R28" s="102">
        <v>0.23605964001905766</v>
      </c>
      <c r="S28" s="100">
        <v>0</v>
      </c>
      <c r="T28" s="102">
        <v>6.3358842584660846E-2</v>
      </c>
      <c r="U28" s="68"/>
      <c r="V28" s="66">
        <v>915.7631828456208</v>
      </c>
      <c r="W28" s="97">
        <v>78.657407941608639</v>
      </c>
      <c r="X28" s="97">
        <v>1332.9143320644541</v>
      </c>
      <c r="Y28" s="97">
        <v>448.80860867233059</v>
      </c>
      <c r="Z28" s="97">
        <v>146.88166478324953</v>
      </c>
      <c r="AA28" s="97">
        <v>637.94199027847685</v>
      </c>
      <c r="AB28" s="97">
        <v>439.1303006281675</v>
      </c>
      <c r="AC28" s="97">
        <v>78.371222001537205</v>
      </c>
      <c r="AD28" s="97">
        <v>678.95619572672194</v>
      </c>
      <c r="AE28" s="97">
        <v>278.6068275578711</v>
      </c>
      <c r="AF28" s="97">
        <v>0.21179955775456252</v>
      </c>
      <c r="AG28" s="97">
        <v>6.9808540732565181</v>
      </c>
      <c r="AH28" s="97">
        <v>0</v>
      </c>
      <c r="AI28" s="97">
        <v>0</v>
      </c>
      <c r="AJ28" s="97">
        <v>0</v>
      </c>
      <c r="AK28" s="97">
        <v>0</v>
      </c>
      <c r="AL28" s="68"/>
      <c r="AM28" s="68"/>
      <c r="AN28" s="68"/>
      <c r="AO28" s="68"/>
      <c r="AP28" s="68">
        <v>3587.0092574432756</v>
      </c>
      <c r="AQ28" s="68">
        <v>53555.631888532065</v>
      </c>
      <c r="AR28" s="68">
        <v>3.7981374454671896E-2</v>
      </c>
      <c r="AS28" s="68">
        <v>0.18733859236164208</v>
      </c>
      <c r="AT28" s="68">
        <v>319.53286000000003</v>
      </c>
      <c r="AU28" s="68">
        <v>2465215.4007861014</v>
      </c>
      <c r="AV28" s="68">
        <v>203240.96858172168</v>
      </c>
      <c r="AW28">
        <v>2776.1435315240142</v>
      </c>
      <c r="AX28" s="68">
        <v>2117476</v>
      </c>
      <c r="AY28" s="68">
        <v>5418.7759147797833</v>
      </c>
      <c r="AZ28">
        <v>27372.537678691959</v>
      </c>
      <c r="BA28">
        <v>3808.8473717969919</v>
      </c>
      <c r="BB28">
        <v>0</v>
      </c>
      <c r="BC28">
        <v>0</v>
      </c>
      <c r="BD28">
        <v>7728.5978040094433</v>
      </c>
      <c r="BE28">
        <v>607.13786428440574</v>
      </c>
      <c r="BF28">
        <v>0</v>
      </c>
      <c r="BG28">
        <v>0</v>
      </c>
      <c r="BH28">
        <v>0</v>
      </c>
      <c r="BI28">
        <v>0</v>
      </c>
      <c r="BJ28">
        <v>340.37399999999997</v>
      </c>
      <c r="BK28">
        <v>3806.160578361355</v>
      </c>
      <c r="BL28">
        <v>191.12339405040001</v>
      </c>
      <c r="BM28">
        <v>0</v>
      </c>
      <c r="BN28">
        <v>74.242155309033265</v>
      </c>
      <c r="BO28">
        <v>0</v>
      </c>
      <c r="BP28">
        <v>8889.5667509153845</v>
      </c>
      <c r="BQ28">
        <v>737.04429111309128</v>
      </c>
      <c r="BR28">
        <v>0</v>
      </c>
      <c r="BS28">
        <v>0</v>
      </c>
      <c r="BT28" s="111">
        <v>2776.1435315240142</v>
      </c>
      <c r="BU28" s="111">
        <v>1302.3251776914312</v>
      </c>
      <c r="BV28" s="111">
        <v>964.75567691560423</v>
      </c>
      <c r="BW28" s="111">
        <v>0</v>
      </c>
      <c r="BX28" s="112">
        <v>1741.6010433555923</v>
      </c>
      <c r="BY28" s="112">
        <v>995.20622577795666</v>
      </c>
      <c r="BZ28" s="112">
        <v>1772.2564322503763</v>
      </c>
      <c r="CA28" s="112">
        <v>534.16068474712438</v>
      </c>
      <c r="CB28" s="112">
        <v>0.55046996107459634</v>
      </c>
      <c r="CC28" s="114">
        <v>0.25823264601766421</v>
      </c>
      <c r="CD28" s="114">
        <v>0.19129739290773939</v>
      </c>
      <c r="CE28" s="114">
        <v>0</v>
      </c>
      <c r="CF28" s="114">
        <v>0.34533483145128807</v>
      </c>
      <c r="CG28" s="114">
        <v>0.19733530566571458</v>
      </c>
      <c r="CH28" s="114">
        <v>0.35141336108782117</v>
      </c>
      <c r="CI28" s="114">
        <v>0.10591650179517591</v>
      </c>
      <c r="CJ28" s="112">
        <v>5043.2243861310499</v>
      </c>
      <c r="CK28" s="107">
        <v>1015.1458521980139</v>
      </c>
      <c r="CL28" s="68">
        <v>1119025.5</v>
      </c>
      <c r="CM28" s="68">
        <v>226873.30999999997</v>
      </c>
      <c r="CN28" s="111">
        <v>6232</v>
      </c>
      <c r="CO28" s="68">
        <v>6734.0767000000014</v>
      </c>
      <c r="CP28" s="117">
        <v>0</v>
      </c>
      <c r="CQ28">
        <v>1101.6300000000001</v>
      </c>
      <c r="CR28">
        <v>475.59523809523813</v>
      </c>
      <c r="CS28">
        <v>0</v>
      </c>
      <c r="CT28">
        <v>1699.2910294067035</v>
      </c>
      <c r="CU28">
        <v>144.79917318136668</v>
      </c>
      <c r="CV28">
        <v>0</v>
      </c>
      <c r="CW28">
        <v>0.63359999999999994</v>
      </c>
      <c r="CX28">
        <v>309.98046988339024</v>
      </c>
      <c r="CY28">
        <v>19.411999999999999</v>
      </c>
      <c r="CZ28">
        <v>0</v>
      </c>
      <c r="DA28">
        <v>0</v>
      </c>
      <c r="DB28">
        <v>0</v>
      </c>
      <c r="DC28">
        <v>517.79</v>
      </c>
      <c r="DD28">
        <v>97.35</v>
      </c>
      <c r="DE28">
        <v>16.785714285714285</v>
      </c>
      <c r="DF28">
        <v>0</v>
      </c>
      <c r="DG28">
        <v>8.5390946502057616</v>
      </c>
      <c r="DH28">
        <v>0</v>
      </c>
      <c r="DI28">
        <v>0</v>
      </c>
      <c r="DJ28">
        <v>69.235199999999992</v>
      </c>
      <c r="DK28">
        <v>215.14349999999999</v>
      </c>
      <c r="DL28">
        <v>4.22</v>
      </c>
      <c r="DM28">
        <v>0</v>
      </c>
      <c r="DN28">
        <v>29.557356753119951</v>
      </c>
      <c r="DO28">
        <v>0</v>
      </c>
      <c r="DP28">
        <v>108.25</v>
      </c>
      <c r="DQ28">
        <v>34.520000000000003</v>
      </c>
      <c r="DR28">
        <v>110.78571428571429</v>
      </c>
      <c r="DS28">
        <v>0</v>
      </c>
      <c r="DT28">
        <v>791.27572016460897</v>
      </c>
      <c r="DU28">
        <v>68.806584362139901</v>
      </c>
      <c r="DV28">
        <v>0</v>
      </c>
      <c r="DW28">
        <v>0.34559999999999996</v>
      </c>
      <c r="DX28">
        <v>6.8594999999999997</v>
      </c>
      <c r="DY28">
        <v>2.11</v>
      </c>
      <c r="DZ28">
        <v>0</v>
      </c>
      <c r="EA28">
        <v>0</v>
      </c>
      <c r="EB28">
        <v>0</v>
      </c>
      <c r="EC28" s="118">
        <v>3751.3415105666986</v>
      </c>
      <c r="ED28" s="118">
        <v>958.6208656890401</v>
      </c>
      <c r="EE28" s="118">
        <v>1122.9531188124631</v>
      </c>
    </row>
    <row r="29" spans="1:135">
      <c r="A29" s="113" t="s">
        <v>108</v>
      </c>
      <c r="B29" s="68">
        <v>2072543.0000000002</v>
      </c>
      <c r="C29" s="68">
        <v>0.43737427884487795</v>
      </c>
      <c r="D29" s="68">
        <v>691</v>
      </c>
      <c r="E29" s="68">
        <v>723.05</v>
      </c>
      <c r="F29" s="68">
        <v>961.67765059952046</v>
      </c>
      <c r="G29" s="111">
        <v>2796.8450845514471</v>
      </c>
      <c r="H29" s="68">
        <v>0.10489818341528584</v>
      </c>
      <c r="I29" s="68">
        <v>564.53635059952046</v>
      </c>
      <c r="J29">
        <v>113.36348349747213</v>
      </c>
      <c r="K29" s="68">
        <v>0.27238824506874909</v>
      </c>
      <c r="L29" s="68">
        <v>0.62886317027348737</v>
      </c>
      <c r="M29" s="68">
        <v>-0.44872410367360288</v>
      </c>
      <c r="N29" s="68">
        <v>0.39289265464028233</v>
      </c>
      <c r="O29" s="102">
        <v>0.77655867588620486</v>
      </c>
      <c r="P29">
        <v>0.58703282773347421</v>
      </c>
      <c r="Q29" s="102">
        <v>4.0532628755036375E-2</v>
      </c>
      <c r="R29" s="102">
        <v>0.38639972052299554</v>
      </c>
      <c r="S29" s="100">
        <v>0</v>
      </c>
      <c r="T29" s="102">
        <v>9.2601300065945497E-3</v>
      </c>
      <c r="U29" s="68"/>
      <c r="V29" s="66">
        <v>0</v>
      </c>
      <c r="W29" s="97">
        <v>21.018999999999998</v>
      </c>
      <c r="X29" s="97">
        <v>513.9064748201439</v>
      </c>
      <c r="Y29" s="97">
        <v>26.565275779376496</v>
      </c>
      <c r="Z29" s="97">
        <v>0</v>
      </c>
      <c r="AA29" s="97">
        <v>0</v>
      </c>
      <c r="AB29" s="97">
        <v>3.0456000000000003</v>
      </c>
      <c r="AC29" s="97">
        <v>0</v>
      </c>
      <c r="AD29" s="97">
        <v>0</v>
      </c>
      <c r="AE29" s="97">
        <v>0</v>
      </c>
      <c r="AF29" s="97">
        <v>0</v>
      </c>
      <c r="AG29" s="97">
        <v>0</v>
      </c>
      <c r="AH29" s="97">
        <v>0</v>
      </c>
      <c r="AI29" s="97">
        <v>0</v>
      </c>
      <c r="AJ29" s="97">
        <v>0</v>
      </c>
      <c r="AK29" s="97">
        <v>0</v>
      </c>
      <c r="AL29" s="68"/>
      <c r="AM29" s="68"/>
      <c r="AN29" s="68"/>
      <c r="AO29" s="68"/>
      <c r="AP29" s="68">
        <v>27.922721428571425</v>
      </c>
      <c r="AQ29" s="68">
        <v>4746.3023270721633</v>
      </c>
      <c r="AR29" s="68">
        <v>4.0629703470716191E-2</v>
      </c>
      <c r="AS29" s="68">
        <v>0.38732513898611137</v>
      </c>
      <c r="AT29" s="68">
        <v>5.2276800000000003</v>
      </c>
      <c r="AU29" s="68">
        <v>570050</v>
      </c>
      <c r="AV29" s="68">
        <v>-930</v>
      </c>
      <c r="AW29">
        <v>561.49075059952042</v>
      </c>
      <c r="AX29" s="68">
        <v>906477</v>
      </c>
      <c r="AY29" s="68">
        <v>293.38396866341833</v>
      </c>
      <c r="AZ29">
        <v>4731.0743270721632</v>
      </c>
      <c r="BA29">
        <v>0</v>
      </c>
      <c r="BB29">
        <v>0</v>
      </c>
      <c r="BC29">
        <v>0</v>
      </c>
      <c r="BD29">
        <v>0</v>
      </c>
      <c r="BE29">
        <v>0</v>
      </c>
      <c r="BF29">
        <v>0</v>
      </c>
      <c r="BG29">
        <v>0</v>
      </c>
      <c r="BH29">
        <v>0</v>
      </c>
      <c r="BI29">
        <v>0</v>
      </c>
      <c r="BJ29">
        <v>15.228000000000002</v>
      </c>
      <c r="BK29">
        <v>0</v>
      </c>
      <c r="BL29">
        <v>0</v>
      </c>
      <c r="BM29">
        <v>0</v>
      </c>
      <c r="BN29">
        <v>0</v>
      </c>
      <c r="BO29">
        <v>0</v>
      </c>
      <c r="BP29">
        <v>0</v>
      </c>
      <c r="BQ29">
        <v>0</v>
      </c>
      <c r="BR29">
        <v>0</v>
      </c>
      <c r="BS29">
        <v>0</v>
      </c>
      <c r="BT29" s="111">
        <v>561.49075059952042</v>
      </c>
      <c r="BU29" s="111">
        <v>3.0456000000000003</v>
      </c>
      <c r="BV29" s="111">
        <v>0</v>
      </c>
      <c r="BW29" s="111">
        <v>0</v>
      </c>
      <c r="BX29" s="112">
        <v>0</v>
      </c>
      <c r="BY29" s="112">
        <v>21.018999999999998</v>
      </c>
      <c r="BZ29" s="112">
        <v>516.95207482014393</v>
      </c>
      <c r="CA29" s="112">
        <v>26.565275779376496</v>
      </c>
      <c r="CB29" s="112">
        <v>0.99460513039281584</v>
      </c>
      <c r="CC29" s="114">
        <v>5.3948696071841355E-3</v>
      </c>
      <c r="CD29" s="114">
        <v>0</v>
      </c>
      <c r="CE29" s="114">
        <v>0</v>
      </c>
      <c r="CF29" s="114">
        <v>0</v>
      </c>
      <c r="CG29" s="114">
        <v>3.7232323441490453E-2</v>
      </c>
      <c r="CH29" s="114">
        <v>0.91571087365969706</v>
      </c>
      <c r="CI29" s="114">
        <v>4.7056802898812415E-2</v>
      </c>
      <c r="CJ29" s="112">
        <v>564.53635059952046</v>
      </c>
      <c r="CK29" s="107">
        <v>113.63498643885545</v>
      </c>
      <c r="CL29" s="68">
        <v>117098.31</v>
      </c>
      <c r="CM29" s="68">
        <v>12283.4</v>
      </c>
      <c r="CN29" s="111">
        <v>1624</v>
      </c>
      <c r="CO29" s="68">
        <v>397.1413</v>
      </c>
      <c r="CP29" s="117">
        <v>0</v>
      </c>
      <c r="CQ29">
        <v>0</v>
      </c>
      <c r="CR29">
        <v>24.273821428571427</v>
      </c>
      <c r="CS29">
        <v>0</v>
      </c>
      <c r="CT29">
        <v>0</v>
      </c>
      <c r="CU29">
        <v>0</v>
      </c>
      <c r="CV29">
        <v>0</v>
      </c>
      <c r="CW29">
        <v>0</v>
      </c>
      <c r="CX29">
        <v>0</v>
      </c>
      <c r="CY29">
        <v>0</v>
      </c>
      <c r="CZ29">
        <v>0</v>
      </c>
      <c r="DA29">
        <v>0</v>
      </c>
      <c r="DB29">
        <v>0</v>
      </c>
      <c r="DC29">
        <v>7.0000000000000007E-2</v>
      </c>
      <c r="DD29">
        <v>3.52</v>
      </c>
      <c r="DE29">
        <v>0</v>
      </c>
      <c r="DF29">
        <v>0</v>
      </c>
      <c r="DG29">
        <v>0</v>
      </c>
      <c r="DH29">
        <v>0</v>
      </c>
      <c r="DI29">
        <v>0</v>
      </c>
      <c r="DJ29">
        <v>3.1104000000000003</v>
      </c>
      <c r="DK29">
        <v>0.20399999999999999</v>
      </c>
      <c r="DL29">
        <v>0</v>
      </c>
      <c r="DM29">
        <v>0</v>
      </c>
      <c r="DN29">
        <v>0</v>
      </c>
      <c r="DO29">
        <v>0</v>
      </c>
      <c r="DP29">
        <v>0</v>
      </c>
      <c r="DQ29">
        <v>0.68</v>
      </c>
      <c r="DR29">
        <v>0</v>
      </c>
      <c r="DS29">
        <v>0</v>
      </c>
      <c r="DT29">
        <v>0</v>
      </c>
      <c r="DU29">
        <v>0</v>
      </c>
      <c r="DV29">
        <v>0</v>
      </c>
      <c r="DW29">
        <v>0</v>
      </c>
      <c r="DX29">
        <v>2.5754999999999999</v>
      </c>
      <c r="DY29">
        <v>0</v>
      </c>
      <c r="DZ29">
        <v>0</v>
      </c>
      <c r="EA29">
        <v>0</v>
      </c>
      <c r="EB29">
        <v>0</v>
      </c>
      <c r="EC29" s="118">
        <v>24.273821428571427</v>
      </c>
      <c r="ED29" s="118">
        <v>6.9043999999999999</v>
      </c>
      <c r="EE29" s="118">
        <v>3.2555000000000001</v>
      </c>
    </row>
    <row r="30" spans="1:135">
      <c r="A30" s="113" t="s">
        <v>122</v>
      </c>
      <c r="B30" s="68">
        <v>63955654</v>
      </c>
      <c r="C30" s="68">
        <v>0.17678835713258439</v>
      </c>
      <c r="D30" s="68">
        <v>12658.158633099267</v>
      </c>
      <c r="E30" s="68">
        <v>12120.205495729359</v>
      </c>
      <c r="F30" s="68">
        <v>52221.488260556383</v>
      </c>
      <c r="G30" s="111">
        <v>190952.48996847234</v>
      </c>
      <c r="H30" s="68">
        <v>5.2976806289504082E-2</v>
      </c>
      <c r="I30" s="68">
        <v>13364.447960556383</v>
      </c>
      <c r="J30">
        <v>2671.1876059999277</v>
      </c>
      <c r="K30" s="68">
        <v>0.20896429204768013</v>
      </c>
      <c r="L30" s="68">
        <v>0.10706631990551956</v>
      </c>
      <c r="M30" s="68">
        <v>56.870152152615006</v>
      </c>
      <c r="N30" s="68">
        <v>0.14880915300195499</v>
      </c>
      <c r="O30" s="102">
        <v>0.31461469213831816</v>
      </c>
      <c r="P30">
        <v>0.25591855777597083</v>
      </c>
      <c r="Q30" s="102">
        <v>1.3988755037658635E-2</v>
      </c>
      <c r="R30" s="102">
        <v>0.2640543290060528</v>
      </c>
      <c r="S30" s="100">
        <v>0</v>
      </c>
      <c r="T30" s="102">
        <v>0.65172758481903525</v>
      </c>
      <c r="U30" s="68"/>
      <c r="V30" s="66">
        <v>408.81266187050352</v>
      </c>
      <c r="W30" s="97">
        <v>163.80611471410697</v>
      </c>
      <c r="X30" s="97">
        <v>3240.5759441074333</v>
      </c>
      <c r="Y30" s="97">
        <v>0</v>
      </c>
      <c r="Z30" s="97">
        <v>6605.3595155151079</v>
      </c>
      <c r="AA30" s="97">
        <v>1806.5791321220186</v>
      </c>
      <c r="AB30" s="97">
        <v>630</v>
      </c>
      <c r="AC30" s="97">
        <v>235.23001722721389</v>
      </c>
      <c r="AD30" s="97">
        <v>274.08457499999997</v>
      </c>
      <c r="AE30" s="97">
        <v>0</v>
      </c>
      <c r="AF30" s="97">
        <v>0</v>
      </c>
      <c r="AG30" s="97">
        <v>0</v>
      </c>
      <c r="AH30" s="97">
        <v>0</v>
      </c>
      <c r="AI30" s="97">
        <v>0</v>
      </c>
      <c r="AJ30" s="97">
        <v>0</v>
      </c>
      <c r="AK30" s="97">
        <v>0</v>
      </c>
      <c r="AL30" s="68"/>
      <c r="AM30" s="68"/>
      <c r="AN30" s="68"/>
      <c r="AO30" s="68"/>
      <c r="AP30" s="68">
        <v>17985.473735178595</v>
      </c>
      <c r="AQ30" s="68">
        <v>111837.28268800497</v>
      </c>
      <c r="AR30" s="68">
        <v>1.408788673888226E-2</v>
      </c>
      <c r="AS30" s="68">
        <v>0.26592555734476947</v>
      </c>
      <c r="AT30" s="68">
        <v>8709.9793917730931</v>
      </c>
      <c r="AU30" s="68">
        <v>1210557.658638546</v>
      </c>
      <c r="AV30" s="68">
        <v>3637167.7740000002</v>
      </c>
      <c r="AW30">
        <v>3813.194720692044</v>
      </c>
      <c r="AX30" s="68">
        <v>11306615</v>
      </c>
      <c r="AY30" s="68">
        <v>10116.05307155823</v>
      </c>
      <c r="AZ30">
        <v>22840.196022494911</v>
      </c>
      <c r="BA30">
        <v>9289.4652905914591</v>
      </c>
      <c r="BB30">
        <v>0</v>
      </c>
      <c r="BC30">
        <v>21843.367985805875</v>
      </c>
      <c r="BD30">
        <v>13394.682761655316</v>
      </c>
      <c r="BE30">
        <v>0</v>
      </c>
      <c r="BF30">
        <v>1307.2870784578981</v>
      </c>
      <c r="BG30">
        <v>0</v>
      </c>
      <c r="BH30">
        <v>1886.2826129999999</v>
      </c>
      <c r="BI30">
        <v>0</v>
      </c>
      <c r="BJ30">
        <v>3150</v>
      </c>
      <c r="BK30">
        <v>35472.988900050303</v>
      </c>
      <c r="BL30">
        <v>0</v>
      </c>
      <c r="BM30">
        <v>0</v>
      </c>
      <c r="BN30">
        <v>0</v>
      </c>
      <c r="BO30">
        <v>0</v>
      </c>
      <c r="BP30">
        <v>2653.0120359492003</v>
      </c>
      <c r="BQ30">
        <v>0</v>
      </c>
      <c r="BR30">
        <v>0</v>
      </c>
      <c r="BS30">
        <v>0</v>
      </c>
      <c r="BT30" s="111">
        <v>3813.194720692044</v>
      </c>
      <c r="BU30" s="111">
        <v>9277.168664864339</v>
      </c>
      <c r="BV30" s="111">
        <v>274.08457499999997</v>
      </c>
      <c r="BW30" s="111">
        <v>0</v>
      </c>
      <c r="BX30" s="112">
        <v>7288.2567523856114</v>
      </c>
      <c r="BY30" s="112">
        <v>1970.3852468361256</v>
      </c>
      <c r="BZ30" s="112">
        <v>3870.5759441074333</v>
      </c>
      <c r="CA30" s="112">
        <v>235.23001722721389</v>
      </c>
      <c r="CB30" s="112">
        <v>0.28532377333850567</v>
      </c>
      <c r="CC30" s="114">
        <v>0.69416774207545462</v>
      </c>
      <c r="CD30" s="114">
        <v>2.0508484586039676E-2</v>
      </c>
      <c r="CE30" s="114">
        <v>0</v>
      </c>
      <c r="CF30" s="114">
        <v>0.54534663712979803</v>
      </c>
      <c r="CG30" s="114">
        <v>0.14743484000622312</v>
      </c>
      <c r="CH30" s="114">
        <v>0.28961734562706881</v>
      </c>
      <c r="CI30" s="114">
        <v>1.7601177236910043E-2</v>
      </c>
      <c r="CJ30" s="112">
        <v>13364.447960556383</v>
      </c>
      <c r="CK30" s="107">
        <v>2690.1170511833893</v>
      </c>
      <c r="CL30" s="68">
        <v>7994798.8500000006</v>
      </c>
      <c r="CM30" s="68">
        <v>423538.91</v>
      </c>
      <c r="CN30" s="111">
        <v>20700</v>
      </c>
      <c r="CO30" s="68">
        <v>38857.040300000001</v>
      </c>
      <c r="CP30" s="117">
        <v>2314.6410181899578</v>
      </c>
      <c r="CQ30">
        <v>771.54700606331926</v>
      </c>
      <c r="CR30">
        <v>1173.3722044423282</v>
      </c>
      <c r="CS30">
        <v>0</v>
      </c>
      <c r="CT30">
        <v>3823.7700000000004</v>
      </c>
      <c r="CU30">
        <v>19.490000000000002</v>
      </c>
      <c r="CV30">
        <v>0</v>
      </c>
      <c r="CW30">
        <v>28.799999999999997</v>
      </c>
      <c r="CX30">
        <v>903.6434999999999</v>
      </c>
      <c r="CY30">
        <v>0</v>
      </c>
      <c r="CZ30">
        <v>0</v>
      </c>
      <c r="DA30">
        <v>0</v>
      </c>
      <c r="DB30">
        <v>0</v>
      </c>
      <c r="DC30">
        <v>134.50851183431945</v>
      </c>
      <c r="DD30">
        <v>0</v>
      </c>
      <c r="DE30">
        <v>0</v>
      </c>
      <c r="DF30">
        <v>19.297331</v>
      </c>
      <c r="DG30">
        <v>0</v>
      </c>
      <c r="DH30">
        <v>0</v>
      </c>
      <c r="DI30">
        <v>0</v>
      </c>
      <c r="DJ30">
        <v>630.8504823910738</v>
      </c>
      <c r="DK30">
        <v>8640.8347677000002</v>
      </c>
      <c r="DL30">
        <v>0</v>
      </c>
      <c r="DM30">
        <v>0</v>
      </c>
      <c r="DN30">
        <v>0</v>
      </c>
      <c r="DO30">
        <v>0</v>
      </c>
      <c r="DP30">
        <v>185.85248000000001</v>
      </c>
      <c r="DQ30">
        <v>0</v>
      </c>
      <c r="DR30">
        <v>0</v>
      </c>
      <c r="DS30">
        <v>1.164471</v>
      </c>
      <c r="DT30">
        <v>0</v>
      </c>
      <c r="DU30">
        <v>0</v>
      </c>
      <c r="DV30">
        <v>0</v>
      </c>
      <c r="DW30">
        <v>18.563691442402661</v>
      </c>
      <c r="DX30">
        <v>269.700444</v>
      </c>
      <c r="DY30">
        <v>0</v>
      </c>
      <c r="DZ30">
        <v>0</v>
      </c>
      <c r="EA30">
        <v>0</v>
      </c>
      <c r="EB30">
        <v>0</v>
      </c>
      <c r="EC30" s="118">
        <v>9035.2637286956051</v>
      </c>
      <c r="ED30" s="118">
        <v>9425.4910929253929</v>
      </c>
      <c r="EE30" s="118">
        <v>475.28108644240268</v>
      </c>
    </row>
    <row r="31" spans="1:135">
      <c r="A31" s="113" t="s">
        <v>123</v>
      </c>
      <c r="B31" s="68">
        <v>317135919</v>
      </c>
      <c r="C31" s="68">
        <v>0.18894800434131839</v>
      </c>
      <c r="D31" s="68">
        <v>334019</v>
      </c>
      <c r="E31" s="68">
        <v>318317.09999999998</v>
      </c>
      <c r="F31" s="68">
        <v>559411.54911661218</v>
      </c>
      <c r="G31" s="111">
        <v>2188362.7350243619</v>
      </c>
      <c r="H31" s="68">
        <v>6.4486966732664783E-2</v>
      </c>
      <c r="I31" s="68">
        <v>193605.12711661213</v>
      </c>
      <c r="J31">
        <v>46428.591996255956</v>
      </c>
      <c r="K31" s="68">
        <v>0.61047997252122088</v>
      </c>
      <c r="L31" s="68">
        <v>0.67068800328906486</v>
      </c>
      <c r="M31" s="68">
        <v>9.2811940359237575</v>
      </c>
      <c r="N31" s="68">
        <v>6.001239397921395E-2</v>
      </c>
      <c r="O31" s="102">
        <v>0.12625492001529293</v>
      </c>
      <c r="P31">
        <v>0.34608711139829212</v>
      </c>
      <c r="Q31" s="102">
        <v>2.121613170119125E-2</v>
      </c>
      <c r="R31" s="102">
        <v>0.32899875395200717</v>
      </c>
      <c r="S31" s="100">
        <v>0.47551630448431959</v>
      </c>
      <c r="T31" s="102">
        <v>5.0800844721823951E-3</v>
      </c>
      <c r="U31" s="68"/>
      <c r="V31" s="66">
        <v>0</v>
      </c>
      <c r="W31" s="97">
        <v>0</v>
      </c>
      <c r="X31" s="97">
        <v>40189.1</v>
      </c>
      <c r="Y31" s="97">
        <v>0</v>
      </c>
      <c r="Z31" s="97">
        <v>12920.250921247582</v>
      </c>
      <c r="AA31" s="97">
        <v>119835.88624635509</v>
      </c>
      <c r="AB31" s="97">
        <v>11502.119087999999</v>
      </c>
      <c r="AC31" s="97">
        <v>5544.1368819979962</v>
      </c>
      <c r="AD31" s="97">
        <v>3613.6339790114603</v>
      </c>
      <c r="AE31" s="97">
        <v>0</v>
      </c>
      <c r="AF31" s="97">
        <v>0</v>
      </c>
      <c r="AG31" s="97">
        <v>0</v>
      </c>
      <c r="AH31" s="97">
        <v>0</v>
      </c>
      <c r="AI31" s="97">
        <v>0</v>
      </c>
      <c r="AJ31" s="97">
        <v>0</v>
      </c>
      <c r="AK31" s="97">
        <v>0</v>
      </c>
      <c r="AL31" s="68"/>
      <c r="AM31" s="68"/>
      <c r="AN31" s="68"/>
      <c r="AO31" s="68"/>
      <c r="AP31" s="68">
        <v>228878.74074672951</v>
      </c>
      <c r="AQ31" s="68">
        <v>1943872.2896992445</v>
      </c>
      <c r="AR31" s="68">
        <v>1.780810454372795E-2</v>
      </c>
      <c r="AS31" s="68">
        <v>0.27615044474882328</v>
      </c>
      <c r="AT31" s="68">
        <v>983.5304000000001</v>
      </c>
      <c r="AU31" s="68">
        <v>40189100</v>
      </c>
      <c r="AV31" s="68">
        <v>2943399.9999999995</v>
      </c>
      <c r="AW31">
        <v>40189.1</v>
      </c>
      <c r="AX31" s="68">
        <v>59922199</v>
      </c>
      <c r="AY31" s="68">
        <v>141120.87489251935</v>
      </c>
      <c r="AZ31">
        <v>397910.56487412861</v>
      </c>
      <c r="BA31">
        <v>0</v>
      </c>
      <c r="BB31">
        <v>0</v>
      </c>
      <c r="BC31">
        <v>0</v>
      </c>
      <c r="BD31">
        <v>247638.54091336779</v>
      </c>
      <c r="BE31">
        <v>258103.09371460052</v>
      </c>
      <c r="BF31">
        <v>0</v>
      </c>
      <c r="BG31">
        <v>924342.9675872575</v>
      </c>
      <c r="BH31">
        <v>0</v>
      </c>
      <c r="BI31">
        <v>0</v>
      </c>
      <c r="BJ31">
        <v>25746.6</v>
      </c>
      <c r="BK31">
        <v>55152.215494896802</v>
      </c>
      <c r="BL31">
        <v>0</v>
      </c>
      <c r="BM31">
        <v>0</v>
      </c>
      <c r="BN31">
        <v>0</v>
      </c>
      <c r="BO31">
        <v>0</v>
      </c>
      <c r="BP31">
        <v>34978.307114993258</v>
      </c>
      <c r="BQ31">
        <v>0</v>
      </c>
      <c r="BR31">
        <v>0</v>
      </c>
      <c r="BS31">
        <v>0</v>
      </c>
      <c r="BT31" s="111">
        <v>40189.1</v>
      </c>
      <c r="BU31" s="111">
        <v>149802.39313760065</v>
      </c>
      <c r="BV31" s="111">
        <v>3613.6339790114603</v>
      </c>
      <c r="BW31" s="111">
        <v>0</v>
      </c>
      <c r="BX31" s="112">
        <v>16533.884900259043</v>
      </c>
      <c r="BY31" s="112">
        <v>119835.88624635509</v>
      </c>
      <c r="BZ31" s="112">
        <v>51691.219087999998</v>
      </c>
      <c r="CA31" s="112">
        <v>5544.1368819979962</v>
      </c>
      <c r="CB31" s="112">
        <v>0.20758282902184363</v>
      </c>
      <c r="CC31" s="114">
        <v>0.77375220051570104</v>
      </c>
      <c r="CD31" s="114">
        <v>1.8664970462455254E-2</v>
      </c>
      <c r="CE31" s="114">
        <v>0</v>
      </c>
      <c r="CF31" s="114">
        <v>8.5400036385918462E-2</v>
      </c>
      <c r="CG31" s="114">
        <v>0.61897062351130616</v>
      </c>
      <c r="CH31" s="114">
        <v>0.26699302780791223</v>
      </c>
      <c r="CI31" s="114">
        <v>2.8636312294863221E-2</v>
      </c>
      <c r="CJ31" s="112">
        <v>193605.12711661213</v>
      </c>
      <c r="CK31" s="107">
        <v>38970.592364912263</v>
      </c>
      <c r="CL31" s="68">
        <v>91622370.989999995</v>
      </c>
      <c r="CM31" s="68">
        <v>5908448.79</v>
      </c>
      <c r="CN31" s="111">
        <v>761000</v>
      </c>
      <c r="CO31" s="68">
        <v>365806.42200000002</v>
      </c>
      <c r="CP31" s="117">
        <v>14500</v>
      </c>
      <c r="CQ31">
        <v>81975.090381162547</v>
      </c>
      <c r="CR31">
        <v>38317.556882963501</v>
      </c>
      <c r="CS31">
        <v>83184.212345865511</v>
      </c>
      <c r="CT31">
        <v>3606.4211367379844</v>
      </c>
      <c r="CU31">
        <v>0</v>
      </c>
      <c r="CV31">
        <v>0</v>
      </c>
      <c r="CW31">
        <v>4907.5199999999995</v>
      </c>
      <c r="CX31">
        <v>14534.999999999998</v>
      </c>
      <c r="CY31">
        <v>0</v>
      </c>
      <c r="CZ31">
        <v>0</v>
      </c>
      <c r="DA31">
        <v>0</v>
      </c>
      <c r="DB31">
        <v>0</v>
      </c>
      <c r="DC31">
        <v>85.5</v>
      </c>
      <c r="DD31">
        <v>137.5</v>
      </c>
      <c r="DE31">
        <v>0</v>
      </c>
      <c r="DF31">
        <v>0</v>
      </c>
      <c r="DG31">
        <v>0</v>
      </c>
      <c r="DH31">
        <v>0</v>
      </c>
      <c r="DI31">
        <v>0</v>
      </c>
      <c r="DJ31">
        <v>489.59999999999997</v>
      </c>
      <c r="DK31">
        <v>388.62</v>
      </c>
      <c r="DL31">
        <v>0</v>
      </c>
      <c r="DM31">
        <v>0</v>
      </c>
      <c r="DN31">
        <v>0</v>
      </c>
      <c r="DO31">
        <v>0</v>
      </c>
      <c r="DP31">
        <v>5623.6</v>
      </c>
      <c r="DQ31">
        <v>68.489999999999995</v>
      </c>
      <c r="DR31">
        <v>0</v>
      </c>
      <c r="DS31">
        <v>0</v>
      </c>
      <c r="DT31">
        <v>0</v>
      </c>
      <c r="DU31">
        <v>0</v>
      </c>
      <c r="DV31">
        <v>0</v>
      </c>
      <c r="DW31">
        <v>138.24</v>
      </c>
      <c r="DX31">
        <v>7417.95</v>
      </c>
      <c r="DY31">
        <v>0</v>
      </c>
      <c r="DZ31">
        <v>0</v>
      </c>
      <c r="EA31">
        <v>0</v>
      </c>
      <c r="EB31">
        <v>0</v>
      </c>
      <c r="EC31" s="118">
        <v>241025.80074672951</v>
      </c>
      <c r="ED31" s="118">
        <v>1101.2199999999998</v>
      </c>
      <c r="EE31" s="118">
        <v>13248.279999999999</v>
      </c>
    </row>
    <row r="32" spans="1:135">
      <c r="S32" s="100"/>
      <c r="T32" s="100"/>
      <c r="V32" s="66"/>
      <c r="W32" s="66"/>
      <c r="X32" s="66"/>
      <c r="Y32" s="66"/>
      <c r="Z32" s="66"/>
      <c r="AA32" s="66"/>
      <c r="AB32" s="66"/>
      <c r="AC32" s="66"/>
      <c r="AD32" s="66"/>
      <c r="AE32" s="66"/>
      <c r="AF32" s="66"/>
      <c r="AG32" s="66"/>
      <c r="AH32" s="66"/>
      <c r="AI32" s="66"/>
      <c r="AJ32" s="66"/>
      <c r="AK32" s="66"/>
      <c r="BT32" s="111"/>
      <c r="BU32" s="111"/>
      <c r="BV32" s="111"/>
      <c r="BW32" s="111"/>
      <c r="BX32" s="112"/>
      <c r="BY32" s="112"/>
      <c r="BZ32" s="112"/>
      <c r="CA32" s="112"/>
      <c r="CB32" s="112"/>
      <c r="CC32" s="112"/>
      <c r="CD32" s="112"/>
      <c r="CE32" s="112"/>
      <c r="CF32" s="112"/>
      <c r="CG32" s="112"/>
      <c r="CH32" s="112"/>
      <c r="CI32" s="112"/>
      <c r="CJ32" s="112"/>
      <c r="CK32" s="107"/>
      <c r="CP32" s="117"/>
      <c r="EC32" s="118"/>
      <c r="ED32" s="118"/>
      <c r="EE32" s="118"/>
    </row>
    <row r="33" spans="1:135">
      <c r="S33" s="100"/>
      <c r="T33" s="100"/>
      <c r="V33" s="66"/>
      <c r="W33" s="66"/>
      <c r="X33" s="66"/>
      <c r="Y33" s="66"/>
      <c r="Z33" s="66"/>
      <c r="AA33" s="66"/>
      <c r="AB33" s="66"/>
      <c r="AC33" s="66"/>
      <c r="AD33" s="66"/>
      <c r="AE33" s="66"/>
      <c r="AF33" s="66"/>
      <c r="AG33" s="66"/>
      <c r="AH33" s="66"/>
      <c r="AI33" s="66"/>
      <c r="AJ33" s="66"/>
      <c r="AK33" s="66"/>
      <c r="BT33" s="111"/>
      <c r="BU33" s="111"/>
      <c r="BV33" s="111"/>
      <c r="BW33" s="111"/>
      <c r="BX33" s="112"/>
      <c r="BY33" s="112"/>
      <c r="BZ33" s="112"/>
      <c r="CA33" s="112"/>
      <c r="CB33" s="112"/>
      <c r="CC33" s="112"/>
      <c r="CD33" s="112"/>
      <c r="CE33" s="112"/>
      <c r="CF33" s="112"/>
      <c r="CG33" s="112"/>
      <c r="CH33" s="112"/>
      <c r="CI33" s="112"/>
      <c r="CJ33" s="112"/>
      <c r="CK33" s="107"/>
      <c r="CP33" s="117"/>
      <c r="EC33" s="118"/>
      <c r="ED33" s="118"/>
      <c r="EE33" s="118"/>
    </row>
    <row r="34" spans="1:135">
      <c r="S34" s="100"/>
      <c r="T34" s="100"/>
      <c r="V34" s="66"/>
      <c r="W34" s="66"/>
      <c r="X34" s="66"/>
      <c r="Y34" s="66"/>
      <c r="Z34" s="66"/>
      <c r="AA34" s="66"/>
      <c r="AB34" s="66"/>
      <c r="AC34" s="66"/>
      <c r="AD34" s="66"/>
      <c r="AE34" s="66"/>
      <c r="AF34" s="66"/>
      <c r="AG34" s="66"/>
      <c r="AH34" s="66"/>
      <c r="AI34" s="66"/>
      <c r="AJ34" s="66"/>
      <c r="AK34" s="66"/>
      <c r="BT34" s="111"/>
      <c r="BU34" s="111"/>
      <c r="BV34" s="111"/>
      <c r="BW34" s="111"/>
      <c r="BX34" s="112"/>
      <c r="BY34" s="112"/>
      <c r="BZ34" s="112"/>
      <c r="CA34" s="112"/>
      <c r="CB34" s="112"/>
      <c r="CC34" s="112"/>
      <c r="CD34" s="112"/>
      <c r="CE34" s="112"/>
      <c r="CF34" s="112"/>
      <c r="CG34" s="112"/>
      <c r="CH34" s="112"/>
      <c r="CI34" s="112"/>
      <c r="CJ34" s="112"/>
      <c r="CK34" s="107"/>
      <c r="CP34" s="117"/>
      <c r="EC34" s="118"/>
      <c r="ED34" s="118"/>
      <c r="EE34" s="118"/>
    </row>
    <row r="35" spans="1:135">
      <c r="S35" s="100"/>
      <c r="T35" s="100"/>
      <c r="V35" s="66"/>
      <c r="W35" s="66"/>
      <c r="X35" s="66"/>
      <c r="Y35" s="66"/>
      <c r="Z35" s="66"/>
      <c r="AA35" s="66"/>
      <c r="AB35" s="66"/>
      <c r="AC35" s="66"/>
      <c r="AD35" s="66"/>
      <c r="AE35" s="66"/>
      <c r="AF35" s="66"/>
      <c r="AG35" s="66"/>
      <c r="AH35" s="66"/>
      <c r="AI35" s="66"/>
      <c r="AJ35" s="66"/>
      <c r="AK35" s="66"/>
      <c r="BT35" s="111"/>
      <c r="BU35" s="111"/>
      <c r="BV35" s="111"/>
      <c r="BW35" s="111"/>
      <c r="BX35" s="112"/>
      <c r="BY35" s="112"/>
      <c r="BZ35" s="112"/>
      <c r="CA35" s="112"/>
      <c r="CB35" s="112"/>
      <c r="CC35" s="112"/>
      <c r="CD35" s="112"/>
      <c r="CE35" s="112"/>
      <c r="CF35" s="112"/>
      <c r="CG35" s="112"/>
      <c r="CH35" s="112"/>
      <c r="CI35" s="112"/>
      <c r="CJ35" s="112"/>
      <c r="CK35" s="107"/>
      <c r="CP35" s="117"/>
      <c r="EC35" s="118"/>
      <c r="ED35" s="118"/>
      <c r="EE35" s="118"/>
    </row>
    <row r="36" spans="1:135">
      <c r="A36" s="115" t="s">
        <v>124</v>
      </c>
      <c r="B36" s="116">
        <v>686138926</v>
      </c>
      <c r="C36" s="88">
        <v>0.21694370973495825</v>
      </c>
      <c r="D36" s="87">
        <v>843444.06580102211</v>
      </c>
      <c r="E36" s="87">
        <v>838040.36313590338</v>
      </c>
      <c r="F36" s="98">
        <v>1390603.3092660191</v>
      </c>
      <c r="G36" s="87">
        <v>3627302.6913155634</v>
      </c>
      <c r="H36" s="87">
        <v>9.2963113837057909E-2</v>
      </c>
      <c r="I36" s="87">
        <v>581422.26466601901</v>
      </c>
      <c r="J36" s="87">
        <v>127823.15596507392</v>
      </c>
      <c r="K36" s="87">
        <v>0.84738271308341273</v>
      </c>
      <c r="L36" s="87">
        <v>0.88537772619797617</v>
      </c>
      <c r="M36" s="89">
        <v>24.845071343767156</v>
      </c>
      <c r="N36" s="97">
        <v>9.7690441950444518E-2</v>
      </c>
      <c r="O36" s="89">
        <v>0.2165636056488876</v>
      </c>
      <c r="P36" s="99">
        <v>0.41810792538161168</v>
      </c>
      <c r="Q36" s="95">
        <v>3.5239175454286273E-2</v>
      </c>
      <c r="R36" s="95">
        <v>0.37906621239099331</v>
      </c>
      <c r="S36" s="96">
        <v>0.29485445680902339</v>
      </c>
      <c r="T36" s="91">
        <v>6.6746565396028662E-2</v>
      </c>
      <c r="U36" s="87"/>
      <c r="V36" s="87">
        <v>25156.142815619194</v>
      </c>
      <c r="W36" s="87">
        <v>13077.66744362039</v>
      </c>
      <c r="X36" s="87">
        <v>137430.59898425476</v>
      </c>
      <c r="Y36" s="87">
        <v>5824.6334765199872</v>
      </c>
      <c r="Z36" s="87">
        <v>43456.25862850705</v>
      </c>
      <c r="AA36" s="87">
        <v>257950.64267952094</v>
      </c>
      <c r="AB36" s="87">
        <v>43325.503826380329</v>
      </c>
      <c r="AC36" s="87">
        <v>10053.540646182844</v>
      </c>
      <c r="AD36" s="87">
        <v>12597.261232779938</v>
      </c>
      <c r="AE36" s="87">
        <v>10158.843039153728</v>
      </c>
      <c r="AF36" s="87">
        <v>3694.7572927217761</v>
      </c>
      <c r="AG36" s="87">
        <v>33.218786917715327</v>
      </c>
      <c r="AH36" s="87">
        <v>740.15936810448068</v>
      </c>
      <c r="AI36" s="87">
        <v>183.86157406154743</v>
      </c>
      <c r="AJ36" s="87">
        <v>17739.17487167431</v>
      </c>
      <c r="AK36" s="87">
        <v>0</v>
      </c>
      <c r="AL36" s="87"/>
      <c r="AM36" s="87"/>
      <c r="AN36" s="87"/>
      <c r="AO36" s="87"/>
      <c r="AP36" s="87">
        <v>581565.64064971369</v>
      </c>
      <c r="AQ36" s="87">
        <v>5351699.8939457163</v>
      </c>
      <c r="AR36" s="90">
        <v>3.2264728372932448E-2</v>
      </c>
      <c r="AS36" s="90">
        <v>0.34707022001742316</v>
      </c>
      <c r="AT36" s="87">
        <v>38807.939211237521</v>
      </c>
      <c r="AU36" s="87">
        <v>131791594.61567587</v>
      </c>
      <c r="AV36" s="87">
        <v>17047170.568205774</v>
      </c>
      <c r="AW36" s="87">
        <v>181489.04272001435</v>
      </c>
      <c r="AX36" s="77">
        <v>148853524</v>
      </c>
      <c r="AY36" s="77">
        <v>337205.35301423527</v>
      </c>
      <c r="AZ36" s="77">
        <v>1438254.225212631</v>
      </c>
      <c r="BA36" s="77">
        <v>166878.24019169129</v>
      </c>
      <c r="BB36" s="77">
        <v>96839.445258039996</v>
      </c>
      <c r="BC36" s="77">
        <v>119958.57172757876</v>
      </c>
      <c r="BD36" s="77">
        <v>676862.80194288399</v>
      </c>
      <c r="BE36" s="77">
        <v>399652.76483712991</v>
      </c>
      <c r="BF36" s="77">
        <v>104636.92950489985</v>
      </c>
      <c r="BG36" s="77">
        <v>1577972.5652342723</v>
      </c>
      <c r="BH36" s="77">
        <v>9778.1019329999999</v>
      </c>
      <c r="BI36" s="77">
        <v>0</v>
      </c>
      <c r="BJ36" s="77">
        <v>80754.87596747512</v>
      </c>
      <c r="BK36" s="77">
        <v>263239.76770210394</v>
      </c>
      <c r="BL36" s="77">
        <v>19534.54228849203</v>
      </c>
      <c r="BM36" s="77">
        <v>0</v>
      </c>
      <c r="BN36" s="77">
        <v>74.242155309033265</v>
      </c>
      <c r="BO36" s="77">
        <v>0</v>
      </c>
      <c r="BP36" s="77">
        <v>125667.33558605562</v>
      </c>
      <c r="BQ36" s="77">
        <v>978.61072651309132</v>
      </c>
      <c r="BR36" s="77">
        <v>126095.04732163752</v>
      </c>
      <c r="BS36" s="77">
        <v>144521.82635600236</v>
      </c>
      <c r="BT36" s="87">
        <v>181489.04272001432</v>
      </c>
      <c r="BU36" s="87">
        <v>354785.94578059111</v>
      </c>
      <c r="BV36" s="87">
        <v>26484.080351573157</v>
      </c>
      <c r="BW36" s="87">
        <v>18663.195813840339</v>
      </c>
      <c r="BX36" s="87">
        <v>81949.82204501066</v>
      </c>
      <c r="BY36" s="87">
        <v>281371.01473635662</v>
      </c>
      <c r="BZ36" s="87">
        <v>202190.03497503116</v>
      </c>
      <c r="CA36" s="87">
        <v>15911.392909620548</v>
      </c>
      <c r="CB36" s="93">
        <v>0.3121467025764233</v>
      </c>
      <c r="CC36" s="93">
        <v>0.61020357723037577</v>
      </c>
      <c r="CD36" s="93">
        <v>4.5550509433597564E-2</v>
      </c>
      <c r="CE36" s="93">
        <v>3.2099210759603203E-2</v>
      </c>
      <c r="CF36" s="93">
        <v>0.14094716873645066</v>
      </c>
      <c r="CG36" s="93">
        <v>0.48393574143223078</v>
      </c>
      <c r="CH36" s="93">
        <v>0.34775076095713897</v>
      </c>
      <c r="CI36" s="93">
        <v>2.7366328874179564E-2</v>
      </c>
      <c r="CJ36" s="87">
        <v>581422.26466601901</v>
      </c>
      <c r="CK36" s="94">
        <v>117033.93606170348</v>
      </c>
      <c r="CL36" s="87">
        <v>151867909.08000001</v>
      </c>
      <c r="CM36" s="87">
        <v>14118113.719999999</v>
      </c>
      <c r="CN36" s="87">
        <v>1779064.6</v>
      </c>
      <c r="CO36" s="87">
        <v>809181.04460000002</v>
      </c>
      <c r="CP36" s="87">
        <v>90654.096900948585</v>
      </c>
      <c r="CQ36" s="87">
        <v>151449.38162860519</v>
      </c>
      <c r="CR36" s="87">
        <v>70879.388528775744</v>
      </c>
      <c r="CS36" s="87">
        <v>146370.8378797028</v>
      </c>
      <c r="CT36" s="87">
        <v>34885.737655713659</v>
      </c>
      <c r="CU36" s="87">
        <v>7939.6692497787308</v>
      </c>
      <c r="CV36" s="87">
        <v>16402.877697841726</v>
      </c>
      <c r="CW36" s="87">
        <v>5647.0463999999993</v>
      </c>
      <c r="CX36" s="87">
        <v>41281.298139883387</v>
      </c>
      <c r="CY36" s="87">
        <v>3206.7840527097774</v>
      </c>
      <c r="CZ36" s="87">
        <v>0</v>
      </c>
      <c r="DA36" s="87">
        <v>36.909786155244703</v>
      </c>
      <c r="DB36" s="87">
        <v>0</v>
      </c>
      <c r="DC36" s="87">
        <v>12771.827344765581</v>
      </c>
      <c r="DD36" s="87">
        <v>6473.735199016025</v>
      </c>
      <c r="DE36" s="87">
        <v>16.785714285714285</v>
      </c>
      <c r="DF36" s="87">
        <v>19.297331</v>
      </c>
      <c r="DG36" s="87">
        <v>747.04559465020589</v>
      </c>
      <c r="DH36" s="87">
        <v>721.66666666666674</v>
      </c>
      <c r="DI36" s="87">
        <v>0</v>
      </c>
      <c r="DJ36" s="87">
        <v>11503.840716749333</v>
      </c>
      <c r="DK36" s="87">
        <v>22125.924369278164</v>
      </c>
      <c r="DL36" s="87">
        <v>1188.6173787957885</v>
      </c>
      <c r="DM36" s="87">
        <v>0</v>
      </c>
      <c r="DN36" s="87">
        <v>29.557356753119951</v>
      </c>
      <c r="DO36" s="87">
        <v>0</v>
      </c>
      <c r="DP36" s="87">
        <v>11218.168888677839</v>
      </c>
      <c r="DQ36" s="87">
        <v>5623.656756646521</v>
      </c>
      <c r="DR36" s="87">
        <v>155.54761904761904</v>
      </c>
      <c r="DS36" s="87">
        <v>1.164471</v>
      </c>
      <c r="DT36" s="87">
        <v>4092.0857201646095</v>
      </c>
      <c r="DU36" s="87">
        <v>390.70246436213995</v>
      </c>
      <c r="DV36" s="87">
        <v>0</v>
      </c>
      <c r="DW36" s="87">
        <v>670.63140287127658</v>
      </c>
      <c r="DX36" s="87">
        <v>19936.937560236824</v>
      </c>
      <c r="DY36" s="87">
        <v>697.79005935482769</v>
      </c>
      <c r="DZ36" s="87">
        <v>0</v>
      </c>
      <c r="EA36" s="87">
        <v>0</v>
      </c>
      <c r="EB36" s="87">
        <v>0</v>
      </c>
      <c r="EC36" s="66">
        <v>568754.02792011492</v>
      </c>
      <c r="ED36" s="66">
        <v>55598.297671960594</v>
      </c>
      <c r="EE36" s="66">
        <v>42786.684942361651</v>
      </c>
    </row>
    <row r="37" spans="1:135">
      <c r="A37" s="87" t="s">
        <v>141</v>
      </c>
      <c r="B37" s="66">
        <v>257409257</v>
      </c>
      <c r="C37" s="88">
        <v>0.2341057027331383</v>
      </c>
      <c r="D37" s="66">
        <v>291122.64680102211</v>
      </c>
      <c r="E37" s="66">
        <v>311993.97321990342</v>
      </c>
      <c r="F37" s="98">
        <v>550481.86177029833</v>
      </c>
      <c r="G37" s="66">
        <v>944886.99293016153</v>
      </c>
      <c r="H37" s="66">
        <v>0.11998574830975046</v>
      </c>
      <c r="I37" s="66">
        <v>256137.66697029833</v>
      </c>
      <c r="J37" s="66">
        <v>56042.817746169836</v>
      </c>
      <c r="K37" s="87">
        <v>0.99506004545243809</v>
      </c>
      <c r="L37" s="87">
        <v>1.0891913483921536</v>
      </c>
      <c r="M37" s="89">
        <v>38.749357208259909</v>
      </c>
      <c r="N37" s="97">
        <v>0.21337542826925671</v>
      </c>
      <c r="O37" s="89">
        <v>0.35653185144489735</v>
      </c>
      <c r="P37" s="99">
        <v>0.46529719643547102</v>
      </c>
      <c r="Q37" s="95">
        <v>5.9311661781243363E-2</v>
      </c>
      <c r="R37" s="95">
        <v>0.49432255594328345</v>
      </c>
      <c r="S37" s="96">
        <v>0.17531100540698644</v>
      </c>
      <c r="T37" s="91">
        <v>7.4548541653199102E-2</v>
      </c>
      <c r="U37" s="87"/>
      <c r="V37" s="66">
        <v>20374.93327445164</v>
      </c>
      <c r="W37" s="66">
        <v>10909.514395927106</v>
      </c>
      <c r="X37" s="66">
        <v>76995.367687150065</v>
      </c>
      <c r="Y37" s="66">
        <v>2955.9735542130798</v>
      </c>
      <c r="Z37" s="66">
        <v>23649.10484862568</v>
      </c>
      <c r="AA37" s="66">
        <v>75321.254134840055</v>
      </c>
      <c r="AB37" s="66">
        <v>19102.508714572028</v>
      </c>
      <c r="AC37" s="66">
        <v>4070.3521236764868</v>
      </c>
      <c r="AD37" s="66">
        <v>7843.0123420037717</v>
      </c>
      <c r="AE37" s="66">
        <v>9936.6311691537267</v>
      </c>
      <c r="AF37" s="66">
        <v>3369.9668515453059</v>
      </c>
      <c r="AG37" s="66">
        <v>20.693786917715332</v>
      </c>
      <c r="AH37" s="66">
        <v>68.6965383682697</v>
      </c>
      <c r="AI37" s="66">
        <v>183.86157406154743</v>
      </c>
      <c r="AJ37" s="66">
        <v>1335.7959747918173</v>
      </c>
      <c r="AK37" s="66">
        <v>0</v>
      </c>
      <c r="AL37" s="87"/>
      <c r="AM37" s="87"/>
      <c r="AN37" s="87"/>
      <c r="AO37" s="87"/>
      <c r="AP37" s="66">
        <v>210996.12427136253</v>
      </c>
      <c r="AQ37" s="66">
        <v>2346400.6933966381</v>
      </c>
      <c r="AR37" s="90">
        <v>5.4564946256496126E-2</v>
      </c>
      <c r="AS37" s="90">
        <v>0.45476189485132368</v>
      </c>
      <c r="AT37" s="66">
        <v>19094.689535088524</v>
      </c>
      <c r="AU37" s="66">
        <v>65635732.615675859</v>
      </c>
      <c r="AV37" s="66">
        <v>9974443.2482057773</v>
      </c>
      <c r="AW37" s="66">
        <v>111235.7889117419</v>
      </c>
      <c r="AX37">
        <v>60260975</v>
      </c>
      <c r="AY37">
        <v>113372.97291487532</v>
      </c>
      <c r="AZ37">
        <v>816956.75169640488</v>
      </c>
      <c r="BA37">
        <v>136558.6597472479</v>
      </c>
      <c r="BB37">
        <v>93323.595098439997</v>
      </c>
      <c r="BC37">
        <v>102446.93032402715</v>
      </c>
      <c r="BD37">
        <v>159836.52381121236</v>
      </c>
      <c r="BE37">
        <v>136955.39010885687</v>
      </c>
      <c r="BF37">
        <v>92235.244106079059</v>
      </c>
      <c r="BG37">
        <v>411349.86464701477</v>
      </c>
      <c r="BH37">
        <v>9778.1019329999999</v>
      </c>
      <c r="BI37">
        <v>0</v>
      </c>
      <c r="BJ37">
        <v>14929.051944475119</v>
      </c>
      <c r="BK37">
        <v>140647.67778079113</v>
      </c>
      <c r="BL37">
        <v>14919.94169745929</v>
      </c>
      <c r="BM37">
        <v>0</v>
      </c>
      <c r="BN37">
        <v>74.242155309033265</v>
      </c>
      <c r="BO37">
        <v>0</v>
      </c>
      <c r="BP37">
        <v>73988.33609225438</v>
      </c>
      <c r="BQ37">
        <v>978.61072651309132</v>
      </c>
      <c r="BR37">
        <v>125681.85814495001</v>
      </c>
      <c r="BS37">
        <v>15739.913382603765</v>
      </c>
      <c r="BT37" s="87">
        <v>111235.78891174188</v>
      </c>
      <c r="BU37" s="87">
        <v>122143.21982171426</v>
      </c>
      <c r="BV37" s="87">
        <v>21170.304149620519</v>
      </c>
      <c r="BW37" s="87">
        <v>1588.3540872216345</v>
      </c>
      <c r="BX37" s="87">
        <v>51935.74700344936</v>
      </c>
      <c r="BY37" s="87">
        <v>96351.26127398244</v>
      </c>
      <c r="BZ37" s="87">
        <v>100803.63922805923</v>
      </c>
      <c r="CA37" s="87">
        <v>7047.019464807282</v>
      </c>
      <c r="CB37" s="93">
        <v>0.43428126064973011</v>
      </c>
      <c r="CC37" s="93">
        <v>0.47686551246630182</v>
      </c>
      <c r="CD37" s="93">
        <v>8.265205348370501E-2</v>
      </c>
      <c r="CE37" s="93">
        <v>6.2011734002629911E-3</v>
      </c>
      <c r="CF37" s="93">
        <v>0.20276497251562697</v>
      </c>
      <c r="CG37" s="93">
        <v>0.37616982466368493</v>
      </c>
      <c r="CH37" s="93">
        <v>0.39355257826935852</v>
      </c>
      <c r="CI37" s="93">
        <v>2.7512624551329471E-2</v>
      </c>
      <c r="CJ37" s="87">
        <v>256137.66697029831</v>
      </c>
      <c r="CK37" s="94">
        <v>51557.7079876965</v>
      </c>
      <c r="CL37" s="66">
        <v>39560528.619999997</v>
      </c>
      <c r="CM37" s="66">
        <v>4746699.6300000008</v>
      </c>
      <c r="CN37" s="66">
        <v>461400</v>
      </c>
      <c r="CO37" s="66">
        <v>294344.19480000006</v>
      </c>
      <c r="CP37" s="66">
        <v>46170.077418189954</v>
      </c>
      <c r="CQ37" s="66">
        <v>26454.483006063321</v>
      </c>
      <c r="CR37" s="66">
        <v>25515.346665298915</v>
      </c>
      <c r="CS37" s="66">
        <v>41070.363908837302</v>
      </c>
      <c r="CT37" s="66">
        <v>26420.909296475675</v>
      </c>
      <c r="CU37" s="66">
        <v>7727.9901481120642</v>
      </c>
      <c r="CV37" s="66">
        <v>0</v>
      </c>
      <c r="CW37" s="66">
        <v>480.32639999999992</v>
      </c>
      <c r="CX37" s="66">
        <v>16641.093369883391</v>
      </c>
      <c r="CY37" s="66">
        <v>2497.1596137097772</v>
      </c>
      <c r="CZ37" s="66">
        <v>0</v>
      </c>
      <c r="DA37" s="66">
        <v>0</v>
      </c>
      <c r="DB37" s="66">
        <v>0</v>
      </c>
      <c r="DC37" s="66">
        <v>8159.5468555569487</v>
      </c>
      <c r="DD37" s="66">
        <v>5137.5688625232206</v>
      </c>
      <c r="DE37" s="66">
        <v>16.785714285714285</v>
      </c>
      <c r="DF37" s="66">
        <v>19.297331</v>
      </c>
      <c r="DG37" s="66">
        <v>730.32576131687256</v>
      </c>
      <c r="DH37" s="66">
        <v>721.66666666666674</v>
      </c>
      <c r="DI37" s="66">
        <v>0</v>
      </c>
      <c r="DJ37" s="66">
        <v>2842.6190623493344</v>
      </c>
      <c r="DK37" s="66">
        <v>13456.538592878165</v>
      </c>
      <c r="DL37" s="66">
        <v>883.92151869678844</v>
      </c>
      <c r="DM37" s="66">
        <v>0</v>
      </c>
      <c r="DN37" s="66">
        <v>29.557356753119951</v>
      </c>
      <c r="DO37" s="66">
        <v>0</v>
      </c>
      <c r="DP37" s="66">
        <v>2897.3752886778398</v>
      </c>
      <c r="DQ37" s="66">
        <v>3002.8701631465201</v>
      </c>
      <c r="DR37" s="66">
        <v>110.78571428571429</v>
      </c>
      <c r="DS37" s="66">
        <v>1.164471</v>
      </c>
      <c r="DT37" s="66">
        <v>2602.7273868312755</v>
      </c>
      <c r="DU37" s="66">
        <v>212.13991769547323</v>
      </c>
      <c r="DV37" s="66">
        <v>0</v>
      </c>
      <c r="DW37" s="66">
        <v>286.11511487127677</v>
      </c>
      <c r="DX37" s="66">
        <v>4662.8016798368208</v>
      </c>
      <c r="DY37" s="66">
        <v>203.47354088982777</v>
      </c>
      <c r="DZ37" s="66">
        <v>0</v>
      </c>
      <c r="EA37" s="66">
        <v>0</v>
      </c>
      <c r="EB37" s="66">
        <v>0</v>
      </c>
      <c r="EC37" s="66">
        <v>192977.74982657039</v>
      </c>
      <c r="ED37" s="66">
        <v>31997.827722026828</v>
      </c>
      <c r="EE37" s="66">
        <v>13979.453277234748</v>
      </c>
    </row>
    <row r="38" spans="1:135">
      <c r="A38" s="87" t="s">
        <v>126</v>
      </c>
      <c r="B38" s="66">
        <v>324274899</v>
      </c>
      <c r="C38" s="88">
        <v>0.24082017214659601</v>
      </c>
      <c r="D38" s="66">
        <v>357025.15280102199</v>
      </c>
      <c r="E38" s="66">
        <v>369478.13421990338</v>
      </c>
      <c r="F38" s="98">
        <v>644038.80298480252</v>
      </c>
      <c r="G38" s="66">
        <v>1171861.6642782078</v>
      </c>
      <c r="H38" s="66">
        <v>0.12634794244993855</v>
      </c>
      <c r="I38" s="66">
        <v>302209.85558480251</v>
      </c>
      <c r="J38" s="66">
        <v>65521.963384672577</v>
      </c>
      <c r="K38" s="87">
        <v>0.93195574654948088</v>
      </c>
      <c r="L38" s="87">
        <v>1.1183026823329516</v>
      </c>
      <c r="M38" s="89">
        <v>40.916786002008067</v>
      </c>
      <c r="N38" s="97">
        <v>0.21516470663391782</v>
      </c>
      <c r="O38" s="89">
        <v>0.37246151698707208</v>
      </c>
      <c r="P38" s="99">
        <v>0.46924168883025175</v>
      </c>
      <c r="Q38" s="95">
        <v>5.591271169795449E-2</v>
      </c>
      <c r="R38" s="95">
        <v>0.44252965749804901</v>
      </c>
      <c r="S38" s="96">
        <v>0.15820018954802301</v>
      </c>
      <c r="T38" s="66">
        <v>4.2331410038136426</v>
      </c>
      <c r="U38" s="87"/>
      <c r="V38" s="66">
        <v>25156.142815619194</v>
      </c>
      <c r="W38" s="66">
        <v>13074.66744362039</v>
      </c>
      <c r="X38" s="66">
        <v>93659.136873943004</v>
      </c>
      <c r="Y38" s="66">
        <v>5726.4392319156705</v>
      </c>
      <c r="Z38" s="66">
        <v>30536.007707259469</v>
      </c>
      <c r="AA38" s="66">
        <v>80654.996241319299</v>
      </c>
      <c r="AB38" s="66">
        <v>23768.297018380334</v>
      </c>
      <c r="AC38" s="66">
        <v>4503.4037641848481</v>
      </c>
      <c r="AD38" s="66">
        <v>8983.6272537684781</v>
      </c>
      <c r="AE38" s="66">
        <v>10158.843039153728</v>
      </c>
      <c r="AF38" s="66">
        <v>3694.7572927217761</v>
      </c>
      <c r="AG38" s="66">
        <v>33.218786917715327</v>
      </c>
      <c r="AH38" s="66">
        <v>740.15936810448068</v>
      </c>
      <c r="AI38" s="66">
        <v>183.86157406154743</v>
      </c>
      <c r="AJ38" s="66">
        <v>1336.2971738325848</v>
      </c>
      <c r="AK38" s="66">
        <v>0</v>
      </c>
      <c r="AL38" s="87"/>
      <c r="AM38" s="87"/>
      <c r="AN38" s="87"/>
      <c r="AO38" s="87"/>
      <c r="AP38" s="66">
        <v>236414.87607573587</v>
      </c>
      <c r="AQ38" s="66">
        <v>2743273.562989471</v>
      </c>
      <c r="AR38" s="90">
        <v>5.1910167368502395E-2</v>
      </c>
      <c r="AS38" s="90">
        <v>0.41085091187037087</v>
      </c>
      <c r="AT38" s="66">
        <v>29999.835720949523</v>
      </c>
      <c r="AU38" s="66">
        <v>87330422.615675867</v>
      </c>
      <c r="AV38" s="66">
        <v>13268286.648205778</v>
      </c>
      <c r="AW38" s="66">
        <v>137616.38636509824</v>
      </c>
      <c r="AX38">
        <v>78091937</v>
      </c>
      <c r="AY38">
        <v>148062.31011751221</v>
      </c>
      <c r="AZ38">
        <v>1009286.9839287024</v>
      </c>
      <c r="BA38">
        <v>166878.24019169129</v>
      </c>
      <c r="BB38">
        <v>96839.445258039996</v>
      </c>
      <c r="BC38">
        <v>119958.57172757876</v>
      </c>
      <c r="BD38">
        <v>181490.2610295162</v>
      </c>
      <c r="BE38">
        <v>141549.6711225294</v>
      </c>
      <c r="BF38">
        <v>104636.92950489985</v>
      </c>
      <c r="BG38">
        <v>433986.39764701476</v>
      </c>
      <c r="BH38">
        <v>9778.1019329999999</v>
      </c>
      <c r="BI38">
        <v>0</v>
      </c>
      <c r="BJ38">
        <v>18362.597367475122</v>
      </c>
      <c r="BK38" s="177">
        <v>201733.06596000714</v>
      </c>
      <c r="BL38">
        <v>19534.54228849203</v>
      </c>
      <c r="BM38">
        <v>0</v>
      </c>
      <c r="BN38">
        <v>74.242155309033265</v>
      </c>
      <c r="BO38">
        <v>0</v>
      </c>
      <c r="BP38">
        <v>90689.028471062367</v>
      </c>
      <c r="BQ38">
        <v>978.61072651309132</v>
      </c>
      <c r="BR38">
        <v>126095.04732163752</v>
      </c>
      <c r="BS38">
        <v>21401.826356002366</v>
      </c>
      <c r="BT38" s="87">
        <v>137616.38636509827</v>
      </c>
      <c r="BU38" s="87">
        <v>139462.70473114395</v>
      </c>
      <c r="BV38" s="87">
        <v>22870.446372561695</v>
      </c>
      <c r="BW38" s="87">
        <v>2260.3181159986129</v>
      </c>
      <c r="BX38" s="87">
        <v>65415.937144751624</v>
      </c>
      <c r="BY38" s="87">
        <v>104072.36829815496</v>
      </c>
      <c r="BZ38" s="87">
        <v>122458.4883588777</v>
      </c>
      <c r="CA38" s="87">
        <v>10263.061783018235</v>
      </c>
      <c r="CB38" s="93">
        <v>0.45536697040802498</v>
      </c>
      <c r="CC38" s="93">
        <v>0.46147636205070619</v>
      </c>
      <c r="CD38" s="93">
        <v>7.5677367729471895E-2</v>
      </c>
      <c r="CE38" s="93">
        <v>7.4792998117970029E-3</v>
      </c>
      <c r="CF38" s="93">
        <v>0.21645864929906425</v>
      </c>
      <c r="CG38" s="93">
        <v>0.34437119231854907</v>
      </c>
      <c r="CH38" s="93">
        <v>0.40521010845893762</v>
      </c>
      <c r="CI38" s="93">
        <v>3.3960049923449094E-2</v>
      </c>
      <c r="CJ38" s="87">
        <v>302209.85558480251</v>
      </c>
      <c r="CK38" s="94">
        <v>60831.535125413531</v>
      </c>
      <c r="CL38" s="66">
        <v>49063504.160000004</v>
      </c>
      <c r="CM38" s="66">
        <v>6199072.7999999989</v>
      </c>
      <c r="CN38" s="66">
        <v>576034.6</v>
      </c>
      <c r="CO38" s="66">
        <v>341828.9474</v>
      </c>
      <c r="CP38" s="66">
        <v>50379.596900948578</v>
      </c>
      <c r="CQ38" s="66">
        <v>32015.191247442632</v>
      </c>
      <c r="CR38" s="66">
        <v>27532.055175060821</v>
      </c>
      <c r="CS38" s="66">
        <v>43575.625533837301</v>
      </c>
      <c r="CT38" s="66">
        <v>31205.826206475675</v>
      </c>
      <c r="CU38" s="66">
        <v>7939.6692497787308</v>
      </c>
      <c r="CV38" s="66">
        <v>0</v>
      </c>
      <c r="CW38" s="66">
        <v>710.72640000000001</v>
      </c>
      <c r="CX38" s="66">
        <v>20490.893139883388</v>
      </c>
      <c r="CY38" s="66">
        <v>3206.7840527097774</v>
      </c>
      <c r="CZ38" s="66">
        <v>0</v>
      </c>
      <c r="DA38" s="66">
        <v>0</v>
      </c>
      <c r="DB38" s="66">
        <v>0</v>
      </c>
      <c r="DC38" s="66">
        <v>9455.0753447655807</v>
      </c>
      <c r="DD38" s="66">
        <v>6134.4081215160249</v>
      </c>
      <c r="DE38" s="66">
        <v>16.785714285714285</v>
      </c>
      <c r="DF38" s="66">
        <v>19.297331</v>
      </c>
      <c r="DG38" s="66">
        <v>747.04559465020589</v>
      </c>
      <c r="DH38" s="66">
        <v>721.66666666666674</v>
      </c>
      <c r="DI38" s="66">
        <v>0</v>
      </c>
      <c r="DJ38" s="66">
        <v>3553.5834367493344</v>
      </c>
      <c r="DK38" s="66">
        <v>21679.635792878165</v>
      </c>
      <c r="DL38" s="66">
        <v>1188.6173787957885</v>
      </c>
      <c r="DM38" s="66">
        <v>0</v>
      </c>
      <c r="DN38" s="66">
        <v>29.557356753119951</v>
      </c>
      <c r="DO38" s="66">
        <v>0</v>
      </c>
      <c r="DP38" s="66">
        <v>4651.3352886778393</v>
      </c>
      <c r="DQ38" s="66">
        <v>5335.5671631465202</v>
      </c>
      <c r="DR38" s="66">
        <v>155.54761904761904</v>
      </c>
      <c r="DS38" s="66">
        <v>1.164471</v>
      </c>
      <c r="DT38" s="66">
        <v>4092.0857201646095</v>
      </c>
      <c r="DU38" s="66">
        <v>390.70246436213995</v>
      </c>
      <c r="DV38" s="66">
        <v>0</v>
      </c>
      <c r="DW38" s="66">
        <v>526.5738028712766</v>
      </c>
      <c r="DX38" s="66">
        <v>8336.3979798368218</v>
      </c>
      <c r="DY38" s="66">
        <v>697.79005935482769</v>
      </c>
      <c r="DZ38" s="66">
        <v>0</v>
      </c>
      <c r="EA38" s="66">
        <v>0</v>
      </c>
      <c r="EB38" s="66">
        <v>0</v>
      </c>
      <c r="EC38" s="66">
        <v>217056.3679061369</v>
      </c>
      <c r="ED38" s="66">
        <v>43545.672738060603</v>
      </c>
      <c r="EE38" s="66">
        <v>24187.164568461656</v>
      </c>
    </row>
    <row r="80" spans="2:2">
      <c r="B80" t="s">
        <v>140</v>
      </c>
    </row>
  </sheetData>
  <mergeCells count="71">
    <mergeCell ref="B1:B3"/>
    <mergeCell ref="C1:C3"/>
    <mergeCell ref="AX1:AX3"/>
    <mergeCell ref="D1:D3"/>
    <mergeCell ref="E1:E3"/>
    <mergeCell ref="AP1:AP3"/>
    <mergeCell ref="G1:G3"/>
    <mergeCell ref="H1:H3"/>
    <mergeCell ref="I1:I3"/>
    <mergeCell ref="AQ1:AQ3"/>
    <mergeCell ref="AW1:AW3"/>
    <mergeCell ref="T1:T3"/>
    <mergeCell ref="AT1:AT3"/>
    <mergeCell ref="AU1:AU3"/>
    <mergeCell ref="AS1:AS3"/>
    <mergeCell ref="J1:J3"/>
    <mergeCell ref="BF1:BF3"/>
    <mergeCell ref="BG1:BG3"/>
    <mergeCell ref="BH1:BH3"/>
    <mergeCell ref="BI1:BI3"/>
    <mergeCell ref="BJ1:BJ3"/>
    <mergeCell ref="BA1:BA3"/>
    <mergeCell ref="BB1:BB3"/>
    <mergeCell ref="BC1:BC3"/>
    <mergeCell ref="BD1:BD3"/>
    <mergeCell ref="BE1:BE3"/>
    <mergeCell ref="BS1:BS3"/>
    <mergeCell ref="BM1:BM3"/>
    <mergeCell ref="BQ1:BQ3"/>
    <mergeCell ref="BR1:BR3"/>
    <mergeCell ref="K1:K3"/>
    <mergeCell ref="L1:L3"/>
    <mergeCell ref="M1:M3"/>
    <mergeCell ref="O1:O3"/>
    <mergeCell ref="AR1:AR3"/>
    <mergeCell ref="AZ1:AZ3"/>
    <mergeCell ref="AY1:AY3"/>
    <mergeCell ref="BN1:BN3"/>
    <mergeCell ref="BO1:BO3"/>
    <mergeCell ref="BP1:BP3"/>
    <mergeCell ref="BK1:BK3"/>
    <mergeCell ref="BL1:BL3"/>
    <mergeCell ref="AV1:AV3"/>
    <mergeCell ref="AG1:AG3"/>
    <mergeCell ref="V1:V3"/>
    <mergeCell ref="W1:W3"/>
    <mergeCell ref="X1:X3"/>
    <mergeCell ref="Y1:Y3"/>
    <mergeCell ref="Z1:Z3"/>
    <mergeCell ref="AA1:AA3"/>
    <mergeCell ref="AB1:AB3"/>
    <mergeCell ref="AC1:AC3"/>
    <mergeCell ref="AD1:AD3"/>
    <mergeCell ref="AE1:AE3"/>
    <mergeCell ref="AF1:AF3"/>
    <mergeCell ref="CO1:CO3"/>
    <mergeCell ref="F1:F3"/>
    <mergeCell ref="P1:P3"/>
    <mergeCell ref="CB2:CD2"/>
    <mergeCell ref="CM1:CM3"/>
    <mergeCell ref="Q1:Q3"/>
    <mergeCell ref="R1:R3"/>
    <mergeCell ref="S1:S3"/>
    <mergeCell ref="CN1:CN3"/>
    <mergeCell ref="N1:N3"/>
    <mergeCell ref="CL1:CL3"/>
    <mergeCell ref="AH1:AH3"/>
    <mergeCell ref="AI1:AI3"/>
    <mergeCell ref="AJ1:AJ3"/>
    <mergeCell ref="AK1:AK3"/>
    <mergeCell ref="CK1:CK3"/>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P80"/>
  <sheetViews>
    <sheetView zoomScale="55" zoomScaleNormal="55" workbookViewId="0">
      <selection activeCell="B71" sqref="B71"/>
    </sheetView>
  </sheetViews>
  <sheetFormatPr defaultColWidth="11.42578125" defaultRowHeight="15"/>
  <cols>
    <col min="43" max="43" width="11.42578125" style="121"/>
  </cols>
  <sheetData>
    <row r="1" spans="1:94" ht="15" customHeight="1">
      <c r="A1">
        <v>2011</v>
      </c>
      <c r="B1" s="248" t="s">
        <v>40</v>
      </c>
      <c r="C1" s="248" t="s">
        <v>147</v>
      </c>
      <c r="D1" s="246" t="s">
        <v>42</v>
      </c>
      <c r="E1" s="246" t="s">
        <v>43</v>
      </c>
      <c r="F1" s="240" t="s">
        <v>44</v>
      </c>
      <c r="G1" s="246" t="s">
        <v>10</v>
      </c>
      <c r="H1" s="246" t="s">
        <v>45</v>
      </c>
      <c r="I1" s="246" t="s">
        <v>46</v>
      </c>
      <c r="J1" s="246" t="s">
        <v>47</v>
      </c>
      <c r="K1" s="246" t="s">
        <v>15</v>
      </c>
      <c r="L1" s="246" t="s">
        <v>16</v>
      </c>
      <c r="M1" s="246" t="s">
        <v>48</v>
      </c>
      <c r="N1" s="241" t="s">
        <v>148</v>
      </c>
      <c r="O1" s="246" t="s">
        <v>50</v>
      </c>
      <c r="P1" s="241" t="s">
        <v>51</v>
      </c>
      <c r="Q1" s="240" t="s">
        <v>52</v>
      </c>
      <c r="R1" s="240" t="s">
        <v>53</v>
      </c>
      <c r="S1" s="243" t="s">
        <v>54</v>
      </c>
      <c r="T1" s="249" t="s">
        <v>55</v>
      </c>
      <c r="U1" s="135"/>
      <c r="V1" s="242" t="s">
        <v>56</v>
      </c>
      <c r="W1" s="242" t="s">
        <v>57</v>
      </c>
      <c r="X1" s="242" t="s">
        <v>58</v>
      </c>
      <c r="Y1" s="242" t="s">
        <v>59</v>
      </c>
      <c r="Z1" s="242" t="s">
        <v>60</v>
      </c>
      <c r="AA1" s="242" t="s">
        <v>61</v>
      </c>
      <c r="AB1" s="242" t="s">
        <v>62</v>
      </c>
      <c r="AC1" s="242" t="s">
        <v>63</v>
      </c>
      <c r="AD1" s="242" t="s">
        <v>64</v>
      </c>
      <c r="AE1" s="242" t="s">
        <v>65</v>
      </c>
      <c r="AF1" s="242" t="s">
        <v>66</v>
      </c>
      <c r="AG1" s="242" t="s">
        <v>67</v>
      </c>
      <c r="AH1" s="242" t="s">
        <v>68</v>
      </c>
      <c r="AI1" s="242" t="s">
        <v>69</v>
      </c>
      <c r="AJ1" s="242" t="s">
        <v>70</v>
      </c>
      <c r="AK1" s="242" t="s">
        <v>71</v>
      </c>
      <c r="AL1" s="135"/>
      <c r="AM1" s="135"/>
      <c r="AN1" s="135"/>
      <c r="AO1" s="135"/>
      <c r="AP1" s="135"/>
      <c r="AQ1" s="242" t="s">
        <v>157</v>
      </c>
      <c r="AR1" s="242" t="s">
        <v>149</v>
      </c>
      <c r="AS1" s="242" t="s">
        <v>158</v>
      </c>
      <c r="AT1" s="242" t="s">
        <v>150</v>
      </c>
      <c r="AU1" s="242" t="s">
        <v>159</v>
      </c>
      <c r="AV1" s="242" t="s">
        <v>160</v>
      </c>
      <c r="AW1" s="242" t="s">
        <v>161</v>
      </c>
      <c r="AX1" s="242" t="s">
        <v>162</v>
      </c>
      <c r="AY1" s="242" t="s">
        <v>163</v>
      </c>
      <c r="AZ1" s="242" t="s">
        <v>164</v>
      </c>
      <c r="BA1" s="242" t="s">
        <v>165</v>
      </c>
      <c r="BB1" s="242" t="s">
        <v>166</v>
      </c>
      <c r="BC1" s="242" t="s">
        <v>167</v>
      </c>
      <c r="BD1" s="242" t="s">
        <v>168</v>
      </c>
      <c r="BE1" s="242" t="s">
        <v>169</v>
      </c>
      <c r="BF1" s="242" t="s">
        <v>170</v>
      </c>
      <c r="BG1" s="242" t="s">
        <v>171</v>
      </c>
      <c r="BH1" s="242" t="s">
        <v>172</v>
      </c>
      <c r="BI1" s="242" t="s">
        <v>173</v>
      </c>
      <c r="BJ1" s="242" t="s">
        <v>174</v>
      </c>
      <c r="BK1" s="242" t="s">
        <v>175</v>
      </c>
      <c r="BL1" s="242" t="s">
        <v>176</v>
      </c>
      <c r="BM1" s="242" t="s">
        <v>177</v>
      </c>
      <c r="BN1" s="242" t="s">
        <v>178</v>
      </c>
      <c r="BO1" s="247" t="s">
        <v>151</v>
      </c>
      <c r="BP1" s="242" t="s">
        <v>152</v>
      </c>
      <c r="BQ1" s="242" t="s">
        <v>153</v>
      </c>
      <c r="BR1" s="242" t="s">
        <v>154</v>
      </c>
      <c r="BS1" s="242" t="s">
        <v>155</v>
      </c>
      <c r="BT1" s="242" t="s">
        <v>156</v>
      </c>
      <c r="BU1" s="77"/>
      <c r="BV1" s="77"/>
      <c r="BW1" s="77"/>
      <c r="BX1" s="77"/>
      <c r="BY1" s="77"/>
      <c r="BZ1" s="77"/>
      <c r="CA1" s="77"/>
      <c r="CB1" s="77"/>
      <c r="CC1" s="77"/>
      <c r="CD1" s="77"/>
      <c r="CE1" s="77"/>
      <c r="CF1" s="77"/>
      <c r="CG1" s="77"/>
      <c r="CH1" s="77"/>
      <c r="CI1" s="77"/>
      <c r="CJ1" s="77"/>
      <c r="CK1" s="77"/>
      <c r="CL1" s="245" t="s">
        <v>179</v>
      </c>
      <c r="CM1" s="239" t="s">
        <v>180</v>
      </c>
      <c r="CN1" s="239" t="s">
        <v>181</v>
      </c>
      <c r="CO1" s="244" t="s">
        <v>182</v>
      </c>
      <c r="CP1" s="239" t="s">
        <v>183</v>
      </c>
    </row>
    <row r="2" spans="1:94">
      <c r="B2" s="248"/>
      <c r="C2" s="248"/>
      <c r="D2" s="246"/>
      <c r="E2" s="246"/>
      <c r="F2" s="240"/>
      <c r="G2" s="246"/>
      <c r="H2" s="246"/>
      <c r="I2" s="246"/>
      <c r="J2" s="246"/>
      <c r="K2" s="246"/>
      <c r="L2" s="246"/>
      <c r="M2" s="246"/>
      <c r="N2" s="241"/>
      <c r="O2" s="246"/>
      <c r="P2" s="241"/>
      <c r="Q2" s="240"/>
      <c r="R2" s="240"/>
      <c r="S2" s="243"/>
      <c r="T2" s="249"/>
      <c r="U2" s="135"/>
      <c r="V2" s="242"/>
      <c r="W2" s="242"/>
      <c r="X2" s="242"/>
      <c r="Y2" s="242"/>
      <c r="Z2" s="242"/>
      <c r="AA2" s="242"/>
      <c r="AB2" s="242"/>
      <c r="AC2" s="242"/>
      <c r="AD2" s="242"/>
      <c r="AE2" s="242"/>
      <c r="AF2" s="242"/>
      <c r="AG2" s="242"/>
      <c r="AH2" s="242"/>
      <c r="AI2" s="242"/>
      <c r="AJ2" s="242"/>
      <c r="AK2" s="242"/>
      <c r="AL2" s="135"/>
      <c r="AM2" s="135"/>
      <c r="AN2" s="135"/>
      <c r="AO2" s="135"/>
      <c r="AP2" s="135"/>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7"/>
      <c r="BP2" s="242"/>
      <c r="BQ2" s="242"/>
      <c r="BR2" s="242"/>
      <c r="BS2" s="242"/>
      <c r="BT2" s="242"/>
      <c r="BU2" s="69"/>
      <c r="BV2" s="69"/>
      <c r="BW2" s="69"/>
      <c r="BX2" s="69"/>
      <c r="BY2" s="69"/>
      <c r="BZ2" s="69"/>
      <c r="CA2" s="69"/>
      <c r="CB2" s="69"/>
      <c r="CC2" s="242"/>
      <c r="CD2" s="242"/>
      <c r="CE2" s="242"/>
      <c r="CF2" s="69"/>
      <c r="CG2" s="69"/>
      <c r="CH2" s="69"/>
      <c r="CI2" s="69"/>
      <c r="CJ2" s="69"/>
      <c r="CK2" s="69"/>
      <c r="CL2" s="245"/>
      <c r="CM2" s="239"/>
      <c r="CN2" s="239"/>
      <c r="CO2" s="244"/>
      <c r="CP2" s="239"/>
    </row>
    <row r="3" spans="1:94">
      <c r="A3" s="68" t="s">
        <v>227</v>
      </c>
      <c r="B3" s="248"/>
      <c r="C3" s="248"/>
      <c r="D3" s="246"/>
      <c r="E3" s="246"/>
      <c r="F3" s="240"/>
      <c r="G3" s="246"/>
      <c r="H3" s="246"/>
      <c r="I3" s="246"/>
      <c r="J3" s="246"/>
      <c r="K3" s="246"/>
      <c r="L3" s="246"/>
      <c r="M3" s="246"/>
      <c r="N3" s="241"/>
      <c r="O3" s="246"/>
      <c r="P3" s="241"/>
      <c r="Q3" s="240"/>
      <c r="R3" s="240"/>
      <c r="S3" s="243"/>
      <c r="T3" s="249"/>
      <c r="U3" s="135"/>
      <c r="V3" s="242"/>
      <c r="W3" s="242"/>
      <c r="X3" s="242"/>
      <c r="Y3" s="242"/>
      <c r="Z3" s="242"/>
      <c r="AA3" s="242"/>
      <c r="AB3" s="242"/>
      <c r="AC3" s="242"/>
      <c r="AD3" s="242"/>
      <c r="AE3" s="242"/>
      <c r="AF3" s="242"/>
      <c r="AG3" s="242"/>
      <c r="AH3" s="242"/>
      <c r="AI3" s="242"/>
      <c r="AJ3" s="242"/>
      <c r="AK3" s="242"/>
      <c r="AL3" s="135"/>
      <c r="AM3" s="135"/>
      <c r="AN3" s="135"/>
      <c r="AO3" s="135"/>
      <c r="AP3" s="135"/>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7"/>
      <c r="BP3" s="242"/>
      <c r="BQ3" s="242"/>
      <c r="BR3" s="242"/>
      <c r="BS3" s="242"/>
      <c r="BT3" s="242"/>
      <c r="BU3" s="76" t="s">
        <v>228</v>
      </c>
      <c r="BV3" s="76" t="s">
        <v>229</v>
      </c>
      <c r="BW3" s="76" t="s">
        <v>230</v>
      </c>
      <c r="BX3" s="76" t="s">
        <v>231</v>
      </c>
      <c r="BY3" s="69" t="s">
        <v>232</v>
      </c>
      <c r="BZ3" s="69" t="s">
        <v>233</v>
      </c>
      <c r="CA3" s="69" t="s">
        <v>234</v>
      </c>
      <c r="CB3" s="69" t="s">
        <v>235</v>
      </c>
      <c r="CC3" s="69" t="s">
        <v>236</v>
      </c>
      <c r="CD3" s="69" t="s">
        <v>237</v>
      </c>
      <c r="CE3" s="69" t="s">
        <v>238</v>
      </c>
      <c r="CF3" s="69" t="s">
        <v>239</v>
      </c>
      <c r="CG3" s="69" t="s">
        <v>240</v>
      </c>
      <c r="CH3" s="69" t="s">
        <v>241</v>
      </c>
      <c r="CI3" s="69" t="s">
        <v>242</v>
      </c>
      <c r="CJ3" s="69" t="s">
        <v>243</v>
      </c>
      <c r="CK3" s="69" t="s">
        <v>244</v>
      </c>
      <c r="CL3" s="245"/>
      <c r="CM3" s="239"/>
      <c r="CN3" s="239"/>
      <c r="CO3" s="244"/>
      <c r="CP3" s="239"/>
    </row>
    <row r="4" spans="1:94">
      <c r="S4" s="100"/>
      <c r="T4" s="100"/>
      <c r="AA4" s="68"/>
      <c r="AG4" s="68"/>
      <c r="CL4" s="101"/>
    </row>
    <row r="5" spans="1:94">
      <c r="A5" s="69" t="s">
        <v>78</v>
      </c>
      <c r="B5" s="68">
        <v>2831741</v>
      </c>
      <c r="C5" s="68">
        <v>0.46600000000000003</v>
      </c>
      <c r="D5" s="68">
        <v>430</v>
      </c>
      <c r="E5" s="68">
        <v>373.82</v>
      </c>
      <c r="F5" s="68">
        <v>1374.002230773521</v>
      </c>
      <c r="G5" s="68">
        <v>2173</v>
      </c>
      <c r="H5" s="68">
        <v>0.2655315232397607</v>
      </c>
      <c r="I5" s="68">
        <v>1160.002230773521</v>
      </c>
      <c r="J5">
        <v>233.4499436323685</v>
      </c>
      <c r="K5" s="68">
        <v>0.4096427712751699</v>
      </c>
      <c r="L5" s="68">
        <v>0.22256891104434115</v>
      </c>
      <c r="M5" s="68" t="s">
        <v>79</v>
      </c>
      <c r="N5" s="68">
        <v>2.5802757551055109</v>
      </c>
      <c r="O5" s="102">
        <v>3.1031037150861938</v>
      </c>
      <c r="P5">
        <v>0.84425061676972346</v>
      </c>
      <c r="Q5" s="102">
        <v>0.10743209555102094</v>
      </c>
      <c r="R5" s="102">
        <v>0.40459262327966811</v>
      </c>
      <c r="S5" s="100">
        <v>0</v>
      </c>
      <c r="T5" s="102">
        <v>0</v>
      </c>
      <c r="U5" s="68"/>
      <c r="V5">
        <v>0</v>
      </c>
      <c r="W5" s="68">
        <v>111.53867603591543</v>
      </c>
      <c r="X5" s="68">
        <v>892.30940828732389</v>
      </c>
      <c r="Y5" s="68">
        <v>156.15414645028176</v>
      </c>
      <c r="Z5" s="68">
        <v>0</v>
      </c>
      <c r="AA5" s="68">
        <v>0</v>
      </c>
      <c r="AB5" s="68">
        <v>0</v>
      </c>
      <c r="AC5" s="68">
        <v>0</v>
      </c>
      <c r="AD5" s="68">
        <v>0</v>
      </c>
      <c r="AE5" s="68">
        <v>0</v>
      </c>
      <c r="AF5" s="68">
        <v>0</v>
      </c>
      <c r="AG5" s="68">
        <v>0</v>
      </c>
      <c r="AH5" s="68">
        <v>0</v>
      </c>
      <c r="AI5" s="68">
        <v>0</v>
      </c>
      <c r="AJ5" s="68">
        <v>0</v>
      </c>
      <c r="AK5" s="68">
        <v>0</v>
      </c>
      <c r="AL5" s="68"/>
      <c r="AM5" s="68"/>
      <c r="AN5" s="68"/>
      <c r="AO5" s="68"/>
      <c r="AP5" s="68"/>
      <c r="AQ5" s="120">
        <v>1319591.3060000001</v>
      </c>
      <c r="AR5" s="68">
        <v>41.87367142857147</v>
      </c>
      <c r="AS5" s="68">
        <v>577</v>
      </c>
      <c r="AT5" s="68">
        <v>9774.0822400000052</v>
      </c>
      <c r="AU5">
        <v>8992.1556608000046</v>
      </c>
      <c r="AV5">
        <v>0</v>
      </c>
      <c r="AW5">
        <v>781.92657919999976</v>
      </c>
      <c r="AX5">
        <v>0</v>
      </c>
      <c r="AY5">
        <v>0</v>
      </c>
      <c r="AZ5">
        <v>0</v>
      </c>
      <c r="BA5">
        <v>0</v>
      </c>
      <c r="BB5">
        <v>0</v>
      </c>
      <c r="BC5">
        <v>0</v>
      </c>
      <c r="BD5">
        <v>0</v>
      </c>
      <c r="BE5">
        <v>0</v>
      </c>
      <c r="BF5">
        <v>0</v>
      </c>
      <c r="BG5">
        <v>0</v>
      </c>
      <c r="BH5">
        <v>0</v>
      </c>
      <c r="BI5">
        <v>0</v>
      </c>
      <c r="BJ5">
        <v>0</v>
      </c>
      <c r="BK5">
        <v>0</v>
      </c>
      <c r="BL5">
        <v>0</v>
      </c>
      <c r="BM5">
        <v>0</v>
      </c>
      <c r="BN5">
        <v>0</v>
      </c>
      <c r="BO5" s="68">
        <v>0.10745317466315696</v>
      </c>
      <c r="BP5" s="68">
        <v>0.40467200787355295</v>
      </c>
      <c r="BQ5" s="68">
        <v>0</v>
      </c>
      <c r="BR5" s="68">
        <v>293700</v>
      </c>
      <c r="BS5" s="68">
        <v>0</v>
      </c>
      <c r="BT5">
        <v>1160.002230773521</v>
      </c>
      <c r="BU5">
        <v>1160.002230773521</v>
      </c>
      <c r="BV5">
        <v>0</v>
      </c>
      <c r="BW5">
        <v>0</v>
      </c>
      <c r="BX5">
        <v>0</v>
      </c>
      <c r="BY5">
        <v>0</v>
      </c>
      <c r="BZ5">
        <v>111.53867603591543</v>
      </c>
      <c r="CA5">
        <v>892.30940828732389</v>
      </c>
      <c r="CB5">
        <v>156.15414645028176</v>
      </c>
      <c r="CC5">
        <v>1</v>
      </c>
      <c r="CD5" s="71">
        <v>0</v>
      </c>
      <c r="CE5" s="71">
        <v>0</v>
      </c>
      <c r="CF5" s="71">
        <v>0</v>
      </c>
      <c r="CG5" s="71">
        <v>0</v>
      </c>
      <c r="CH5" s="71">
        <v>9.6153846153846118E-2</v>
      </c>
      <c r="CI5" s="71">
        <v>0.76923076923076927</v>
      </c>
      <c r="CJ5" s="71">
        <v>0.13461538461538469</v>
      </c>
      <c r="CK5">
        <v>1160.002230773521</v>
      </c>
      <c r="CL5" s="101">
        <v>233.49574854304007</v>
      </c>
      <c r="CM5" s="68">
        <v>90979.164000000004</v>
      </c>
      <c r="CN5" s="68">
        <v>24157.836000000003</v>
      </c>
      <c r="CO5" s="68">
        <v>470</v>
      </c>
      <c r="CP5" s="68">
        <v>214</v>
      </c>
    </row>
    <row r="6" spans="1:94">
      <c r="A6" s="69" t="s">
        <v>80</v>
      </c>
      <c r="B6" s="68">
        <v>3024127</v>
      </c>
      <c r="C6" s="68">
        <v>0.36699999999999999</v>
      </c>
      <c r="D6" s="68">
        <v>2075.6560000000004</v>
      </c>
      <c r="E6" s="68">
        <v>2075.6460000000002</v>
      </c>
      <c r="F6" s="68">
        <v>2338.3559999999998</v>
      </c>
      <c r="G6" s="68">
        <v>2716</v>
      </c>
      <c r="H6" s="68">
        <v>8.2106038291605302E-2</v>
      </c>
      <c r="I6" s="68">
        <v>2074.3559999999998</v>
      </c>
      <c r="J6">
        <v>417.46324138579342</v>
      </c>
      <c r="K6" s="68">
        <v>0.68593547823884371</v>
      </c>
      <c r="L6" s="68">
        <v>1.8690340006508008</v>
      </c>
      <c r="M6" s="68" t="s">
        <v>79</v>
      </c>
      <c r="N6" s="68" t="s">
        <v>79</v>
      </c>
      <c r="O6" s="102">
        <v>0.99937850673958839</v>
      </c>
      <c r="P6">
        <v>0.88710016781020506</v>
      </c>
      <c r="Q6" s="102">
        <v>0.15370516987694899</v>
      </c>
      <c r="R6" s="102">
        <v>1.8720324725820334</v>
      </c>
      <c r="S6" s="100">
        <v>0</v>
      </c>
      <c r="T6" s="102">
        <v>5.7849279487223988E-5</v>
      </c>
      <c r="U6" s="68"/>
      <c r="V6">
        <v>0</v>
      </c>
      <c r="W6" s="68">
        <v>0</v>
      </c>
      <c r="X6" s="68">
        <v>2074.3559999999998</v>
      </c>
      <c r="Y6" s="68">
        <v>0</v>
      </c>
      <c r="Z6" s="68">
        <v>0</v>
      </c>
      <c r="AA6" s="68">
        <v>0</v>
      </c>
      <c r="AB6" s="68">
        <v>0</v>
      </c>
      <c r="AC6" s="68">
        <v>0</v>
      </c>
      <c r="AD6" s="68">
        <v>0</v>
      </c>
      <c r="AE6" s="68">
        <v>0</v>
      </c>
      <c r="AF6" s="68">
        <v>0</v>
      </c>
      <c r="AG6" s="68">
        <v>0</v>
      </c>
      <c r="AH6" s="68">
        <v>0</v>
      </c>
      <c r="AI6" s="68">
        <v>0</v>
      </c>
      <c r="AJ6" s="68">
        <v>0</v>
      </c>
      <c r="AK6" s="68">
        <v>0</v>
      </c>
      <c r="AL6" s="68"/>
      <c r="AM6" s="68"/>
      <c r="AN6" s="68"/>
      <c r="AO6" s="68"/>
      <c r="AP6" s="68"/>
      <c r="AQ6" s="120">
        <v>1109854.6089999999</v>
      </c>
      <c r="AR6" s="68">
        <v>70.017601428571439</v>
      </c>
      <c r="AS6" s="68">
        <v>223</v>
      </c>
      <c r="AT6" s="68">
        <v>17478.350990340401</v>
      </c>
      <c r="AU6">
        <v>0</v>
      </c>
      <c r="AV6">
        <v>0</v>
      </c>
      <c r="AW6">
        <v>17478.350990340401</v>
      </c>
      <c r="AX6">
        <v>0</v>
      </c>
      <c r="AY6">
        <v>0</v>
      </c>
      <c r="AZ6">
        <v>0</v>
      </c>
      <c r="BA6">
        <v>0</v>
      </c>
      <c r="BB6">
        <v>0</v>
      </c>
      <c r="BC6">
        <v>0</v>
      </c>
      <c r="BD6">
        <v>0</v>
      </c>
      <c r="BE6">
        <v>0</v>
      </c>
      <c r="BF6">
        <v>0</v>
      </c>
      <c r="BG6">
        <v>0</v>
      </c>
      <c r="BH6">
        <v>0</v>
      </c>
      <c r="BI6">
        <v>0</v>
      </c>
      <c r="BJ6">
        <v>0</v>
      </c>
      <c r="BK6">
        <v>0</v>
      </c>
      <c r="BL6">
        <v>0</v>
      </c>
      <c r="BM6">
        <v>0</v>
      </c>
      <c r="BN6">
        <v>0</v>
      </c>
      <c r="BO6" s="68">
        <v>0.15373532816898552</v>
      </c>
      <c r="BP6" s="68">
        <v>1.8723997816455815</v>
      </c>
      <c r="BQ6" s="68">
        <v>0.12</v>
      </c>
      <c r="BR6" s="68">
        <v>2074356.0000000002</v>
      </c>
      <c r="BS6" s="68">
        <v>0</v>
      </c>
      <c r="BT6">
        <v>2074.3559999999998</v>
      </c>
      <c r="BU6">
        <v>2074.3559999999998</v>
      </c>
      <c r="BV6">
        <v>0</v>
      </c>
      <c r="BW6">
        <v>0</v>
      </c>
      <c r="BX6">
        <v>0</v>
      </c>
      <c r="BY6">
        <v>0</v>
      </c>
      <c r="BZ6">
        <v>0</v>
      </c>
      <c r="CA6">
        <v>2074.3559999999998</v>
      </c>
      <c r="CB6">
        <v>0</v>
      </c>
      <c r="CC6">
        <v>1</v>
      </c>
      <c r="CD6" s="71">
        <v>0</v>
      </c>
      <c r="CE6" s="71">
        <v>0</v>
      </c>
      <c r="CF6" s="71">
        <v>0</v>
      </c>
      <c r="CG6" s="71">
        <v>0</v>
      </c>
      <c r="CH6" s="71">
        <v>0</v>
      </c>
      <c r="CI6" s="71">
        <v>1</v>
      </c>
      <c r="CJ6" s="71">
        <v>0</v>
      </c>
      <c r="CK6">
        <v>2074.3559999999998</v>
      </c>
      <c r="CL6" s="101">
        <v>417.54515130696467</v>
      </c>
      <c r="CM6" s="68">
        <v>113713.48800000001</v>
      </c>
      <c r="CN6" s="68">
        <v>9336.5640000000003</v>
      </c>
      <c r="CO6" s="68">
        <v>360</v>
      </c>
      <c r="CP6" s="68">
        <v>264</v>
      </c>
    </row>
    <row r="7" spans="1:94">
      <c r="A7" s="72" t="s">
        <v>1</v>
      </c>
      <c r="B7" s="68">
        <v>8423136</v>
      </c>
      <c r="C7" s="68">
        <v>0.32299999999999995</v>
      </c>
      <c r="D7" s="68">
        <v>19418.406013991254</v>
      </c>
      <c r="E7" s="68">
        <v>26631.606013991252</v>
      </c>
      <c r="F7" s="68">
        <v>45334.267215152831</v>
      </c>
      <c r="G7" s="68">
        <v>33019</v>
      </c>
      <c r="H7" s="68">
        <v>0.26566522305339352</v>
      </c>
      <c r="I7" s="68">
        <v>23688.267215152831</v>
      </c>
      <c r="J7">
        <v>4837.3648559323956</v>
      </c>
      <c r="K7" s="68">
        <v>2.8122859722498639</v>
      </c>
      <c r="L7" s="68">
        <v>2.1392611879585699</v>
      </c>
      <c r="M7" s="68">
        <v>119.8814788221394</v>
      </c>
      <c r="N7" s="68">
        <v>0.29372694978664232</v>
      </c>
      <c r="O7" s="102">
        <v>0.29483399349602007</v>
      </c>
      <c r="P7">
        <v>0.52252454203638488</v>
      </c>
      <c r="Q7" s="102">
        <v>0.14650246391266833</v>
      </c>
      <c r="R7" s="102">
        <v>0.55145518193483767</v>
      </c>
      <c r="S7" s="100">
        <v>0.14121067590508207</v>
      </c>
      <c r="T7" s="102">
        <v>0.15948507392652805</v>
      </c>
      <c r="U7" s="68"/>
      <c r="V7">
        <v>3.9728278659159773</v>
      </c>
      <c r="W7" s="68">
        <v>652.27817745803361</v>
      </c>
      <c r="X7" s="68">
        <v>6681.3703026870999</v>
      </c>
      <c r="Y7" s="68">
        <v>514.28144630661575</v>
      </c>
      <c r="Z7" s="68">
        <v>6722.4217831921105</v>
      </c>
      <c r="AA7" s="68">
        <v>6798.4260452837316</v>
      </c>
      <c r="AB7" s="68">
        <v>1445.6396939669439</v>
      </c>
      <c r="AC7" s="68">
        <v>869.87693839238011</v>
      </c>
      <c r="AD7" s="68">
        <v>0</v>
      </c>
      <c r="AE7" s="68">
        <v>0</v>
      </c>
      <c r="AF7" s="68">
        <v>0</v>
      </c>
      <c r="AG7" s="68">
        <v>0</v>
      </c>
      <c r="AH7" s="68">
        <v>0</v>
      </c>
      <c r="AI7" s="68">
        <v>0</v>
      </c>
      <c r="AJ7" s="68">
        <v>0</v>
      </c>
      <c r="AK7" s="68">
        <v>0</v>
      </c>
      <c r="AL7" s="68"/>
      <c r="AM7" s="68"/>
      <c r="AN7" s="68"/>
      <c r="AO7" s="68"/>
      <c r="AP7" s="68"/>
      <c r="AQ7" s="120">
        <v>2720672.9279999998</v>
      </c>
      <c r="AR7" s="68">
        <v>16179.958152054845</v>
      </c>
      <c r="AS7" s="68">
        <v>8772</v>
      </c>
      <c r="AT7" s="68">
        <v>202530.79178817756</v>
      </c>
      <c r="AU7">
        <v>54744.412536718934</v>
      </c>
      <c r="AV7">
        <v>5885.5501472027072</v>
      </c>
      <c r="AW7">
        <v>5529.5163457071676</v>
      </c>
      <c r="AX7">
        <v>37229.50498374342</v>
      </c>
      <c r="AY7">
        <v>39720.317989593008</v>
      </c>
      <c r="AZ7">
        <v>9050.5865301946578</v>
      </c>
      <c r="BA7">
        <v>11370.776818782237</v>
      </c>
      <c r="BB7">
        <v>28599.510000000002</v>
      </c>
      <c r="BC7">
        <v>0</v>
      </c>
      <c r="BD7">
        <v>0</v>
      </c>
      <c r="BE7">
        <v>343.99149999999997</v>
      </c>
      <c r="BF7">
        <v>9511.2267087408163</v>
      </c>
      <c r="BG7">
        <v>545.39822749460666</v>
      </c>
      <c r="BH7">
        <v>0</v>
      </c>
      <c r="BI7">
        <v>0</v>
      </c>
      <c r="BJ7">
        <v>0</v>
      </c>
      <c r="BK7">
        <v>0</v>
      </c>
      <c r="BL7">
        <v>0</v>
      </c>
      <c r="BM7">
        <v>0</v>
      </c>
      <c r="BN7">
        <v>0</v>
      </c>
      <c r="BO7" s="68">
        <v>0.14440742708065338</v>
      </c>
      <c r="BP7" s="68">
        <v>0.54356917861104581</v>
      </c>
      <c r="BQ7" s="68">
        <v>3777.9250480000001</v>
      </c>
      <c r="BR7" s="68">
        <v>5820230.0000000009</v>
      </c>
      <c r="BS7" s="68">
        <v>1009778</v>
      </c>
      <c r="BT7">
        <v>7851.9027543176653</v>
      </c>
      <c r="BU7">
        <v>7851.9027543176653</v>
      </c>
      <c r="BV7">
        <v>15836.364460835166</v>
      </c>
      <c r="BW7">
        <v>0</v>
      </c>
      <c r="BX7">
        <v>0</v>
      </c>
      <c r="BY7">
        <v>6726.3946110580264</v>
      </c>
      <c r="BZ7">
        <v>7450.7042227417651</v>
      </c>
      <c r="CA7">
        <v>8127.0099966540438</v>
      </c>
      <c r="CB7">
        <v>1384.1583846989959</v>
      </c>
      <c r="CC7">
        <v>0.33146800831826934</v>
      </c>
      <c r="CD7" s="71">
        <v>0.66853199168173072</v>
      </c>
      <c r="CE7" s="71">
        <v>0</v>
      </c>
      <c r="CF7" s="71">
        <v>0</v>
      </c>
      <c r="CG7" s="71">
        <v>0.28395469157639813</v>
      </c>
      <c r="CH7" s="71">
        <v>0.31453141570337079</v>
      </c>
      <c r="CI7" s="71">
        <v>0.34308165822510583</v>
      </c>
      <c r="CJ7" s="71">
        <v>5.843223449512517E-2</v>
      </c>
      <c r="CK7">
        <v>23688.267215152831</v>
      </c>
      <c r="CL7" s="101">
        <v>4768.1888347760942</v>
      </c>
      <c r="CM7" s="68">
        <v>1382439.4920000001</v>
      </c>
      <c r="CN7" s="68">
        <v>367266.09600000002</v>
      </c>
      <c r="CO7" s="68">
        <v>25136</v>
      </c>
      <c r="CP7" s="68">
        <v>21646</v>
      </c>
    </row>
    <row r="8" spans="1:94">
      <c r="A8" s="72" t="s">
        <v>82</v>
      </c>
      <c r="B8" s="68">
        <v>9473172</v>
      </c>
      <c r="C8" s="68">
        <v>0.25</v>
      </c>
      <c r="D8" s="68">
        <v>10364.200000000001</v>
      </c>
      <c r="E8" s="68">
        <v>8177.6900000000005</v>
      </c>
      <c r="F8" s="68" t="s">
        <v>79</v>
      </c>
      <c r="G8" s="68">
        <v>29501</v>
      </c>
      <c r="H8" s="68">
        <v>5.2710077624487303E-2</v>
      </c>
      <c r="I8" s="68" t="s">
        <v>79</v>
      </c>
      <c r="J8" t="s">
        <v>79</v>
      </c>
      <c r="K8" s="68" t="s">
        <v>79</v>
      </c>
      <c r="L8" s="68">
        <v>0.96587711064467108</v>
      </c>
      <c r="M8" s="68" t="s">
        <v>79</v>
      </c>
      <c r="N8" s="68" t="s">
        <v>79</v>
      </c>
      <c r="O8" s="102">
        <v>0</v>
      </c>
      <c r="P8" t="s">
        <v>79</v>
      </c>
      <c r="Q8" s="102" t="s">
        <v>79</v>
      </c>
      <c r="R8" s="102" t="s">
        <v>79</v>
      </c>
      <c r="S8" s="100" t="s">
        <v>79</v>
      </c>
      <c r="T8" s="102" t="s">
        <v>79</v>
      </c>
      <c r="U8" s="68"/>
      <c r="V8">
        <v>0</v>
      </c>
      <c r="W8" s="68">
        <v>0</v>
      </c>
      <c r="X8" s="68">
        <v>0</v>
      </c>
      <c r="Y8" s="68">
        <v>0</v>
      </c>
      <c r="Z8" s="68">
        <v>0</v>
      </c>
      <c r="AA8" s="68">
        <v>0</v>
      </c>
      <c r="AB8" s="68">
        <v>0</v>
      </c>
      <c r="AC8" s="68">
        <v>0</v>
      </c>
      <c r="AD8" s="68">
        <v>0</v>
      </c>
      <c r="AE8" s="68">
        <v>0</v>
      </c>
      <c r="AF8" s="68">
        <v>0</v>
      </c>
      <c r="AG8" s="68">
        <v>0</v>
      </c>
      <c r="AH8" s="68">
        <v>0</v>
      </c>
      <c r="AI8" s="68">
        <v>0</v>
      </c>
      <c r="AJ8" s="68">
        <v>0</v>
      </c>
      <c r="AK8" s="68">
        <v>0</v>
      </c>
      <c r="AL8" s="68"/>
      <c r="AM8" s="68"/>
      <c r="AN8" s="68"/>
      <c r="AO8" s="68"/>
      <c r="AP8" s="68"/>
      <c r="AQ8" s="120">
        <v>2368293</v>
      </c>
      <c r="AR8" s="68">
        <v>2893.5383857142856</v>
      </c>
      <c r="AS8" s="68">
        <v>1555</v>
      </c>
      <c r="AT8" s="68" t="s">
        <v>79</v>
      </c>
      <c r="AU8">
        <v>0</v>
      </c>
      <c r="AV8">
        <v>0</v>
      </c>
      <c r="AW8">
        <v>0</v>
      </c>
      <c r="AX8">
        <v>0</v>
      </c>
      <c r="AY8">
        <v>0</v>
      </c>
      <c r="AZ8">
        <v>0</v>
      </c>
      <c r="BA8">
        <v>0</v>
      </c>
      <c r="BB8">
        <v>0</v>
      </c>
      <c r="BC8">
        <v>0</v>
      </c>
      <c r="BD8">
        <v>0</v>
      </c>
      <c r="BE8">
        <v>0</v>
      </c>
      <c r="BF8">
        <v>0</v>
      </c>
      <c r="BG8">
        <v>0</v>
      </c>
      <c r="BH8">
        <v>0</v>
      </c>
      <c r="BI8">
        <v>0</v>
      </c>
      <c r="BJ8">
        <v>0</v>
      </c>
      <c r="BK8">
        <v>0</v>
      </c>
      <c r="BL8">
        <v>0</v>
      </c>
      <c r="BM8">
        <v>0</v>
      </c>
      <c r="BN8">
        <v>0</v>
      </c>
      <c r="BO8" s="68" t="s">
        <v>79</v>
      </c>
      <c r="BP8" s="68" t="s">
        <v>79</v>
      </c>
      <c r="BQ8" s="68">
        <v>3.8600000000000003</v>
      </c>
      <c r="BR8" s="68">
        <v>2287480</v>
      </c>
      <c r="BS8" s="68">
        <v>0</v>
      </c>
      <c r="BT8">
        <v>0</v>
      </c>
      <c r="BU8">
        <v>0</v>
      </c>
      <c r="BV8">
        <v>0</v>
      </c>
      <c r="BW8">
        <v>0</v>
      </c>
      <c r="BX8">
        <v>0</v>
      </c>
      <c r="BY8">
        <v>0</v>
      </c>
      <c r="BZ8">
        <v>0</v>
      </c>
      <c r="CA8">
        <v>0</v>
      </c>
      <c r="CB8">
        <v>0</v>
      </c>
      <c r="CC8" t="s">
        <v>246</v>
      </c>
      <c r="CD8" s="71" t="s">
        <v>246</v>
      </c>
      <c r="CE8" s="71" t="s">
        <v>246</v>
      </c>
      <c r="CF8" s="71" t="s">
        <v>246</v>
      </c>
      <c r="CG8" s="71" t="s">
        <v>246</v>
      </c>
      <c r="CH8" s="71" t="s">
        <v>246</v>
      </c>
      <c r="CI8" s="71" t="s">
        <v>246</v>
      </c>
      <c r="CJ8" s="71" t="s">
        <v>246</v>
      </c>
      <c r="CK8">
        <v>0</v>
      </c>
      <c r="CL8" s="101" t="s">
        <v>79</v>
      </c>
      <c r="CM8" s="68">
        <v>1235147.868</v>
      </c>
      <c r="CN8" s="68">
        <v>65104.740000000005</v>
      </c>
      <c r="CO8" s="68">
        <v>29975</v>
      </c>
      <c r="CP8" s="68">
        <v>6761</v>
      </c>
    </row>
    <row r="9" spans="1:94">
      <c r="A9" s="72" t="s">
        <v>83</v>
      </c>
      <c r="B9" s="68">
        <v>10996266</v>
      </c>
      <c r="C9" s="68">
        <v>2.5000000000000001E-2</v>
      </c>
      <c r="D9" s="68">
        <v>5128</v>
      </c>
      <c r="E9" s="68">
        <v>8530.89</v>
      </c>
      <c r="F9" s="68" t="s">
        <v>79</v>
      </c>
      <c r="G9" s="68">
        <v>59094</v>
      </c>
      <c r="H9" s="68">
        <v>4.8499001590686028E-2</v>
      </c>
      <c r="I9" s="68" t="s">
        <v>79</v>
      </c>
      <c r="J9" t="s">
        <v>79</v>
      </c>
      <c r="K9" s="68" t="s">
        <v>79</v>
      </c>
      <c r="L9" s="68">
        <v>3.5779781973262557</v>
      </c>
      <c r="M9" s="68" t="s">
        <v>79</v>
      </c>
      <c r="N9" s="68" t="s">
        <v>79</v>
      </c>
      <c r="O9" s="102">
        <v>0</v>
      </c>
      <c r="P9" t="s">
        <v>79</v>
      </c>
      <c r="Q9" s="102" t="s">
        <v>79</v>
      </c>
      <c r="R9" s="102" t="s">
        <v>79</v>
      </c>
      <c r="S9" s="100" t="s">
        <v>79</v>
      </c>
      <c r="T9" s="102" t="s">
        <v>79</v>
      </c>
      <c r="U9" s="68"/>
      <c r="V9">
        <v>0</v>
      </c>
      <c r="W9" s="68">
        <v>0</v>
      </c>
      <c r="X9" s="68">
        <v>0</v>
      </c>
      <c r="Y9" s="68">
        <v>0</v>
      </c>
      <c r="Z9" s="68">
        <v>0</v>
      </c>
      <c r="AA9" s="68">
        <v>0</v>
      </c>
      <c r="AB9" s="68">
        <v>0</v>
      </c>
      <c r="AC9" s="68">
        <v>0</v>
      </c>
      <c r="AD9" s="68">
        <v>0</v>
      </c>
      <c r="AE9" s="68">
        <v>0</v>
      </c>
      <c r="AF9" s="68">
        <v>0</v>
      </c>
      <c r="AG9" s="68">
        <v>0</v>
      </c>
      <c r="AH9" s="68">
        <v>0</v>
      </c>
      <c r="AI9" s="68">
        <v>0</v>
      </c>
      <c r="AJ9" s="68">
        <v>0</v>
      </c>
      <c r="AK9" s="68">
        <v>0</v>
      </c>
      <c r="AL9" s="68"/>
      <c r="AM9" s="68"/>
      <c r="AN9" s="68"/>
      <c r="AO9" s="68"/>
      <c r="AP9" s="68"/>
      <c r="AQ9" s="120">
        <v>274906.65000000002</v>
      </c>
      <c r="AR9" s="68">
        <v>3905.5013642857148</v>
      </c>
      <c r="AS9" s="68">
        <v>2866</v>
      </c>
      <c r="AT9" s="68" t="s">
        <v>79</v>
      </c>
      <c r="AU9">
        <v>0</v>
      </c>
      <c r="AV9">
        <v>0</v>
      </c>
      <c r="AW9">
        <v>0</v>
      </c>
      <c r="AX9">
        <v>0</v>
      </c>
      <c r="AY9">
        <v>0</v>
      </c>
      <c r="AZ9">
        <v>0</v>
      </c>
      <c r="BA9">
        <v>0</v>
      </c>
      <c r="BB9">
        <v>0</v>
      </c>
      <c r="BC9">
        <v>0</v>
      </c>
      <c r="BD9">
        <v>0</v>
      </c>
      <c r="BE9">
        <v>0</v>
      </c>
      <c r="BF9">
        <v>0</v>
      </c>
      <c r="BG9">
        <v>0</v>
      </c>
      <c r="BH9">
        <v>0</v>
      </c>
      <c r="BI9">
        <v>0</v>
      </c>
      <c r="BJ9">
        <v>0</v>
      </c>
      <c r="BK9">
        <v>0</v>
      </c>
      <c r="BL9">
        <v>0</v>
      </c>
      <c r="BM9">
        <v>0</v>
      </c>
      <c r="BN9">
        <v>0</v>
      </c>
      <c r="BO9" s="68" t="s">
        <v>79</v>
      </c>
      <c r="BP9" s="68" t="s">
        <v>79</v>
      </c>
      <c r="BQ9" s="68">
        <v>657.02</v>
      </c>
      <c r="BR9" s="68">
        <v>983610</v>
      </c>
      <c r="BS9" s="68">
        <v>0</v>
      </c>
      <c r="BT9">
        <v>0</v>
      </c>
      <c r="BU9">
        <v>0</v>
      </c>
      <c r="BV9">
        <v>0</v>
      </c>
      <c r="BW9">
        <v>0</v>
      </c>
      <c r="BX9">
        <v>0</v>
      </c>
      <c r="BY9">
        <v>0</v>
      </c>
      <c r="BZ9">
        <v>0</v>
      </c>
      <c r="CA9">
        <v>0</v>
      </c>
      <c r="CB9">
        <v>0</v>
      </c>
      <c r="CC9" t="s">
        <v>246</v>
      </c>
      <c r="CD9" s="71" t="s">
        <v>246</v>
      </c>
      <c r="CE9" s="71" t="s">
        <v>246</v>
      </c>
      <c r="CF9" s="71" t="s">
        <v>246</v>
      </c>
      <c r="CG9" s="71" t="s">
        <v>246</v>
      </c>
      <c r="CH9" s="71" t="s">
        <v>246</v>
      </c>
      <c r="CI9" s="71" t="s">
        <v>246</v>
      </c>
      <c r="CJ9" s="71" t="s">
        <v>246</v>
      </c>
      <c r="CK9">
        <v>0</v>
      </c>
      <c r="CL9" s="101" t="s">
        <v>79</v>
      </c>
      <c r="CM9" s="68">
        <v>2474147.5920000002</v>
      </c>
      <c r="CN9" s="68">
        <v>119993.68800000001</v>
      </c>
      <c r="CO9" s="68">
        <v>5289</v>
      </c>
      <c r="CP9" s="68">
        <v>14617</v>
      </c>
    </row>
    <row r="10" spans="1:94">
      <c r="A10" s="72" t="s">
        <v>84</v>
      </c>
      <c r="B10" s="68">
        <v>3843183</v>
      </c>
      <c r="C10" s="68">
        <v>0.51700000000000002</v>
      </c>
      <c r="D10" s="68">
        <v>3969</v>
      </c>
      <c r="E10" s="68">
        <v>3261.52</v>
      </c>
      <c r="F10" s="68">
        <v>2122.4924275184649</v>
      </c>
      <c r="G10" s="68">
        <v>7095</v>
      </c>
      <c r="H10" s="68">
        <v>7.8928823114869623E-2</v>
      </c>
      <c r="I10" s="68">
        <v>1166.4924275184651</v>
      </c>
      <c r="J10">
        <v>236.77462323209326</v>
      </c>
      <c r="K10" s="68">
        <v>0.30352247798724785</v>
      </c>
      <c r="L10" s="68">
        <v>0.3611207163608301</v>
      </c>
      <c r="M10" s="68">
        <v>2.1024239543107885</v>
      </c>
      <c r="N10" s="68" t="s">
        <v>79</v>
      </c>
      <c r="O10" s="102">
        <v>0.27454795466038312</v>
      </c>
      <c r="P10">
        <v>0.54958614334482336</v>
      </c>
      <c r="Q10" s="102">
        <v>3.337203991995677E-2</v>
      </c>
      <c r="R10" s="102">
        <v>0.42281182720016652</v>
      </c>
      <c r="S10" s="100">
        <v>0.10781855329764725</v>
      </c>
      <c r="T10" s="102">
        <v>3.1976889965202576E-3</v>
      </c>
      <c r="U10" s="68"/>
      <c r="V10">
        <v>81.534772182254187</v>
      </c>
      <c r="W10" s="68">
        <v>0</v>
      </c>
      <c r="X10" s="68">
        <v>813.90887290167859</v>
      </c>
      <c r="Y10" s="68">
        <v>0</v>
      </c>
      <c r="Z10" s="68">
        <v>0</v>
      </c>
      <c r="AA10" s="68">
        <v>196.68465227817745</v>
      </c>
      <c r="AB10" s="68">
        <v>35.994825599999992</v>
      </c>
      <c r="AC10" s="68">
        <v>38.369304556354912</v>
      </c>
      <c r="AD10" s="68">
        <v>0</v>
      </c>
      <c r="AE10" s="68">
        <v>0</v>
      </c>
      <c r="AF10" s="68">
        <v>0</v>
      </c>
      <c r="AG10" s="68">
        <v>0</v>
      </c>
      <c r="AH10" s="68">
        <v>0</v>
      </c>
      <c r="AI10" s="68">
        <v>0</v>
      </c>
      <c r="AJ10" s="68">
        <v>0</v>
      </c>
      <c r="AK10" s="68">
        <v>0</v>
      </c>
      <c r="AL10" s="68"/>
      <c r="AM10" s="68"/>
      <c r="AN10" s="68"/>
      <c r="AO10" s="68"/>
      <c r="AP10" s="68"/>
      <c r="AQ10" s="120">
        <v>1986925.611</v>
      </c>
      <c r="AR10" s="68">
        <v>665.03016666666656</v>
      </c>
      <c r="AS10" s="68">
        <v>560</v>
      </c>
      <c r="AT10" s="68">
        <v>9913.2799254812817</v>
      </c>
      <c r="AU10">
        <v>6049.6869987600003</v>
      </c>
      <c r="AV10">
        <v>808.24141600000007</v>
      </c>
      <c r="AW10">
        <v>687.00520360000007</v>
      </c>
      <c r="AX10">
        <v>0</v>
      </c>
      <c r="AY10">
        <v>0</v>
      </c>
      <c r="AZ10">
        <v>0</v>
      </c>
      <c r="BA10">
        <v>969.8896992</v>
      </c>
      <c r="BB10">
        <v>1068.8355000000001</v>
      </c>
      <c r="BC10">
        <v>0</v>
      </c>
      <c r="BD10">
        <v>0</v>
      </c>
      <c r="BE10">
        <v>92.777999999999977</v>
      </c>
      <c r="BF10">
        <v>151.39970822815997</v>
      </c>
      <c r="BG10">
        <v>85.443399693120057</v>
      </c>
      <c r="BH10">
        <v>0</v>
      </c>
      <c r="BI10">
        <v>0</v>
      </c>
      <c r="BJ10">
        <v>0</v>
      </c>
      <c r="BK10">
        <v>0</v>
      </c>
      <c r="BL10">
        <v>0</v>
      </c>
      <c r="BM10">
        <v>0</v>
      </c>
      <c r="BN10">
        <v>0</v>
      </c>
      <c r="BO10" s="68">
        <v>3.3094031584017872E-2</v>
      </c>
      <c r="BP10" s="68">
        <v>0.41928956087251218</v>
      </c>
      <c r="BQ10" s="68">
        <v>3.7300800000000001</v>
      </c>
      <c r="BR10" s="68">
        <v>717520</v>
      </c>
      <c r="BS10" s="68">
        <v>8079.9999999999982</v>
      </c>
      <c r="BT10">
        <v>895.44364508393278</v>
      </c>
      <c r="BU10">
        <v>895.44364508393278</v>
      </c>
      <c r="BV10">
        <v>271.04878243453237</v>
      </c>
      <c r="BW10">
        <v>0</v>
      </c>
      <c r="BX10">
        <v>0</v>
      </c>
      <c r="BY10">
        <v>81.534772182254187</v>
      </c>
      <c r="BZ10">
        <v>196.68465227817745</v>
      </c>
      <c r="CA10">
        <v>849.9036985016786</v>
      </c>
      <c r="CB10">
        <v>38.369304556354912</v>
      </c>
      <c r="CC10">
        <v>0.76763776940142914</v>
      </c>
      <c r="CD10" s="71">
        <v>0.23236223059857092</v>
      </c>
      <c r="CE10" s="71">
        <v>0</v>
      </c>
      <c r="CF10" s="71">
        <v>0</v>
      </c>
      <c r="CG10" s="71">
        <v>6.989738660859289E-2</v>
      </c>
      <c r="CH10" s="71">
        <v>0.1686120266520667</v>
      </c>
      <c r="CI10" s="71">
        <v>0.72859769892353188</v>
      </c>
      <c r="CJ10" s="71">
        <v>3.2892887815808416E-2</v>
      </c>
      <c r="CK10">
        <v>1166.4924275184651</v>
      </c>
      <c r="CL10" s="101">
        <v>234.80215408860681</v>
      </c>
      <c r="CM10" s="68">
        <v>297053.46000000002</v>
      </c>
      <c r="CN10" s="68">
        <v>23446.080000000002</v>
      </c>
      <c r="CO10" s="68" t="s">
        <v>246</v>
      </c>
      <c r="CP10" s="68">
        <v>956</v>
      </c>
    </row>
    <row r="11" spans="1:94">
      <c r="A11" s="72" t="s">
        <v>85</v>
      </c>
      <c r="B11" s="68">
        <v>7348328</v>
      </c>
      <c r="C11" s="68">
        <v>0.26899999999999996</v>
      </c>
      <c r="D11" s="68">
        <v>6205</v>
      </c>
      <c r="E11" s="68">
        <v>5361.3099999999995</v>
      </c>
      <c r="F11" s="68" t="e">
        <v>#N/A</v>
      </c>
      <c r="G11" s="68">
        <v>19216</v>
      </c>
      <c r="H11" s="68">
        <v>7.4313072439633643E-2</v>
      </c>
      <c r="I11" s="68" t="e">
        <v>#N/A</v>
      </c>
      <c r="J11" t="e">
        <v>#N/A</v>
      </c>
      <c r="K11" s="68" t="s">
        <v>79</v>
      </c>
      <c r="L11" s="68">
        <v>1.235316291499277</v>
      </c>
      <c r="M11" s="68" t="s">
        <v>79</v>
      </c>
      <c r="N11" s="68" t="e">
        <v>#N/A</v>
      </c>
      <c r="O11" s="102" t="e">
        <v>#N/A</v>
      </c>
      <c r="P11" t="e">
        <v>#N/A</v>
      </c>
      <c r="Q11" s="102" t="e">
        <v>#N/A</v>
      </c>
      <c r="R11" s="102" t="e">
        <v>#N/A</v>
      </c>
      <c r="S11" s="100" t="e">
        <v>#N/A</v>
      </c>
      <c r="T11" s="102" t="e">
        <v>#N/A</v>
      </c>
      <c r="U11" s="68"/>
      <c r="V11" t="e">
        <v>#N/A</v>
      </c>
      <c r="W11" s="68" t="e">
        <v>#N/A</v>
      </c>
      <c r="X11" s="68" t="e">
        <v>#N/A</v>
      </c>
      <c r="Y11" s="68" t="e">
        <v>#N/A</v>
      </c>
      <c r="Z11" s="68" t="e">
        <v>#N/A</v>
      </c>
      <c r="AA11" s="68" t="e">
        <v>#N/A</v>
      </c>
      <c r="AB11" s="68" t="e">
        <v>#N/A</v>
      </c>
      <c r="AC11" s="68" t="e">
        <v>#N/A</v>
      </c>
      <c r="AD11" s="68" t="e">
        <v>#N/A</v>
      </c>
      <c r="AE11" s="68" t="e">
        <v>#N/A</v>
      </c>
      <c r="AF11" s="68" t="e">
        <v>#N/A</v>
      </c>
      <c r="AG11" s="68" t="e">
        <v>#N/A</v>
      </c>
      <c r="AH11" s="68" t="e">
        <v>#N/A</v>
      </c>
      <c r="AI11" s="68" t="e">
        <v>#N/A</v>
      </c>
      <c r="AJ11" s="68" t="e">
        <v>#N/A</v>
      </c>
      <c r="AK11" s="68" t="e">
        <v>#N/A</v>
      </c>
      <c r="AL11" s="68"/>
      <c r="AM11" s="68"/>
      <c r="AN11" s="68"/>
      <c r="AO11" s="68"/>
      <c r="AP11" s="68"/>
      <c r="AQ11" s="120">
        <v>1976700.2319999996</v>
      </c>
      <c r="AR11" s="68">
        <v>485.82578571428559</v>
      </c>
      <c r="AS11" s="68">
        <v>1428</v>
      </c>
      <c r="AT11" s="68" t="e">
        <v>#N/A</v>
      </c>
      <c r="AU11" t="e">
        <v>#N/A</v>
      </c>
      <c r="AV11" t="e">
        <v>#N/A</v>
      </c>
      <c r="AW11" t="e">
        <v>#N/A</v>
      </c>
      <c r="AX11" t="e">
        <v>#N/A</v>
      </c>
      <c r="AY11" t="e">
        <v>#N/A</v>
      </c>
      <c r="AZ11" t="e">
        <v>#N/A</v>
      </c>
      <c r="BA11" t="e">
        <v>#N/A</v>
      </c>
      <c r="BB11" t="e">
        <v>#N/A</v>
      </c>
      <c r="BC11" t="e">
        <v>#N/A</v>
      </c>
      <c r="BD11" t="e">
        <v>#N/A</v>
      </c>
      <c r="BE11" t="e">
        <v>#N/A</v>
      </c>
      <c r="BF11" t="e">
        <v>#N/A</v>
      </c>
      <c r="BG11" t="e">
        <v>#N/A</v>
      </c>
      <c r="BH11" t="e">
        <v>#N/A</v>
      </c>
      <c r="BI11" t="e">
        <v>#N/A</v>
      </c>
      <c r="BJ11" t="e">
        <v>#N/A</v>
      </c>
      <c r="BK11" t="e">
        <v>#N/A</v>
      </c>
      <c r="BL11" t="e">
        <v>#N/A</v>
      </c>
      <c r="BM11" t="e">
        <v>#N/A</v>
      </c>
      <c r="BN11" t="e">
        <v>#N/A</v>
      </c>
      <c r="BO11" s="68" t="s">
        <v>79</v>
      </c>
      <c r="BP11" s="68" t="s">
        <v>79</v>
      </c>
      <c r="BQ11" s="68">
        <v>7.79</v>
      </c>
      <c r="BR11" s="68">
        <v>2441850</v>
      </c>
      <c r="BS11" s="68">
        <v>0</v>
      </c>
      <c r="BT11" t="e">
        <v>#N/A</v>
      </c>
      <c r="BU11" t="e">
        <v>#N/A</v>
      </c>
      <c r="BV11" t="e">
        <v>#N/A</v>
      </c>
      <c r="BW11" t="e">
        <v>#N/A</v>
      </c>
      <c r="BX11" t="e">
        <v>#N/A</v>
      </c>
      <c r="BY11" t="e">
        <v>#N/A</v>
      </c>
      <c r="BZ11" t="e">
        <v>#N/A</v>
      </c>
      <c r="CA11" t="e">
        <v>#N/A</v>
      </c>
      <c r="CB11" t="e">
        <v>#N/A</v>
      </c>
      <c r="CC11" t="e">
        <v>#N/A</v>
      </c>
      <c r="CD11" s="71" t="e">
        <v>#N/A</v>
      </c>
      <c r="CE11" s="71" t="e">
        <v>#N/A</v>
      </c>
      <c r="CF11" s="71" t="e">
        <v>#N/A</v>
      </c>
      <c r="CG11" s="71" t="e">
        <v>#N/A</v>
      </c>
      <c r="CH11" s="71" t="e">
        <v>#N/A</v>
      </c>
      <c r="CI11" s="71" t="e">
        <v>#N/A</v>
      </c>
      <c r="CJ11" s="71" t="e">
        <v>#N/A</v>
      </c>
      <c r="CK11" t="e">
        <v>#N/A</v>
      </c>
      <c r="CL11" s="101" t="s">
        <v>79</v>
      </c>
      <c r="CM11" s="68">
        <v>804535.48800000001</v>
      </c>
      <c r="CN11" s="68">
        <v>59787.504000000001</v>
      </c>
      <c r="CO11" s="68">
        <v>14677</v>
      </c>
      <c r="CP11" s="68">
        <v>2484</v>
      </c>
    </row>
    <row r="12" spans="1:94">
      <c r="A12" s="72" t="s">
        <v>86</v>
      </c>
      <c r="B12" s="68">
        <v>34482773</v>
      </c>
      <c r="C12" s="68">
        <v>0.193</v>
      </c>
      <c r="D12" s="68">
        <v>142013</v>
      </c>
      <c r="E12" s="68">
        <v>140645</v>
      </c>
      <c r="F12" s="68">
        <v>220613.12230215827</v>
      </c>
      <c r="G12" s="68">
        <v>251845</v>
      </c>
      <c r="H12" s="68">
        <v>0.18004725128551291</v>
      </c>
      <c r="I12" s="68">
        <v>71093.12230215827</v>
      </c>
      <c r="J12">
        <v>14469.515573005159</v>
      </c>
      <c r="K12" s="68">
        <v>2.0616996870338204</v>
      </c>
      <c r="L12" s="68">
        <v>0.48248166409012017</v>
      </c>
      <c r="M12" s="68" t="s">
        <v>79</v>
      </c>
      <c r="N12" s="68">
        <v>2.6201652116719893E-2</v>
      </c>
      <c r="O12" s="102">
        <v>7.2466751970814827E-2</v>
      </c>
      <c r="P12">
        <v>0.32225246422462134</v>
      </c>
      <c r="Q12" s="102">
        <v>5.7454051392742192E-2</v>
      </c>
      <c r="R12" s="102">
        <v>0.31910540695583006</v>
      </c>
      <c r="S12" s="100">
        <v>0.35162132222701109</v>
      </c>
      <c r="T12" s="102">
        <v>2.943432733082357E-2</v>
      </c>
      <c r="U12" s="68"/>
      <c r="V12">
        <v>0</v>
      </c>
      <c r="W12" s="68">
        <v>0</v>
      </c>
      <c r="X12" s="68">
        <v>10192.086330935252</v>
      </c>
      <c r="Y12" s="68">
        <v>0</v>
      </c>
      <c r="Z12" s="68">
        <v>0</v>
      </c>
      <c r="AA12" s="68">
        <v>59035.035971223013</v>
      </c>
      <c r="AB12" s="68">
        <v>1866</v>
      </c>
      <c r="AC12" s="68">
        <v>0</v>
      </c>
      <c r="AD12" s="68">
        <v>0</v>
      </c>
      <c r="AE12" s="68">
        <v>0</v>
      </c>
      <c r="AF12" s="68">
        <v>0</v>
      </c>
      <c r="AG12" s="68">
        <v>0</v>
      </c>
      <c r="AH12" s="68">
        <v>0</v>
      </c>
      <c r="AI12" s="68">
        <v>0</v>
      </c>
      <c r="AJ12" s="68">
        <v>0</v>
      </c>
      <c r="AK12" s="68">
        <v>0</v>
      </c>
      <c r="AL12" s="68"/>
      <c r="AM12" s="68"/>
      <c r="AN12" s="68"/>
      <c r="AO12" s="68"/>
      <c r="AP12" s="68"/>
      <c r="AQ12" s="120">
        <v>6655175.1890000002</v>
      </c>
      <c r="AR12" s="68">
        <v>106975.21357142857</v>
      </c>
      <c r="AS12" s="68">
        <v>45344</v>
      </c>
      <c r="AT12" s="68">
        <v>605809.67801058001</v>
      </c>
      <c r="AU12">
        <v>85877.671053540005</v>
      </c>
      <c r="AV12">
        <v>0</v>
      </c>
      <c r="AW12">
        <v>0</v>
      </c>
      <c r="AX12">
        <v>0</v>
      </c>
      <c r="AY12">
        <v>0</v>
      </c>
      <c r="AZ12">
        <v>0</v>
      </c>
      <c r="BA12">
        <v>297586.40695703996</v>
      </c>
      <c r="BB12">
        <v>213015.6</v>
      </c>
      <c r="BC12">
        <v>0</v>
      </c>
      <c r="BD12">
        <v>0</v>
      </c>
      <c r="BE12">
        <v>9330</v>
      </c>
      <c r="BF12">
        <v>0</v>
      </c>
      <c r="BG12">
        <v>0</v>
      </c>
      <c r="BH12">
        <v>0</v>
      </c>
      <c r="BI12">
        <v>0</v>
      </c>
      <c r="BJ12">
        <v>0</v>
      </c>
      <c r="BK12">
        <v>0</v>
      </c>
      <c r="BL12">
        <v>0</v>
      </c>
      <c r="BM12">
        <v>0</v>
      </c>
      <c r="BN12">
        <v>0</v>
      </c>
      <c r="BO12" s="68">
        <v>5.6821724244863668E-2</v>
      </c>
      <c r="BP12" s="68">
        <v>0.31559340028333827</v>
      </c>
      <c r="BQ12" s="68">
        <v>2092.5782328119999</v>
      </c>
      <c r="BR12" s="68">
        <v>3211000</v>
      </c>
      <c r="BS12" s="68">
        <v>0</v>
      </c>
      <c r="BT12">
        <v>10192.086330935252</v>
      </c>
      <c r="BU12">
        <v>10192.086330935252</v>
      </c>
      <c r="BV12">
        <v>60901.035971223013</v>
      </c>
      <c r="BW12">
        <v>0</v>
      </c>
      <c r="BX12">
        <v>0</v>
      </c>
      <c r="BY12">
        <v>0</v>
      </c>
      <c r="BZ12">
        <v>59035.035971223013</v>
      </c>
      <c r="CA12">
        <v>12058.086330935252</v>
      </c>
      <c r="CB12">
        <v>0</v>
      </c>
      <c r="CC12">
        <v>0.14336248009500965</v>
      </c>
      <c r="CD12" s="71">
        <v>0.85663751990499026</v>
      </c>
      <c r="CE12" s="71">
        <v>0</v>
      </c>
      <c r="CF12" s="71">
        <v>0</v>
      </c>
      <c r="CG12" s="71">
        <v>0</v>
      </c>
      <c r="CH12" s="71">
        <v>0.83039025519675069</v>
      </c>
      <c r="CI12" s="71">
        <v>0.16960974480324925</v>
      </c>
      <c r="CJ12" s="71">
        <v>0</v>
      </c>
      <c r="CK12">
        <v>71093.12230215827</v>
      </c>
      <c r="CL12" s="101">
        <v>14310.26714244769</v>
      </c>
      <c r="CM12" s="68">
        <v>10544246.460000001</v>
      </c>
      <c r="CN12" s="68">
        <v>1898462.5920000002</v>
      </c>
      <c r="CO12" s="68">
        <v>442030</v>
      </c>
      <c r="CP12" s="68">
        <v>149520</v>
      </c>
    </row>
    <row r="13" spans="1:94">
      <c r="A13" s="72" t="s">
        <v>88</v>
      </c>
      <c r="B13" s="68">
        <v>850881</v>
      </c>
      <c r="C13" s="68">
        <v>0.29499999999999998</v>
      </c>
      <c r="D13" s="68">
        <v>21.247</v>
      </c>
      <c r="E13" s="68">
        <v>21.856999999999999</v>
      </c>
      <c r="F13" s="68">
        <v>448.44124700239809</v>
      </c>
      <c r="G13" s="68">
        <v>2368</v>
      </c>
      <c r="H13" s="68">
        <v>4.0540540540540543E-2</v>
      </c>
      <c r="I13" s="68">
        <v>79.441247002398086</v>
      </c>
      <c r="J13">
        <v>10.586959692772522</v>
      </c>
      <c r="K13" s="68">
        <v>9.3363522046441383E-2</v>
      </c>
      <c r="L13" s="68">
        <v>1.4461581285470839E-2</v>
      </c>
      <c r="M13" s="68" t="s">
        <v>79</v>
      </c>
      <c r="N13" s="68">
        <v>2.8685185822633758E-2</v>
      </c>
      <c r="O13" s="102">
        <v>0.46849101676704108</v>
      </c>
      <c r="P13">
        <v>0.17714973262032085</v>
      </c>
      <c r="Q13" s="102">
        <v>4.4708444648532616E-3</v>
      </c>
      <c r="R13" s="102">
        <v>0.1102808301330471</v>
      </c>
      <c r="S13" s="100">
        <v>0</v>
      </c>
      <c r="T13" s="102">
        <v>0.83407552751531966</v>
      </c>
      <c r="U13" s="68"/>
      <c r="V13">
        <v>0</v>
      </c>
      <c r="W13" s="68">
        <v>0</v>
      </c>
      <c r="X13" s="68">
        <v>10.239808153477217</v>
      </c>
      <c r="Y13" s="68">
        <v>0</v>
      </c>
      <c r="Z13" s="68">
        <v>0</v>
      </c>
      <c r="AA13" s="68">
        <v>1.2110311750599521</v>
      </c>
      <c r="AB13" s="68">
        <v>31.990407673860911</v>
      </c>
      <c r="AC13" s="68">
        <v>36</v>
      </c>
      <c r="AD13" s="68">
        <v>0</v>
      </c>
      <c r="AE13" s="68">
        <v>0</v>
      </c>
      <c r="AF13" s="68">
        <v>0</v>
      </c>
      <c r="AG13" s="68">
        <v>0</v>
      </c>
      <c r="AH13" s="68">
        <v>0</v>
      </c>
      <c r="AI13" s="68">
        <v>0</v>
      </c>
      <c r="AJ13" s="68">
        <v>0</v>
      </c>
      <c r="AK13" s="68">
        <v>0</v>
      </c>
      <c r="AL13" s="68"/>
      <c r="AM13" s="68"/>
      <c r="AN13" s="68"/>
      <c r="AO13" s="68"/>
      <c r="AP13" s="68"/>
      <c r="AQ13" s="120">
        <v>251009.89499999999</v>
      </c>
      <c r="AR13" s="68">
        <v>76.876170714285706</v>
      </c>
      <c r="AS13" s="68">
        <v>96</v>
      </c>
      <c r="AT13" s="68">
        <v>443.254828417</v>
      </c>
      <c r="AU13">
        <v>8.0824141600000008</v>
      </c>
      <c r="AV13">
        <v>78.197356998000004</v>
      </c>
      <c r="AW13">
        <v>0</v>
      </c>
      <c r="AX13">
        <v>0</v>
      </c>
      <c r="AY13">
        <v>26.975057259</v>
      </c>
      <c r="AZ13">
        <v>0</v>
      </c>
      <c r="BA13">
        <v>0</v>
      </c>
      <c r="BB13">
        <v>0</v>
      </c>
      <c r="BC13">
        <v>0</v>
      </c>
      <c r="BD13">
        <v>0</v>
      </c>
      <c r="BE13">
        <v>330</v>
      </c>
      <c r="BF13">
        <v>0</v>
      </c>
      <c r="BG13">
        <v>0</v>
      </c>
      <c r="BH13">
        <v>0</v>
      </c>
      <c r="BI13">
        <v>0</v>
      </c>
      <c r="BJ13">
        <v>0</v>
      </c>
      <c r="BK13">
        <v>0</v>
      </c>
      <c r="BL13">
        <v>0</v>
      </c>
      <c r="BM13">
        <v>0</v>
      </c>
      <c r="BN13">
        <v>0</v>
      </c>
      <c r="BO13" s="68">
        <v>6.7528096467598291E-3</v>
      </c>
      <c r="BP13" s="68">
        <v>0.16656930462007577</v>
      </c>
      <c r="BQ13" s="68">
        <v>66.259999999999991</v>
      </c>
      <c r="BR13" s="68">
        <v>3630</v>
      </c>
      <c r="BS13" s="68">
        <v>0</v>
      </c>
      <c r="BT13">
        <v>10.239808153477217</v>
      </c>
      <c r="BU13">
        <v>10.239808153477217</v>
      </c>
      <c r="BV13">
        <v>69.201438848920873</v>
      </c>
      <c r="BW13">
        <v>0</v>
      </c>
      <c r="BX13">
        <v>0</v>
      </c>
      <c r="BY13">
        <v>0</v>
      </c>
      <c r="BZ13">
        <v>1.2110311750599521</v>
      </c>
      <c r="CA13">
        <v>42.230215827338128</v>
      </c>
      <c r="CB13">
        <v>36</v>
      </c>
      <c r="CC13">
        <v>0.12889787786397799</v>
      </c>
      <c r="CD13" s="71">
        <v>0.87110212213602201</v>
      </c>
      <c r="CE13" s="71">
        <v>0</v>
      </c>
      <c r="CF13" s="71">
        <v>0</v>
      </c>
      <c r="CG13" s="71">
        <v>0</v>
      </c>
      <c r="CH13" s="71">
        <v>1.5244362604521991E-2</v>
      </c>
      <c r="CI13" s="71">
        <v>0.53159054547649953</v>
      </c>
      <c r="CJ13" s="71">
        <v>0.45316509191897847</v>
      </c>
      <c r="CK13">
        <v>79.441247002398086</v>
      </c>
      <c r="CL13" s="101">
        <v>15.990653243527275</v>
      </c>
      <c r="CM13" s="68">
        <v>99143.423999999999</v>
      </c>
      <c r="CN13" s="68">
        <v>4019.3280000000004</v>
      </c>
      <c r="CO13" s="68">
        <v>38</v>
      </c>
      <c r="CP13" s="68">
        <v>369</v>
      </c>
    </row>
    <row r="14" spans="1:94">
      <c r="A14" s="72" t="s">
        <v>89</v>
      </c>
      <c r="B14" s="68">
        <v>10494847</v>
      </c>
      <c r="C14" s="68">
        <v>0.26600000000000001</v>
      </c>
      <c r="D14" s="68">
        <v>18831</v>
      </c>
      <c r="E14" s="68">
        <v>16533</v>
      </c>
      <c r="F14" s="68">
        <v>16232.739139480975</v>
      </c>
      <c r="G14" s="68">
        <v>43429</v>
      </c>
      <c r="H14" s="68">
        <v>6.8871030877984754E-2</v>
      </c>
      <c r="I14" s="68">
        <v>9055.7391394809747</v>
      </c>
      <c r="J14">
        <v>1871.789443104519</v>
      </c>
      <c r="K14" s="68">
        <v>0.86287481270388933</v>
      </c>
      <c r="L14" s="68">
        <v>1.2709423838824572</v>
      </c>
      <c r="M14" s="68">
        <v>5.3359520153080844</v>
      </c>
      <c r="N14" s="68">
        <v>0.1084796044462029</v>
      </c>
      <c r="O14" s="102">
        <v>0.34071817124416959</v>
      </c>
      <c r="P14">
        <v>0.55786882679927807</v>
      </c>
      <c r="Q14" s="102">
        <v>4.3099989479484194E-2</v>
      </c>
      <c r="R14" s="102">
        <v>0.62580723607640221</v>
      </c>
      <c r="S14" s="100">
        <v>0.15597166521118094</v>
      </c>
      <c r="T14" s="102">
        <v>2.6795604010067323E-2</v>
      </c>
      <c r="U14" s="68"/>
      <c r="V14">
        <v>0</v>
      </c>
      <c r="W14" s="68">
        <v>357.31414868105514</v>
      </c>
      <c r="X14" s="68">
        <v>5275.7793764988</v>
      </c>
      <c r="Y14" s="68">
        <v>0</v>
      </c>
      <c r="Z14" s="68">
        <v>1107.9136690647483</v>
      </c>
      <c r="AA14" s="68">
        <v>2034.1486023107107</v>
      </c>
      <c r="AB14" s="68">
        <v>182.262</v>
      </c>
      <c r="AC14" s="68">
        <v>98.321342925659465</v>
      </c>
      <c r="AD14" s="68">
        <v>0</v>
      </c>
      <c r="AE14" s="68">
        <v>0</v>
      </c>
      <c r="AF14" s="68">
        <v>0</v>
      </c>
      <c r="AG14" s="68">
        <v>0</v>
      </c>
      <c r="AH14" s="68">
        <v>0</v>
      </c>
      <c r="AI14" s="68">
        <v>0</v>
      </c>
      <c r="AJ14" s="68">
        <v>0</v>
      </c>
      <c r="AK14" s="68">
        <v>0</v>
      </c>
      <c r="AL14" s="68"/>
      <c r="AM14" s="68"/>
      <c r="AN14" s="68"/>
      <c r="AO14" s="68"/>
      <c r="AP14" s="68"/>
      <c r="AQ14" s="120">
        <v>2791629.3020000001</v>
      </c>
      <c r="AR14" s="68">
        <v>3825.8516285714286</v>
      </c>
      <c r="AS14" s="68">
        <v>2991</v>
      </c>
      <c r="AT14" s="68">
        <v>78368.080403900007</v>
      </c>
      <c r="AU14">
        <v>18569.346532600001</v>
      </c>
      <c r="AV14">
        <v>14750.405842</v>
      </c>
      <c r="AW14">
        <v>14144.22478</v>
      </c>
      <c r="AX14">
        <v>8001.5900184000002</v>
      </c>
      <c r="AY14">
        <v>6486.1373634000001</v>
      </c>
      <c r="AZ14">
        <v>1389.1426954999999</v>
      </c>
      <c r="BA14">
        <v>0</v>
      </c>
      <c r="BB14">
        <v>12223.2</v>
      </c>
      <c r="BC14">
        <v>0</v>
      </c>
      <c r="BD14">
        <v>0</v>
      </c>
      <c r="BE14">
        <v>360</v>
      </c>
      <c r="BF14">
        <v>957.24632570000006</v>
      </c>
      <c r="BG14">
        <v>1486.7868463</v>
      </c>
      <c r="BH14">
        <v>0</v>
      </c>
      <c r="BI14">
        <v>0</v>
      </c>
      <c r="BJ14">
        <v>0</v>
      </c>
      <c r="BK14">
        <v>0</v>
      </c>
      <c r="BL14">
        <v>0</v>
      </c>
      <c r="BM14">
        <v>0</v>
      </c>
      <c r="BN14">
        <v>0</v>
      </c>
      <c r="BO14" s="68">
        <v>4.197244100125537E-2</v>
      </c>
      <c r="BP14" s="68">
        <v>0.6094353528062586</v>
      </c>
      <c r="BQ14" s="68">
        <v>242.65400000000002</v>
      </c>
      <c r="BR14" s="68">
        <v>3548000</v>
      </c>
      <c r="BS14" s="68">
        <v>56000</v>
      </c>
      <c r="BT14">
        <v>5633.0935251798555</v>
      </c>
      <c r="BU14">
        <v>5633.0935251798555</v>
      </c>
      <c r="BV14">
        <v>3422.6456143011187</v>
      </c>
      <c r="BW14">
        <v>0</v>
      </c>
      <c r="BX14">
        <v>0</v>
      </c>
      <c r="BY14">
        <v>1107.9136690647483</v>
      </c>
      <c r="BZ14">
        <v>2391.4627509917659</v>
      </c>
      <c r="CA14">
        <v>5458.0413764987998</v>
      </c>
      <c r="CB14">
        <v>98.321342925659465</v>
      </c>
      <c r="CC14">
        <v>0.6220467968893717</v>
      </c>
      <c r="CD14" s="71">
        <v>0.37795320311062824</v>
      </c>
      <c r="CE14" s="71">
        <v>0</v>
      </c>
      <c r="CF14" s="71">
        <v>0</v>
      </c>
      <c r="CG14" s="71">
        <v>0.12234381445844608</v>
      </c>
      <c r="CH14" s="71">
        <v>0.26408255738789221</v>
      </c>
      <c r="CI14" s="71">
        <v>0.60271627665410266</v>
      </c>
      <c r="CJ14" s="71">
        <v>1.0857351499559065E-2</v>
      </c>
      <c r="CK14">
        <v>9055.7391394809747</v>
      </c>
      <c r="CL14" s="101">
        <v>1822.8211402435195</v>
      </c>
      <c r="CM14" s="68">
        <v>1818285.3720000002</v>
      </c>
      <c r="CN14" s="68">
        <v>125227.18800000001</v>
      </c>
      <c r="CO14" s="68">
        <v>23086</v>
      </c>
      <c r="CP14" s="68">
        <v>7177</v>
      </c>
    </row>
    <row r="15" spans="1:94">
      <c r="A15" s="72" t="s">
        <v>90</v>
      </c>
      <c r="B15" s="68">
        <v>5566856</v>
      </c>
      <c r="C15" s="68">
        <v>0.13100000000000001</v>
      </c>
      <c r="D15" s="68">
        <v>2566</v>
      </c>
      <c r="E15" s="68">
        <v>2565</v>
      </c>
      <c r="F15" s="68">
        <v>18110.991146282973</v>
      </c>
      <c r="G15" s="68">
        <v>17997</v>
      </c>
      <c r="H15" s="68">
        <v>0.22192587653497806</v>
      </c>
      <c r="I15" s="68">
        <v>7390.9911462829723</v>
      </c>
      <c r="J15">
        <v>1528.0926857623963</v>
      </c>
      <c r="K15" s="68">
        <v>1.3276778034644638</v>
      </c>
      <c r="L15" s="68">
        <v>2.4778605966762912</v>
      </c>
      <c r="M15" s="68">
        <v>368.61021732913514</v>
      </c>
      <c r="N15" s="68">
        <v>0.56044003494738548</v>
      </c>
      <c r="O15" s="102">
        <v>1.1144300933522187</v>
      </c>
      <c r="P15">
        <v>0.40809423882910295</v>
      </c>
      <c r="Q15" s="102">
        <v>8.4908189462821373E-2</v>
      </c>
      <c r="R15" s="102">
        <v>0.38259706704116075</v>
      </c>
      <c r="S15" s="100">
        <v>0</v>
      </c>
      <c r="T15" s="102">
        <v>0.70819649170225107</v>
      </c>
      <c r="U15" s="68"/>
      <c r="V15">
        <v>2858.5131894484407</v>
      </c>
      <c r="W15" s="68">
        <v>0</v>
      </c>
      <c r="X15" s="68">
        <v>0</v>
      </c>
      <c r="Y15" s="68">
        <v>0</v>
      </c>
      <c r="Z15" s="68">
        <v>2582.9459999999999</v>
      </c>
      <c r="AA15" s="68">
        <v>0</v>
      </c>
      <c r="AB15" s="68">
        <v>1239.1046522781776</v>
      </c>
      <c r="AC15" s="68">
        <v>150.97730455635491</v>
      </c>
      <c r="AD15" s="68">
        <v>559.44999999999993</v>
      </c>
      <c r="AE15" s="68">
        <v>0</v>
      </c>
      <c r="AF15" s="68">
        <v>0</v>
      </c>
      <c r="AG15" s="68">
        <v>0</v>
      </c>
      <c r="AH15" s="68">
        <v>0</v>
      </c>
      <c r="AI15" s="68">
        <v>0</v>
      </c>
      <c r="AJ15" s="68">
        <v>0</v>
      </c>
      <c r="AK15" s="68">
        <v>0</v>
      </c>
      <c r="AL15" s="68"/>
      <c r="AM15" s="68"/>
      <c r="AN15" s="68"/>
      <c r="AO15" s="68"/>
      <c r="AP15" s="68"/>
      <c r="AQ15" s="120">
        <v>729258.13600000006</v>
      </c>
      <c r="AR15" s="68">
        <v>6598.6483142857132</v>
      </c>
      <c r="AS15" s="68">
        <v>3994</v>
      </c>
      <c r="AT15" s="68">
        <v>63978.184567500008</v>
      </c>
      <c r="AU15">
        <v>24085.594196800001</v>
      </c>
      <c r="AV15">
        <v>0</v>
      </c>
      <c r="AW15">
        <v>0</v>
      </c>
      <c r="AX15">
        <v>222.26638940000001</v>
      </c>
      <c r="AY15">
        <v>262.67846020000002</v>
      </c>
      <c r="AZ15">
        <v>0</v>
      </c>
      <c r="BA15">
        <v>0</v>
      </c>
      <c r="BB15">
        <v>0</v>
      </c>
      <c r="BC15">
        <v>0</v>
      </c>
      <c r="BD15">
        <v>0</v>
      </c>
      <c r="BE15">
        <v>0</v>
      </c>
      <c r="BF15">
        <v>33992.428033900003</v>
      </c>
      <c r="BG15">
        <v>0</v>
      </c>
      <c r="BH15">
        <v>0</v>
      </c>
      <c r="BI15">
        <v>0</v>
      </c>
      <c r="BJ15">
        <v>0</v>
      </c>
      <c r="BK15">
        <v>5415.2174872000005</v>
      </c>
      <c r="BL15">
        <v>0</v>
      </c>
      <c r="BM15">
        <v>0</v>
      </c>
      <c r="BN15">
        <v>0</v>
      </c>
      <c r="BO15" s="68">
        <v>8.2665199535049819E-2</v>
      </c>
      <c r="BP15" s="68">
        <v>0.37249013420938698</v>
      </c>
      <c r="BQ15" s="68">
        <v>5234.2740000000003</v>
      </c>
      <c r="BR15" s="68">
        <v>1807000</v>
      </c>
      <c r="BS15" s="68">
        <v>2052000</v>
      </c>
      <c r="BT15">
        <v>2858.5131894484407</v>
      </c>
      <c r="BU15">
        <v>2858.5131894484407</v>
      </c>
      <c r="BV15">
        <v>3973.0279568345322</v>
      </c>
      <c r="BW15">
        <v>559.44999999999993</v>
      </c>
      <c r="BX15">
        <v>0</v>
      </c>
      <c r="BY15">
        <v>6000.90918944844</v>
      </c>
      <c r="BZ15">
        <v>0</v>
      </c>
      <c r="CA15">
        <v>1239.1046522781776</v>
      </c>
      <c r="CB15">
        <v>150.97730455635491</v>
      </c>
      <c r="CC15">
        <v>0.38675640829119717</v>
      </c>
      <c r="CD15" s="71">
        <v>0.53755009013001198</v>
      </c>
      <c r="CE15" s="71">
        <v>7.5693501578790928E-2</v>
      </c>
      <c r="CF15" s="71">
        <v>0</v>
      </c>
      <c r="CG15" s="71">
        <v>0.81192211851943252</v>
      </c>
      <c r="CH15" s="71">
        <v>0</v>
      </c>
      <c r="CI15" s="71">
        <v>0.16765067468675562</v>
      </c>
      <c r="CJ15" s="71">
        <v>2.042720679381187E-2</v>
      </c>
      <c r="CK15">
        <v>7390.9911462829723</v>
      </c>
      <c r="CL15" s="101">
        <v>1487.7255960322916</v>
      </c>
      <c r="CM15" s="68">
        <v>753498.39600000007</v>
      </c>
      <c r="CN15" s="68">
        <v>167220.79200000002</v>
      </c>
      <c r="CO15" s="68">
        <v>5796</v>
      </c>
      <c r="CP15" s="68">
        <v>10720</v>
      </c>
    </row>
    <row r="16" spans="1:94">
      <c r="A16" s="72" t="s">
        <v>91</v>
      </c>
      <c r="B16" s="68">
        <v>1339929</v>
      </c>
      <c r="C16" s="68">
        <v>0.30499999999999999</v>
      </c>
      <c r="D16" s="68">
        <v>8054</v>
      </c>
      <c r="E16" s="68">
        <v>5601.6</v>
      </c>
      <c r="F16" s="68">
        <v>11225.1285224273</v>
      </c>
      <c r="G16" s="68">
        <v>5603</v>
      </c>
      <c r="H16" s="68">
        <v>0.14831340353382116</v>
      </c>
      <c r="I16" s="68">
        <v>4565.1285224272997</v>
      </c>
      <c r="J16">
        <v>944.74433203705007</v>
      </c>
      <c r="K16" s="68">
        <v>3.4069928499400342</v>
      </c>
      <c r="L16" s="68">
        <v>5.6831981151337985</v>
      </c>
      <c r="M16" s="68">
        <v>10.113595571108601</v>
      </c>
      <c r="N16" s="68">
        <v>0.2539343078134258</v>
      </c>
      <c r="O16" s="102">
        <v>0.46022564981433872</v>
      </c>
      <c r="P16">
        <v>0.40668830769343789</v>
      </c>
      <c r="Q16" s="102">
        <v>0.16861401606943602</v>
      </c>
      <c r="R16" s="102">
        <v>1.1368764525114921</v>
      </c>
      <c r="S16" s="100">
        <v>4.213926741855252E-2</v>
      </c>
      <c r="T16" s="102">
        <v>1.6687400809363123E-2</v>
      </c>
      <c r="U16" s="68"/>
      <c r="V16">
        <v>876</v>
      </c>
      <c r="W16" s="68">
        <v>41</v>
      </c>
      <c r="X16" s="68">
        <v>1646</v>
      </c>
      <c r="Y16" s="68">
        <v>15</v>
      </c>
      <c r="Z16" s="68">
        <v>841.98403408986837</v>
      </c>
      <c r="AA16" s="68">
        <v>733.01107333743107</v>
      </c>
      <c r="AB16" s="68">
        <v>324.79160000000007</v>
      </c>
      <c r="AC16" s="68">
        <v>13.423440000000003</v>
      </c>
      <c r="AD16" s="68">
        <v>71.308999999999983</v>
      </c>
      <c r="AE16" s="68">
        <v>2.609375</v>
      </c>
      <c r="AF16" s="68">
        <v>0</v>
      </c>
      <c r="AG16" s="68">
        <v>0</v>
      </c>
      <c r="AH16" s="68">
        <v>0</v>
      </c>
      <c r="AI16" s="68">
        <v>0</v>
      </c>
      <c r="AJ16" s="68">
        <v>0</v>
      </c>
      <c r="AK16" s="68">
        <v>0</v>
      </c>
      <c r="AL16" s="68"/>
      <c r="AM16" s="68"/>
      <c r="AN16" s="68"/>
      <c r="AO16" s="68"/>
      <c r="AP16" s="68"/>
      <c r="AQ16" s="120">
        <v>408678.34499999997</v>
      </c>
      <c r="AR16" s="68">
        <v>3353.3799410805859</v>
      </c>
      <c r="AS16" s="68">
        <v>831</v>
      </c>
      <c r="AT16" s="68">
        <v>39554.555693727212</v>
      </c>
      <c r="AU16">
        <v>21090.069654785406</v>
      </c>
      <c r="AV16">
        <v>631.94375713500006</v>
      </c>
      <c r="AW16">
        <v>0</v>
      </c>
      <c r="AX16">
        <v>7682.3464594046736</v>
      </c>
      <c r="AY16">
        <v>5729.2636113782728</v>
      </c>
      <c r="AZ16">
        <v>970.59400134584985</v>
      </c>
      <c r="BA16">
        <v>0</v>
      </c>
      <c r="BB16">
        <v>1666.8000000000002</v>
      </c>
      <c r="BC16">
        <v>0</v>
      </c>
      <c r="BD16">
        <v>0</v>
      </c>
      <c r="BE16">
        <v>0</v>
      </c>
      <c r="BF16">
        <v>243.58863947600003</v>
      </c>
      <c r="BG16">
        <v>824.45385668800009</v>
      </c>
      <c r="BH16">
        <v>0</v>
      </c>
      <c r="BI16">
        <v>0</v>
      </c>
      <c r="BJ16">
        <v>0</v>
      </c>
      <c r="BK16">
        <v>535.23262020174991</v>
      </c>
      <c r="BL16">
        <v>180.26309331224999</v>
      </c>
      <c r="BM16">
        <v>0</v>
      </c>
      <c r="BN16">
        <v>0</v>
      </c>
      <c r="BO16" s="68">
        <v>0.16400328205616141</v>
      </c>
      <c r="BP16" s="68">
        <v>1.105788675524275</v>
      </c>
      <c r="BQ16" s="68">
        <v>76.180129399999998</v>
      </c>
      <c r="BR16" s="68">
        <v>2322600</v>
      </c>
      <c r="BS16" s="68">
        <v>13551.499999999976</v>
      </c>
      <c r="BT16">
        <v>2578</v>
      </c>
      <c r="BU16">
        <v>2578</v>
      </c>
      <c r="BV16">
        <v>1913.2101474272995</v>
      </c>
      <c r="BW16">
        <v>73.918374999999983</v>
      </c>
      <c r="BX16">
        <v>0</v>
      </c>
      <c r="BY16">
        <v>1789.2930340898683</v>
      </c>
      <c r="BZ16">
        <v>776.62044833743107</v>
      </c>
      <c r="CA16">
        <v>1970.7916</v>
      </c>
      <c r="CB16">
        <v>28.423440000000003</v>
      </c>
      <c r="CC16">
        <v>0.56471575495299875</v>
      </c>
      <c r="CD16" s="71">
        <v>0.41909228579834962</v>
      </c>
      <c r="CE16" s="71">
        <v>1.6191959248651612E-2</v>
      </c>
      <c r="CF16" s="71">
        <v>0</v>
      </c>
      <c r="CG16" s="71">
        <v>0.39194800875803021</v>
      </c>
      <c r="CH16" s="71">
        <v>0.17012017175904143</v>
      </c>
      <c r="CI16" s="71">
        <v>0.43170561142320729</v>
      </c>
      <c r="CJ16" s="71">
        <v>6.226208059721205E-3</v>
      </c>
      <c r="CK16">
        <v>4565.1285224272997</v>
      </c>
      <c r="CL16" s="101">
        <v>918.91038936067241</v>
      </c>
      <c r="CM16" s="68">
        <v>234586.40400000001</v>
      </c>
      <c r="CN16" s="68">
        <v>34792.308000000005</v>
      </c>
      <c r="CO16" s="68">
        <v>11201</v>
      </c>
      <c r="CP16" s="68">
        <v>6660</v>
      </c>
    </row>
    <row r="17" spans="1:94">
      <c r="A17" s="72" t="s">
        <v>92</v>
      </c>
      <c r="B17" s="68">
        <v>5388272</v>
      </c>
      <c r="C17" s="68">
        <v>0.16300000000000001</v>
      </c>
      <c r="D17" s="68">
        <v>56556.883967641072</v>
      </c>
      <c r="E17" s="68">
        <v>61649.498493641069</v>
      </c>
      <c r="F17" s="68">
        <v>66155.165133208851</v>
      </c>
      <c r="G17" s="68">
        <v>34749</v>
      </c>
      <c r="H17" s="68">
        <v>0.26061181616737172</v>
      </c>
      <c r="I17" s="68">
        <v>36357.165133208851</v>
      </c>
      <c r="J17">
        <v>7601.0606031187026</v>
      </c>
      <c r="K17" s="68">
        <v>6.7474628476826801</v>
      </c>
      <c r="L17" s="68">
        <v>12.598175752840335</v>
      </c>
      <c r="M17" s="68">
        <v>34.612873663393394</v>
      </c>
      <c r="N17" s="68">
        <v>0.16106105234237705</v>
      </c>
      <c r="O17" s="102">
        <v>0.20929861991495033</v>
      </c>
      <c r="P17">
        <v>0.54957409689781167</v>
      </c>
      <c r="Q17" s="102">
        <v>0.2187418516538232</v>
      </c>
      <c r="R17" s="102">
        <v>0.83933973090975067</v>
      </c>
      <c r="S17" s="100">
        <v>0.4245490091998475</v>
      </c>
      <c r="T17" s="102">
        <v>3.7530492511190193E-3</v>
      </c>
      <c r="U17" s="68"/>
      <c r="V17">
        <v>5159.5029038374796</v>
      </c>
      <c r="W17" s="68">
        <v>670.11908135605461</v>
      </c>
      <c r="X17" s="68">
        <v>7045.8801906461513</v>
      </c>
      <c r="Y17" s="68">
        <v>27.652777328199594</v>
      </c>
      <c r="Z17" s="68">
        <v>4341.1925443448799</v>
      </c>
      <c r="AA17" s="68">
        <v>18682.026468945609</v>
      </c>
      <c r="AB17" s="68">
        <v>0.92149322104209153</v>
      </c>
      <c r="AC17" s="68">
        <v>7.1556932302652658</v>
      </c>
      <c r="AD17" s="68">
        <v>401.32008714089454</v>
      </c>
      <c r="AE17" s="68">
        <v>17.778018071768791</v>
      </c>
      <c r="AF17" s="68">
        <v>0</v>
      </c>
      <c r="AG17" s="68">
        <v>3.6158750865100435</v>
      </c>
      <c r="AH17" s="68">
        <v>0</v>
      </c>
      <c r="AI17" s="68">
        <v>0</v>
      </c>
      <c r="AJ17" s="68">
        <v>0</v>
      </c>
      <c r="AK17" s="68">
        <v>0</v>
      </c>
      <c r="AL17" s="68"/>
      <c r="AM17" s="68"/>
      <c r="AN17" s="68"/>
      <c r="AO17" s="68"/>
      <c r="AP17" s="68"/>
      <c r="AQ17" s="120">
        <v>878288.33600000001</v>
      </c>
      <c r="AR17" s="68">
        <v>36680.851085021364</v>
      </c>
      <c r="AS17" s="68">
        <v>9056</v>
      </c>
      <c r="AT17" s="68">
        <v>318241.20533137384</v>
      </c>
      <c r="AU17">
        <v>108720.9096</v>
      </c>
      <c r="AV17">
        <v>0</v>
      </c>
      <c r="AW17">
        <v>0</v>
      </c>
      <c r="AX17">
        <v>21471.605121373828</v>
      </c>
      <c r="AY17">
        <v>5520.0010000000002</v>
      </c>
      <c r="AZ17">
        <v>41982.926199999994</v>
      </c>
      <c r="BA17">
        <v>0</v>
      </c>
      <c r="BB17">
        <v>135108.98840999999</v>
      </c>
      <c r="BC17">
        <v>0</v>
      </c>
      <c r="BD17">
        <v>0</v>
      </c>
      <c r="BE17">
        <v>0</v>
      </c>
      <c r="BF17">
        <v>1345.0989999999999</v>
      </c>
      <c r="BG17">
        <v>0</v>
      </c>
      <c r="BH17">
        <v>0</v>
      </c>
      <c r="BI17">
        <v>0</v>
      </c>
      <c r="BJ17">
        <v>0</v>
      </c>
      <c r="BK17">
        <v>3884.6729999999998</v>
      </c>
      <c r="BL17">
        <v>207.00299999999999</v>
      </c>
      <c r="BM17">
        <v>0</v>
      </c>
      <c r="BN17">
        <v>0</v>
      </c>
      <c r="BO17" s="68">
        <v>0.21060460093153932</v>
      </c>
      <c r="BP17" s="68">
        <v>0.80811608632619925</v>
      </c>
      <c r="BQ17" s="68">
        <v>136.450231376</v>
      </c>
      <c r="BR17" s="68">
        <v>11064830.818597686</v>
      </c>
      <c r="BS17" s="68">
        <v>186503.57800000004</v>
      </c>
      <c r="BT17">
        <v>12903.154953167885</v>
      </c>
      <c r="BU17">
        <v>12903.154953167885</v>
      </c>
      <c r="BV17">
        <v>23031.296199741795</v>
      </c>
      <c r="BW17">
        <v>422.71398029917333</v>
      </c>
      <c r="BX17">
        <v>0</v>
      </c>
      <c r="BY17">
        <v>9902.0155353232549</v>
      </c>
      <c r="BZ17">
        <v>19369.92356837343</v>
      </c>
      <c r="CA17">
        <v>7046.8016838671938</v>
      </c>
      <c r="CB17">
        <v>38.424345644974906</v>
      </c>
      <c r="CC17">
        <v>0.35489991878882948</v>
      </c>
      <c r="CD17" s="71">
        <v>0.63347337767830725</v>
      </c>
      <c r="CE17" s="71">
        <v>1.1626703532863289E-2</v>
      </c>
      <c r="CF17" s="71">
        <v>0</v>
      </c>
      <c r="CG17" s="71">
        <v>0.27235389500373047</v>
      </c>
      <c r="CH17" s="71">
        <v>0.53276770885199809</v>
      </c>
      <c r="CI17" s="71">
        <v>0.19382153856188866</v>
      </c>
      <c r="CJ17" s="71">
        <v>1.0568575823827881E-3</v>
      </c>
      <c r="CK17">
        <v>36357.165133208851</v>
      </c>
      <c r="CL17" s="101">
        <v>7318.2992777700601</v>
      </c>
      <c r="CM17" s="68">
        <v>1454871.132</v>
      </c>
      <c r="CN17" s="68">
        <v>379156.60800000001</v>
      </c>
      <c r="CO17" s="68">
        <v>91038</v>
      </c>
      <c r="CP17" s="68">
        <v>29798</v>
      </c>
    </row>
    <row r="18" spans="1:94">
      <c r="A18" s="72" t="s">
        <v>93</v>
      </c>
      <c r="B18" s="68">
        <v>63294268</v>
      </c>
      <c r="C18" s="68">
        <v>0.14199999999999999</v>
      </c>
      <c r="D18" s="68">
        <v>55040.546780358243</v>
      </c>
      <c r="E18" s="68">
        <v>49324.842148919102</v>
      </c>
      <c r="F18" s="68">
        <v>90007.634566548615</v>
      </c>
      <c r="G18" s="68">
        <v>252827</v>
      </c>
      <c r="H18" s="68">
        <v>7.2314270232214123E-2</v>
      </c>
      <c r="I18" s="68">
        <v>37445.634566548615</v>
      </c>
      <c r="J18">
        <v>9221.2023288666751</v>
      </c>
      <c r="K18" s="68">
        <v>0.59161178017808214</v>
      </c>
      <c r="L18" s="68">
        <v>2.1166228848204796</v>
      </c>
      <c r="M18" s="68">
        <v>7.8206133926693022</v>
      </c>
      <c r="N18" s="68">
        <v>0.17275821414201351</v>
      </c>
      <c r="O18" s="102">
        <v>0.5616313589422226</v>
      </c>
      <c r="P18">
        <v>0.41602731531470893</v>
      </c>
      <c r="Q18" s="102">
        <v>3.6472379646424927E-2</v>
      </c>
      <c r="R18" s="102">
        <v>0.50435936820361393</v>
      </c>
      <c r="S18" s="100">
        <v>6.2669108555026679E-2</v>
      </c>
      <c r="T18" s="102">
        <v>1.6401085389767676E-2</v>
      </c>
      <c r="U18" s="68"/>
      <c r="V18">
        <v>99.333333333333329</v>
      </c>
      <c r="W18" s="68">
        <v>7854.5062745098039</v>
      </c>
      <c r="X18" s="68">
        <v>19185.401262962958</v>
      </c>
      <c r="Y18" s="68">
        <v>563.13725490196077</v>
      </c>
      <c r="Z18" s="68">
        <v>81.236034965115735</v>
      </c>
      <c r="AA18" s="68">
        <v>3228.1957981153555</v>
      </c>
      <c r="AB18" s="68">
        <v>4809.5292922600893</v>
      </c>
      <c r="AC18" s="68">
        <v>84.272000000000006</v>
      </c>
      <c r="AD18" s="68">
        <v>124.41499999999999</v>
      </c>
      <c r="AE18" s="68">
        <v>132.12205</v>
      </c>
      <c r="AF18" s="68">
        <v>1283.4862655000002</v>
      </c>
      <c r="AG18" s="68">
        <v>0</v>
      </c>
      <c r="AH18" s="68">
        <v>0</v>
      </c>
      <c r="AI18" s="68">
        <v>0</v>
      </c>
      <c r="AJ18" s="68">
        <v>0</v>
      </c>
      <c r="AK18" s="68">
        <v>0</v>
      </c>
      <c r="AL18" s="68"/>
      <c r="AM18" s="68"/>
      <c r="AN18" s="68"/>
      <c r="AO18" s="68"/>
      <c r="AP18" s="68"/>
      <c r="AQ18" s="120">
        <v>8987786.0559999999</v>
      </c>
      <c r="AR18" s="68">
        <v>37481.041019383731</v>
      </c>
      <c r="AS18" s="68">
        <v>18283</v>
      </c>
      <c r="AT18" s="68">
        <v>386073.29910498997</v>
      </c>
      <c r="AU18">
        <v>147840.29226427348</v>
      </c>
      <c r="AV18">
        <v>52800.104380097677</v>
      </c>
      <c r="AW18">
        <v>87768.111354700275</v>
      </c>
      <c r="AX18">
        <v>0</v>
      </c>
      <c r="AY18">
        <v>0</v>
      </c>
      <c r="AZ18">
        <v>39426.616271537743</v>
      </c>
      <c r="BA18">
        <v>5707.1138745884009</v>
      </c>
      <c r="BB18">
        <v>24194.869491807898</v>
      </c>
      <c r="BC18">
        <v>0</v>
      </c>
      <c r="BD18">
        <v>0</v>
      </c>
      <c r="BE18">
        <v>3404.8679999999995</v>
      </c>
      <c r="BF18">
        <v>9275.1058877399992</v>
      </c>
      <c r="BG18">
        <v>749.50350608000008</v>
      </c>
      <c r="BH18">
        <v>0</v>
      </c>
      <c r="BI18">
        <v>0</v>
      </c>
      <c r="BJ18">
        <v>0</v>
      </c>
      <c r="BK18">
        <v>14906.714074164491</v>
      </c>
      <c r="BL18">
        <v>0</v>
      </c>
      <c r="BM18">
        <v>0</v>
      </c>
      <c r="BN18">
        <v>0</v>
      </c>
      <c r="BO18" s="68">
        <v>2.9812465667751194E-2</v>
      </c>
      <c r="BP18" s="68">
        <v>0.41226255304821591</v>
      </c>
      <c r="BQ18" s="68">
        <v>614.14904999999999</v>
      </c>
      <c r="BR18" s="68">
        <v>19023753.649999999</v>
      </c>
      <c r="BS18" s="68">
        <v>495000</v>
      </c>
      <c r="BT18">
        <v>27702.378125708055</v>
      </c>
      <c r="BU18">
        <v>27702.378125708055</v>
      </c>
      <c r="BV18">
        <v>8203.2331253405609</v>
      </c>
      <c r="BW18">
        <v>1540.0233155000001</v>
      </c>
      <c r="BX18">
        <v>0</v>
      </c>
      <c r="BY18">
        <v>304.98436829844906</v>
      </c>
      <c r="BZ18">
        <v>11214.824122625159</v>
      </c>
      <c r="CA18">
        <v>25278.416820723047</v>
      </c>
      <c r="CB18">
        <v>647.40925490196082</v>
      </c>
      <c r="CC18">
        <v>0.73980260840486534</v>
      </c>
      <c r="CD18" s="71">
        <v>0.21907047965128548</v>
      </c>
      <c r="CE18" s="71">
        <v>4.1126911943849181E-2</v>
      </c>
      <c r="CF18" s="71">
        <v>0</v>
      </c>
      <c r="CG18" s="71">
        <v>8.1447242603521364E-3</v>
      </c>
      <c r="CH18" s="71">
        <v>0.29949616964546572</v>
      </c>
      <c r="CI18" s="71">
        <v>0.67506979420519864</v>
      </c>
      <c r="CJ18" s="71">
        <v>1.728931188898351E-2</v>
      </c>
      <c r="CK18">
        <v>37445.634566548615</v>
      </c>
      <c r="CL18" s="101">
        <v>7537.3962573805311</v>
      </c>
      <c r="CM18" s="68">
        <v>10585360.836000001</v>
      </c>
      <c r="CN18" s="68">
        <v>765472.64400000009</v>
      </c>
      <c r="CO18" s="68">
        <v>94367</v>
      </c>
      <c r="CP18" s="68">
        <v>52562</v>
      </c>
    </row>
    <row r="19" spans="1:94">
      <c r="A19" s="103" t="s">
        <v>95</v>
      </c>
      <c r="B19" s="70">
        <v>81797706</v>
      </c>
      <c r="C19" s="70">
        <v>0.26100000000000001</v>
      </c>
      <c r="D19" s="70">
        <v>60586.57</v>
      </c>
      <c r="E19" s="70">
        <v>64591.38</v>
      </c>
      <c r="F19" s="70">
        <v>144010.72161612066</v>
      </c>
      <c r="G19" s="70">
        <v>311770</v>
      </c>
      <c r="H19" s="70">
        <v>0.10012509221541521</v>
      </c>
      <c r="I19" s="70">
        <v>58189.721616120667</v>
      </c>
      <c r="J19" s="104">
        <v>13537.287127546591</v>
      </c>
      <c r="K19" s="70">
        <v>0.71138574003677646</v>
      </c>
      <c r="L19" s="70">
        <v>0.52086398275280554</v>
      </c>
      <c r="M19" s="70">
        <v>17.721753712750818</v>
      </c>
      <c r="N19" s="70">
        <v>0.26295211192715351</v>
      </c>
      <c r="O19" s="105">
        <v>0.45138863804577256</v>
      </c>
      <c r="P19" s="104">
        <v>0.4040652040563546</v>
      </c>
      <c r="Q19" s="105">
        <v>4.342074967940017E-2</v>
      </c>
      <c r="R19" s="105">
        <v>0.43366501561848381</v>
      </c>
      <c r="S19" s="108">
        <v>2.3400809413838815E-2</v>
      </c>
      <c r="T19" s="105">
        <v>3.8028173312088166E-2</v>
      </c>
      <c r="U19" s="70"/>
      <c r="V19" s="104">
        <v>1851.529032564647</v>
      </c>
      <c r="W19" s="70">
        <v>6425.8948777243613</v>
      </c>
      <c r="X19" s="70">
        <v>20878.391137407943</v>
      </c>
      <c r="Y19" s="70">
        <v>0</v>
      </c>
      <c r="Z19" s="70">
        <v>1790.3351768664254</v>
      </c>
      <c r="AA19" s="70">
        <v>8459.3912672474289</v>
      </c>
      <c r="AB19" s="70">
        <v>4890.0264367092595</v>
      </c>
      <c r="AC19" s="70">
        <v>0</v>
      </c>
      <c r="AD19" s="70">
        <v>2409.3018324644668</v>
      </c>
      <c r="AE19" s="70">
        <v>8361.6945950237368</v>
      </c>
      <c r="AF19" s="70">
        <v>1713.0987599924467</v>
      </c>
      <c r="AG19" s="70">
        <v>0</v>
      </c>
      <c r="AH19" s="70">
        <v>51.582384185262434</v>
      </c>
      <c r="AI19" s="70">
        <v>179.02121570179315</v>
      </c>
      <c r="AJ19" s="70">
        <v>1179.4549002328945</v>
      </c>
      <c r="AK19" s="70">
        <v>0</v>
      </c>
      <c r="AL19" s="70"/>
      <c r="AM19" s="70"/>
      <c r="AN19" s="70"/>
      <c r="AO19" s="70"/>
      <c r="AP19" s="70"/>
      <c r="AQ19" s="120">
        <v>21349201.266000003</v>
      </c>
      <c r="AR19" s="70">
        <v>23707.472040000001</v>
      </c>
      <c r="AS19" s="70">
        <v>31216</v>
      </c>
      <c r="AT19" s="70">
        <v>566779.13745612069</v>
      </c>
      <c r="AU19" s="104">
        <v>243715.50442976219</v>
      </c>
      <c r="AV19" s="104">
        <v>44030.217912698477</v>
      </c>
      <c r="AW19" s="104">
        <v>0</v>
      </c>
      <c r="AX19" s="104">
        <v>15643.846360477035</v>
      </c>
      <c r="AY19" s="104">
        <v>41859.570557949803</v>
      </c>
      <c r="AZ19" s="104">
        <v>29940.071499347134</v>
      </c>
      <c r="BA19" s="104">
        <v>7093.485992624599</v>
      </c>
      <c r="BB19" s="104">
        <v>13263.090575350632</v>
      </c>
      <c r="BC19" s="104">
        <v>0</v>
      </c>
      <c r="BD19" s="104">
        <v>0</v>
      </c>
      <c r="BE19" s="104">
        <v>5250</v>
      </c>
      <c r="BF19" s="104">
        <v>23734.393275068203</v>
      </c>
      <c r="BG19" s="104">
        <v>11597.525800406547</v>
      </c>
      <c r="BH19" s="104">
        <v>0</v>
      </c>
      <c r="BI19" s="104">
        <v>0</v>
      </c>
      <c r="BJ19" s="104">
        <v>0</v>
      </c>
      <c r="BK19" s="104">
        <v>15992.09959490381</v>
      </c>
      <c r="BL19" s="104">
        <v>0</v>
      </c>
      <c r="BM19" s="104">
        <v>100619.1054158224</v>
      </c>
      <c r="BN19" s="104">
        <v>14040.226041709842</v>
      </c>
      <c r="BO19" s="70">
        <v>3.7569214035213544E-2</v>
      </c>
      <c r="BP19" s="70">
        <v>0.37522276588155201</v>
      </c>
      <c r="BQ19" s="70">
        <v>2212.8488186</v>
      </c>
      <c r="BR19" s="70">
        <v>11120030</v>
      </c>
      <c r="BS19" s="70">
        <v>1449598.7999999998</v>
      </c>
      <c r="BT19" s="104">
        <v>29155.815047696953</v>
      </c>
      <c r="BU19" s="104">
        <v>29155.815047696953</v>
      </c>
      <c r="BV19" s="104">
        <v>15139.752880823115</v>
      </c>
      <c r="BW19" s="104">
        <v>12484.095187480651</v>
      </c>
      <c r="BX19" s="104">
        <v>1410.0585001199502</v>
      </c>
      <c r="BY19" s="104">
        <v>6102.7484260808023</v>
      </c>
      <c r="BZ19" s="104">
        <v>23426.001955697317</v>
      </c>
      <c r="CA19" s="104">
        <v>28660.971234342545</v>
      </c>
      <c r="CB19" s="104">
        <v>0</v>
      </c>
      <c r="CC19" s="104">
        <v>0.50104750869988235</v>
      </c>
      <c r="CD19" s="106">
        <v>0.26017915982998713</v>
      </c>
      <c r="CE19" s="106">
        <v>0.21454124269297248</v>
      </c>
      <c r="CF19" s="106">
        <v>2.4232088777158073E-2</v>
      </c>
      <c r="CG19" s="106">
        <v>0.10487674208756001</v>
      </c>
      <c r="CH19" s="106">
        <v>0.40257972207255699</v>
      </c>
      <c r="CI19" s="106">
        <v>0.49254353583988308</v>
      </c>
      <c r="CJ19" s="106">
        <v>0</v>
      </c>
      <c r="CK19" s="104">
        <v>58189.721616120667</v>
      </c>
      <c r="CL19" s="107">
        <v>11712.953859758527</v>
      </c>
      <c r="CM19" s="70">
        <v>13053186.360000001</v>
      </c>
      <c r="CN19" s="70">
        <v>1306951.4880000001</v>
      </c>
      <c r="CO19" s="70">
        <v>107000</v>
      </c>
      <c r="CP19" s="70">
        <v>85821</v>
      </c>
    </row>
    <row r="20" spans="1:94">
      <c r="A20" s="72" t="s">
        <v>98</v>
      </c>
      <c r="B20" s="68">
        <v>318006</v>
      </c>
      <c r="C20" s="68">
        <v>6.3E-2</v>
      </c>
      <c r="D20" s="68">
        <v>0.5</v>
      </c>
      <c r="E20" s="68">
        <v>2.1</v>
      </c>
      <c r="F20" s="68">
        <v>189.13250935251799</v>
      </c>
      <c r="G20" s="68">
        <v>5731</v>
      </c>
      <c r="H20" s="68">
        <v>0.83824812423660788</v>
      </c>
      <c r="I20" s="68">
        <v>19.132509352517985</v>
      </c>
      <c r="J20">
        <v>4.0712132127878098</v>
      </c>
      <c r="K20" s="68">
        <v>6.0163988580460695E-2</v>
      </c>
      <c r="L20" s="68">
        <v>3.1445947560737847E-2</v>
      </c>
      <c r="M20" s="68" t="s">
        <v>79</v>
      </c>
      <c r="N20" s="68">
        <v>0.13555589095157439</v>
      </c>
      <c r="O20" s="102">
        <v>0.88614822427772055</v>
      </c>
      <c r="P20">
        <v>0.10115928466246656</v>
      </c>
      <c r="Q20" s="102">
        <v>7.1038443775742622E-4</v>
      </c>
      <c r="R20" s="102">
        <v>8.4746319999746251E-4</v>
      </c>
      <c r="S20" s="100">
        <v>0</v>
      </c>
      <c r="T20" s="102">
        <v>9.4603377249194459E-2</v>
      </c>
      <c r="U20" s="68"/>
      <c r="V20">
        <v>0</v>
      </c>
      <c r="W20" s="68">
        <v>0</v>
      </c>
      <c r="X20" s="68">
        <v>0.93045563549160659</v>
      </c>
      <c r="Y20" s="68">
        <v>0.93045563549160659</v>
      </c>
      <c r="Z20" s="68">
        <v>0</v>
      </c>
      <c r="AA20" s="68">
        <v>0</v>
      </c>
      <c r="AB20" s="68">
        <v>1.5791999999999999</v>
      </c>
      <c r="AC20" s="68">
        <v>3.5011990407673856</v>
      </c>
      <c r="AD20" s="68">
        <v>0</v>
      </c>
      <c r="AE20" s="68">
        <v>0</v>
      </c>
      <c r="AF20" s="68">
        <v>0</v>
      </c>
      <c r="AG20" s="68">
        <v>11.69</v>
      </c>
      <c r="AH20" s="68">
        <v>0</v>
      </c>
      <c r="AI20" s="68">
        <v>0</v>
      </c>
      <c r="AJ20" s="68">
        <v>0.50119904076738597</v>
      </c>
      <c r="AK20" s="68">
        <v>0</v>
      </c>
      <c r="AL20" s="68"/>
      <c r="AM20" s="68"/>
      <c r="AN20" s="68"/>
      <c r="AO20" s="68"/>
      <c r="AP20" s="68"/>
      <c r="AQ20" s="120">
        <v>20034.378000000001</v>
      </c>
      <c r="AR20" s="68">
        <v>19.569966666666666</v>
      </c>
      <c r="AS20" s="68">
        <v>4804</v>
      </c>
      <c r="AT20" s="68">
        <v>170.45355479300002</v>
      </c>
      <c r="AU20">
        <v>15.679883470400002</v>
      </c>
      <c r="AV20">
        <v>0</v>
      </c>
      <c r="AW20">
        <v>0</v>
      </c>
      <c r="AX20">
        <v>29.500811684000002</v>
      </c>
      <c r="AY20">
        <v>0</v>
      </c>
      <c r="AZ20">
        <v>0</v>
      </c>
      <c r="BA20">
        <v>0</v>
      </c>
      <c r="BB20">
        <v>0</v>
      </c>
      <c r="BC20">
        <v>0</v>
      </c>
      <c r="BD20">
        <v>0</v>
      </c>
      <c r="BE20">
        <v>7.8959999999999999</v>
      </c>
      <c r="BF20">
        <v>0</v>
      </c>
      <c r="BG20">
        <v>0</v>
      </c>
      <c r="BH20">
        <v>0</v>
      </c>
      <c r="BI20">
        <v>0</v>
      </c>
      <c r="BJ20">
        <v>0</v>
      </c>
      <c r="BK20">
        <v>113.15379824</v>
      </c>
      <c r="BL20">
        <v>0</v>
      </c>
      <c r="BM20">
        <v>0</v>
      </c>
      <c r="BN20">
        <v>4.2230613985999996</v>
      </c>
      <c r="BO20" s="68">
        <v>6.7198824928199944E-4</v>
      </c>
      <c r="BP20" s="68">
        <v>8.0165792186410046E-4</v>
      </c>
      <c r="BQ20" s="68">
        <v>1.81</v>
      </c>
      <c r="BR20" s="68">
        <v>630</v>
      </c>
      <c r="BS20" s="68">
        <v>0</v>
      </c>
      <c r="BT20">
        <v>1.8609112709832132</v>
      </c>
      <c r="BU20">
        <v>1.8609112709832132</v>
      </c>
      <c r="BV20">
        <v>5.0803990407673858</v>
      </c>
      <c r="BW20">
        <v>11.69</v>
      </c>
      <c r="BX20">
        <v>0.50119904076738597</v>
      </c>
      <c r="BY20">
        <v>0</v>
      </c>
      <c r="BZ20">
        <v>0</v>
      </c>
      <c r="CA20">
        <v>3.0108546762589925</v>
      </c>
      <c r="CB20">
        <v>16.121654676258991</v>
      </c>
      <c r="CC20">
        <v>9.726435966635516E-2</v>
      </c>
      <c r="CD20" s="71">
        <v>0.26553751769622241</v>
      </c>
      <c r="CE20" s="71">
        <v>0.6110019226757365</v>
      </c>
      <c r="CF20" s="71">
        <v>2.6196199961685859E-2</v>
      </c>
      <c r="CG20" s="71">
        <v>0</v>
      </c>
      <c r="CH20" s="71">
        <v>0</v>
      </c>
      <c r="CI20" s="71">
        <v>0.15736851976830424</v>
      </c>
      <c r="CJ20" s="71">
        <v>0.84263148023169565</v>
      </c>
      <c r="CK20">
        <v>19.132509352517985</v>
      </c>
      <c r="CL20" s="101">
        <v>3.8511646566351385</v>
      </c>
      <c r="CM20" s="68">
        <v>239945.508</v>
      </c>
      <c r="CN20" s="68">
        <v>201133.872</v>
      </c>
      <c r="CO20" s="68">
        <v>15.6</v>
      </c>
      <c r="CP20" s="68">
        <v>170</v>
      </c>
    </row>
    <row r="21" spans="1:94">
      <c r="A21" s="72" t="s">
        <v>99</v>
      </c>
      <c r="B21" s="68">
        <v>4484323</v>
      </c>
      <c r="C21" s="68">
        <v>0.37799999999999995</v>
      </c>
      <c r="D21" s="68">
        <v>2717</v>
      </c>
      <c r="E21" s="68">
        <v>2519.38</v>
      </c>
      <c r="F21" s="68">
        <v>3000.0815319472422</v>
      </c>
      <c r="G21" s="68">
        <v>13216</v>
      </c>
      <c r="H21" s="68">
        <v>6.1894673123486683E-2</v>
      </c>
      <c r="I21" s="68">
        <v>710.08153194724218</v>
      </c>
      <c r="J21">
        <v>146.47580133506884</v>
      </c>
      <c r="K21" s="68">
        <v>0.15834754364198167</v>
      </c>
      <c r="L21" s="68">
        <v>0.16706054384428581</v>
      </c>
      <c r="M21" s="68">
        <v>13.156946990660575</v>
      </c>
      <c r="N21" s="68">
        <v>4.8404713066060145E-2</v>
      </c>
      <c r="O21" s="102">
        <v>9.436341168822833E-2</v>
      </c>
      <c r="P21">
        <v>0.23668741145389954</v>
      </c>
      <c r="Q21" s="102">
        <v>1.1083217413367799E-2</v>
      </c>
      <c r="R21" s="102">
        <v>0.17906577180326261</v>
      </c>
      <c r="S21" s="100">
        <v>0</v>
      </c>
      <c r="T21" s="102">
        <v>0.13860098534052889</v>
      </c>
      <c r="U21" s="68"/>
      <c r="V21">
        <v>4.796163069544364</v>
      </c>
      <c r="W21" s="68">
        <v>39.491465999999988</v>
      </c>
      <c r="X21" s="68">
        <v>193.44966306954436</v>
      </c>
      <c r="Y21" s="68">
        <v>0</v>
      </c>
      <c r="Z21" s="68">
        <v>137.89085371702635</v>
      </c>
      <c r="AA21" s="68">
        <v>243.7273860911271</v>
      </c>
      <c r="AB21" s="68">
        <v>55.536000000000001</v>
      </c>
      <c r="AC21" s="68">
        <v>35.19</v>
      </c>
      <c r="AD21" s="68">
        <v>0</v>
      </c>
      <c r="AE21" s="68">
        <v>0</v>
      </c>
      <c r="AF21" s="68">
        <v>0</v>
      </c>
      <c r="AG21" s="68">
        <v>0</v>
      </c>
      <c r="AH21" s="68">
        <v>0</v>
      </c>
      <c r="AI21" s="68">
        <v>0</v>
      </c>
      <c r="AJ21" s="68">
        <v>0</v>
      </c>
      <c r="AK21" s="68">
        <v>0</v>
      </c>
      <c r="AL21" s="68"/>
      <c r="AM21" s="68"/>
      <c r="AN21" s="68"/>
      <c r="AO21" s="68"/>
      <c r="AP21" s="68"/>
      <c r="AQ21" s="120">
        <v>1695074.0939999998</v>
      </c>
      <c r="AR21" s="68">
        <v>1484.5508380952381</v>
      </c>
      <c r="AS21" s="68">
        <v>818</v>
      </c>
      <c r="AT21" s="68">
        <v>6132.6488502966622</v>
      </c>
      <c r="AU21">
        <v>1922.3304931396913</v>
      </c>
      <c r="AV21">
        <v>80.824141600000004</v>
      </c>
      <c r="AW21">
        <v>0</v>
      </c>
      <c r="AX21">
        <v>626.38709740000002</v>
      </c>
      <c r="AY21">
        <v>424.3267434</v>
      </c>
      <c r="AZ21">
        <v>1888.9654473569713</v>
      </c>
      <c r="BA21">
        <v>0</v>
      </c>
      <c r="BB21">
        <v>0</v>
      </c>
      <c r="BC21">
        <v>0</v>
      </c>
      <c r="BD21">
        <v>0</v>
      </c>
      <c r="BE21">
        <v>90</v>
      </c>
      <c r="BF21">
        <v>1099.8149274</v>
      </c>
      <c r="BG21">
        <v>0</v>
      </c>
      <c r="BH21">
        <v>0</v>
      </c>
      <c r="BI21">
        <v>0</v>
      </c>
      <c r="BJ21">
        <v>0</v>
      </c>
      <c r="BK21">
        <v>0</v>
      </c>
      <c r="BL21">
        <v>0</v>
      </c>
      <c r="BM21">
        <v>0</v>
      </c>
      <c r="BN21">
        <v>0</v>
      </c>
      <c r="BO21" s="68">
        <v>1.0815045241693503E-2</v>
      </c>
      <c r="BP21" s="68">
        <v>0.17473305368486716</v>
      </c>
      <c r="BQ21" s="68">
        <v>98.418000000000006</v>
      </c>
      <c r="BR21" s="68">
        <v>283180</v>
      </c>
      <c r="BS21" s="68">
        <v>59000</v>
      </c>
      <c r="BT21">
        <v>237.73729213908871</v>
      </c>
      <c r="BU21">
        <v>237.73729213908871</v>
      </c>
      <c r="BV21">
        <v>472.34423980815347</v>
      </c>
      <c r="BW21">
        <v>0</v>
      </c>
      <c r="BX21">
        <v>0</v>
      </c>
      <c r="BY21">
        <v>142.68701678657072</v>
      </c>
      <c r="BZ21">
        <v>283.21885209112708</v>
      </c>
      <c r="CA21">
        <v>248.98566306954436</v>
      </c>
      <c r="CB21">
        <v>35.19</v>
      </c>
      <c r="CC21">
        <v>0.33480280987895372</v>
      </c>
      <c r="CD21" s="71">
        <v>0.66519719012104628</v>
      </c>
      <c r="CE21" s="71">
        <v>0</v>
      </c>
      <c r="CF21" s="71">
        <v>0</v>
      </c>
      <c r="CG21" s="71">
        <v>0.20094455406449316</v>
      </c>
      <c r="CH21" s="71">
        <v>0.39885398978686543</v>
      </c>
      <c r="CI21" s="71">
        <v>0.35064376676119996</v>
      </c>
      <c r="CJ21" s="71">
        <v>4.9557689387441428E-2</v>
      </c>
      <c r="CK21">
        <v>710.08153194724218</v>
      </c>
      <c r="CL21" s="101">
        <v>142.93163791422134</v>
      </c>
      <c r="CM21" s="68">
        <v>553327.48800000001</v>
      </c>
      <c r="CN21" s="68">
        <v>34248.024000000005</v>
      </c>
      <c r="CO21" s="68">
        <v>5356</v>
      </c>
      <c r="CP21" s="68">
        <v>2290</v>
      </c>
    </row>
    <row r="22" spans="1:94">
      <c r="A22" s="72" t="s">
        <v>100</v>
      </c>
      <c r="B22" s="68">
        <v>60738612</v>
      </c>
      <c r="C22" s="68">
        <v>0.316</v>
      </c>
      <c r="D22" s="68">
        <v>21305.72</v>
      </c>
      <c r="E22" s="68">
        <v>25575.89</v>
      </c>
      <c r="F22" s="68">
        <v>51572.501393285369</v>
      </c>
      <c r="G22" s="68">
        <v>167416</v>
      </c>
      <c r="H22" s="68">
        <v>0.11910450614039279</v>
      </c>
      <c r="I22" s="68">
        <v>11926.501393285371</v>
      </c>
      <c r="J22">
        <v>2432.6004899443965</v>
      </c>
      <c r="K22" s="68">
        <v>0.19635781919556164</v>
      </c>
      <c r="L22" s="68">
        <v>0.29648053952395559</v>
      </c>
      <c r="M22" s="68">
        <v>26.342386618910552</v>
      </c>
      <c r="N22" s="68" t="s">
        <v>79</v>
      </c>
      <c r="O22" s="102">
        <v>0.32087324058071759</v>
      </c>
      <c r="P22">
        <v>0.23125698911393458</v>
      </c>
      <c r="Q22" s="102">
        <v>1.4530274824057417E-2</v>
      </c>
      <c r="R22" s="102">
        <v>0.12199601253482431</v>
      </c>
      <c r="S22" s="100">
        <v>0</v>
      </c>
      <c r="T22" s="102">
        <v>0.12187480234717819</v>
      </c>
      <c r="U22" s="68"/>
      <c r="V22">
        <v>5035.9712230215819</v>
      </c>
      <c r="W22" s="68">
        <v>1007.1942446043164</v>
      </c>
      <c r="X22" s="68">
        <v>1812.9496402877696</v>
      </c>
      <c r="Y22" s="68">
        <v>350.5035971223021</v>
      </c>
      <c r="Z22" s="68">
        <v>0</v>
      </c>
      <c r="AA22" s="68">
        <v>1127.0983213429256</v>
      </c>
      <c r="AB22" s="68">
        <v>1510.7913669064747</v>
      </c>
      <c r="AC22" s="68">
        <v>0</v>
      </c>
      <c r="AD22" s="68">
        <v>1081.9930000000002</v>
      </c>
      <c r="AE22" s="68">
        <v>0</v>
      </c>
      <c r="AF22" s="68">
        <v>0</v>
      </c>
      <c r="AG22" s="68">
        <v>0</v>
      </c>
      <c r="AH22" s="68">
        <v>0</v>
      </c>
      <c r="AI22" s="68">
        <v>0</v>
      </c>
      <c r="AJ22" s="68">
        <v>0</v>
      </c>
      <c r="AK22" s="68">
        <v>0</v>
      </c>
      <c r="AL22" s="68"/>
      <c r="AM22" s="68"/>
      <c r="AN22" s="68"/>
      <c r="AO22" s="68"/>
      <c r="AP22" s="68"/>
      <c r="AQ22" s="120">
        <v>19193401.392000001</v>
      </c>
      <c r="AR22" s="68">
        <v>12479.211964285716</v>
      </c>
      <c r="AS22" s="68">
        <v>19940</v>
      </c>
      <c r="AT22" s="68">
        <v>101848.11731299201</v>
      </c>
      <c r="AU22">
        <v>0</v>
      </c>
      <c r="AV22">
        <v>0</v>
      </c>
      <c r="AW22">
        <v>69148.286104464001</v>
      </c>
      <c r="AX22">
        <v>0</v>
      </c>
      <c r="AY22">
        <v>0</v>
      </c>
      <c r="AZ22">
        <v>0</v>
      </c>
      <c r="BA22">
        <v>22226.638940000001</v>
      </c>
      <c r="BB22">
        <v>0</v>
      </c>
      <c r="BC22">
        <v>0</v>
      </c>
      <c r="BD22">
        <v>0</v>
      </c>
      <c r="BE22">
        <v>0</v>
      </c>
      <c r="BF22">
        <v>0</v>
      </c>
      <c r="BG22">
        <v>0</v>
      </c>
      <c r="BH22">
        <v>0</v>
      </c>
      <c r="BI22">
        <v>0</v>
      </c>
      <c r="BJ22">
        <v>0</v>
      </c>
      <c r="BK22">
        <v>0</v>
      </c>
      <c r="BL22">
        <v>0</v>
      </c>
      <c r="BM22">
        <v>10473.192268528002</v>
      </c>
      <c r="BN22">
        <v>0</v>
      </c>
      <c r="BO22" s="68">
        <v>1.4339574179477602E-2</v>
      </c>
      <c r="BP22" s="68">
        <v>0.12039489221822579</v>
      </c>
      <c r="BQ22" s="68">
        <v>1453.54</v>
      </c>
      <c r="BR22" s="68">
        <v>5690470</v>
      </c>
      <c r="BS22" s="68">
        <v>1600000</v>
      </c>
      <c r="BT22">
        <v>8206.6187050359695</v>
      </c>
      <c r="BU22">
        <v>8206.6187050359695</v>
      </c>
      <c r="BV22">
        <v>2637.8896882494</v>
      </c>
      <c r="BW22">
        <v>1081.9930000000002</v>
      </c>
      <c r="BX22">
        <v>0</v>
      </c>
      <c r="BY22">
        <v>6117.9642230215823</v>
      </c>
      <c r="BZ22">
        <v>2134.2925659472421</v>
      </c>
      <c r="CA22">
        <v>3323.741007194244</v>
      </c>
      <c r="CB22">
        <v>350.5035971223021</v>
      </c>
      <c r="CC22">
        <v>0.6880994211476219</v>
      </c>
      <c r="CD22" s="71">
        <v>0.22117883537367747</v>
      </c>
      <c r="CE22" s="71">
        <v>9.0721743478700559E-2</v>
      </c>
      <c r="CF22" s="71">
        <v>0</v>
      </c>
      <c r="CG22" s="71">
        <v>0.51297224737390301</v>
      </c>
      <c r="CH22" s="71">
        <v>0.17895378498415726</v>
      </c>
      <c r="CI22" s="71">
        <v>0.27868533257083361</v>
      </c>
      <c r="CJ22" s="71">
        <v>2.938863507110609E-2</v>
      </c>
      <c r="CK22">
        <v>11926.501393285371</v>
      </c>
      <c r="CL22" s="101">
        <v>2400.6741508314221</v>
      </c>
      <c r="CM22" s="68">
        <v>7009373.0880000005</v>
      </c>
      <c r="CN22" s="68">
        <v>834847.92</v>
      </c>
      <c r="CO22" s="68">
        <v>32543</v>
      </c>
      <c r="CP22" s="68">
        <v>39646</v>
      </c>
    </row>
    <row r="23" spans="1:94">
      <c r="A23" s="72" t="s">
        <v>102</v>
      </c>
      <c r="B23" s="68">
        <v>2065544</v>
      </c>
      <c r="C23" s="68">
        <v>0.32299999999999995</v>
      </c>
      <c r="D23" s="68">
        <v>13017.16</v>
      </c>
      <c r="E23" s="68">
        <v>8158.0599999999995</v>
      </c>
      <c r="F23" s="68" t="s">
        <v>79</v>
      </c>
      <c r="G23" s="68">
        <v>4371</v>
      </c>
      <c r="H23" s="68">
        <v>0.47357584076870279</v>
      </c>
      <c r="I23" s="68" t="s">
        <v>79</v>
      </c>
      <c r="J23" t="s">
        <v>79</v>
      </c>
      <c r="K23" s="68" t="s">
        <v>79</v>
      </c>
      <c r="L23" s="68">
        <v>0.36699752491533238</v>
      </c>
      <c r="M23" s="68" t="s">
        <v>79</v>
      </c>
      <c r="N23" s="68" t="s">
        <v>79</v>
      </c>
      <c r="O23" s="102">
        <v>0</v>
      </c>
      <c r="P23" t="s">
        <v>79</v>
      </c>
      <c r="Q23" s="102" t="s">
        <v>79</v>
      </c>
      <c r="R23" s="102" t="s">
        <v>79</v>
      </c>
      <c r="S23" s="100" t="s">
        <v>79</v>
      </c>
      <c r="T23" s="102" t="s">
        <v>79</v>
      </c>
      <c r="U23" s="68"/>
      <c r="V23">
        <v>0</v>
      </c>
      <c r="W23" s="68">
        <v>0</v>
      </c>
      <c r="X23" s="68">
        <v>0</v>
      </c>
      <c r="Y23" s="68">
        <v>0</v>
      </c>
      <c r="Z23" s="68">
        <v>0</v>
      </c>
      <c r="AA23" s="68">
        <v>0</v>
      </c>
      <c r="AB23" s="68">
        <v>0</v>
      </c>
      <c r="AC23" s="68">
        <v>0</v>
      </c>
      <c r="AD23" s="68">
        <v>0</v>
      </c>
      <c r="AE23" s="68">
        <v>0</v>
      </c>
      <c r="AF23" s="68">
        <v>0</v>
      </c>
      <c r="AG23" s="68">
        <v>0</v>
      </c>
      <c r="AH23" s="68">
        <v>0</v>
      </c>
      <c r="AI23" s="68">
        <v>0</v>
      </c>
      <c r="AJ23" s="68">
        <v>0</v>
      </c>
      <c r="AK23" s="68">
        <v>0</v>
      </c>
      <c r="AL23" s="68"/>
      <c r="AM23" s="68"/>
      <c r="AN23" s="68"/>
      <c r="AO23" s="68"/>
      <c r="AP23" s="68"/>
      <c r="AQ23" s="120">
        <v>667170.71199999994</v>
      </c>
      <c r="AR23" s="68">
        <v>2049.8001285714286</v>
      </c>
      <c r="AS23" s="68">
        <v>2070</v>
      </c>
      <c r="AT23" s="68" t="s">
        <v>79</v>
      </c>
      <c r="AU23">
        <v>0</v>
      </c>
      <c r="AV23">
        <v>0</v>
      </c>
      <c r="AW23">
        <v>0</v>
      </c>
      <c r="AX23">
        <v>0</v>
      </c>
      <c r="AY23">
        <v>0</v>
      </c>
      <c r="AZ23">
        <v>0</v>
      </c>
      <c r="BA23">
        <v>0</v>
      </c>
      <c r="BB23">
        <v>0</v>
      </c>
      <c r="BC23">
        <v>0</v>
      </c>
      <c r="BD23">
        <v>0</v>
      </c>
      <c r="BE23">
        <v>0</v>
      </c>
      <c r="BF23">
        <v>0</v>
      </c>
      <c r="BG23">
        <v>0</v>
      </c>
      <c r="BH23">
        <v>0</v>
      </c>
      <c r="BI23">
        <v>0</v>
      </c>
      <c r="BJ23">
        <v>0</v>
      </c>
      <c r="BK23">
        <v>0</v>
      </c>
      <c r="BL23">
        <v>0</v>
      </c>
      <c r="BM23">
        <v>0</v>
      </c>
      <c r="BN23">
        <v>0</v>
      </c>
      <c r="BO23" s="68" t="s">
        <v>79</v>
      </c>
      <c r="BP23" s="68" t="s">
        <v>79</v>
      </c>
      <c r="BQ23" s="68">
        <v>20.740000000000002</v>
      </c>
      <c r="BR23" s="68">
        <v>244850.00000000003</v>
      </c>
      <c r="BS23" s="68">
        <v>0</v>
      </c>
      <c r="BT23">
        <v>0</v>
      </c>
      <c r="BU23">
        <v>0</v>
      </c>
      <c r="BV23">
        <v>0</v>
      </c>
      <c r="BW23">
        <v>0</v>
      </c>
      <c r="BX23">
        <v>0</v>
      </c>
      <c r="BY23">
        <v>0</v>
      </c>
      <c r="BZ23">
        <v>0</v>
      </c>
      <c r="CA23">
        <v>0</v>
      </c>
      <c r="CB23">
        <v>0</v>
      </c>
      <c r="CC23" t="s">
        <v>246</v>
      </c>
      <c r="CD23" s="71" t="s">
        <v>246</v>
      </c>
      <c r="CE23" s="71" t="s">
        <v>246</v>
      </c>
      <c r="CF23" s="71" t="s">
        <v>246</v>
      </c>
      <c r="CG23" s="71" t="s">
        <v>246</v>
      </c>
      <c r="CH23" s="71" t="s">
        <v>246</v>
      </c>
      <c r="CI23" s="71" t="s">
        <v>246</v>
      </c>
      <c r="CJ23" s="71" t="s">
        <v>246</v>
      </c>
      <c r="CK23">
        <v>0</v>
      </c>
      <c r="CL23" s="101" t="s">
        <v>79</v>
      </c>
      <c r="CM23" s="68">
        <v>183005.02800000002</v>
      </c>
      <c r="CN23" s="68">
        <v>86666.760000000009</v>
      </c>
      <c r="CO23" s="68">
        <v>25280</v>
      </c>
      <c r="CP23" s="68">
        <v>3937</v>
      </c>
    </row>
    <row r="24" spans="1:94">
      <c r="A24" s="72" t="s">
        <v>103</v>
      </c>
      <c r="B24" s="68">
        <v>36312</v>
      </c>
      <c r="C24" s="68">
        <v>0.85599999999999998</v>
      </c>
      <c r="D24" s="68">
        <v>25</v>
      </c>
      <c r="E24" s="68">
        <v>19</v>
      </c>
      <c r="F24" s="68" t="s">
        <v>79</v>
      </c>
      <c r="G24" s="68">
        <v>116.46680997420464</v>
      </c>
      <c r="H24" s="68">
        <v>7.3489360351241664E-2</v>
      </c>
      <c r="I24" s="68" t="s">
        <v>79</v>
      </c>
      <c r="J24" t="s">
        <v>79</v>
      </c>
      <c r="K24" s="68" t="s">
        <v>79</v>
      </c>
      <c r="L24" s="68">
        <v>0.48257778381750682</v>
      </c>
      <c r="M24" s="68" t="s">
        <v>79</v>
      </c>
      <c r="N24" s="68" t="s">
        <v>79</v>
      </c>
      <c r="O24" s="102">
        <v>0</v>
      </c>
      <c r="P24" t="s">
        <v>79</v>
      </c>
      <c r="Q24" s="102" t="s">
        <v>79</v>
      </c>
      <c r="R24" s="102" t="s">
        <v>79</v>
      </c>
      <c r="S24" s="100" t="s">
        <v>79</v>
      </c>
      <c r="T24" s="102" t="s">
        <v>79</v>
      </c>
      <c r="U24" s="68"/>
      <c r="V24">
        <v>0</v>
      </c>
      <c r="W24" s="68">
        <v>0</v>
      </c>
      <c r="X24" s="68">
        <v>0</v>
      </c>
      <c r="Y24" s="68">
        <v>0</v>
      </c>
      <c r="Z24" s="68">
        <v>0</v>
      </c>
      <c r="AA24" s="68">
        <v>0</v>
      </c>
      <c r="AB24" s="68">
        <v>0</v>
      </c>
      <c r="AC24" s="68">
        <v>0</v>
      </c>
      <c r="AD24" s="68">
        <v>0</v>
      </c>
      <c r="AE24" s="68">
        <v>0</v>
      </c>
      <c r="AF24" s="68">
        <v>0</v>
      </c>
      <c r="AG24" s="68">
        <v>0</v>
      </c>
      <c r="AH24" s="68">
        <v>0</v>
      </c>
      <c r="AI24" s="68">
        <v>0</v>
      </c>
      <c r="AJ24" s="68">
        <v>0</v>
      </c>
      <c r="AK24" s="68">
        <v>0</v>
      </c>
      <c r="AL24" s="68"/>
      <c r="AM24" s="68"/>
      <c r="AN24" s="68"/>
      <c r="AO24" s="68"/>
      <c r="AP24" s="68"/>
      <c r="AQ24" s="120">
        <v>31083.072</v>
      </c>
      <c r="AR24" s="68">
        <v>16.637857142857143</v>
      </c>
      <c r="AS24" s="68">
        <v>8.559071367153912</v>
      </c>
      <c r="AT24" s="68" t="s">
        <v>79</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s="68" t="s">
        <v>79</v>
      </c>
      <c r="BP24" s="68" t="s">
        <v>79</v>
      </c>
      <c r="BQ24" s="68">
        <v>0</v>
      </c>
      <c r="BR24" s="68">
        <v>15000</v>
      </c>
      <c r="BS24" s="68">
        <v>0</v>
      </c>
      <c r="BT24">
        <v>0</v>
      </c>
      <c r="BU24">
        <v>0</v>
      </c>
      <c r="BV24">
        <v>0</v>
      </c>
      <c r="BW24">
        <v>0</v>
      </c>
      <c r="BX24">
        <v>0</v>
      </c>
      <c r="BY24">
        <v>0</v>
      </c>
      <c r="BZ24">
        <v>0</v>
      </c>
      <c r="CA24">
        <v>0</v>
      </c>
      <c r="CB24">
        <v>0</v>
      </c>
      <c r="CC24" t="s">
        <v>246</v>
      </c>
      <c r="CD24" s="71" t="s">
        <v>246</v>
      </c>
      <c r="CE24" s="71" t="s">
        <v>246</v>
      </c>
      <c r="CF24" s="71" t="s">
        <v>246</v>
      </c>
      <c r="CG24" s="71" t="s">
        <v>246</v>
      </c>
      <c r="CH24" s="71" t="s">
        <v>246</v>
      </c>
      <c r="CI24" s="71" t="s">
        <v>246</v>
      </c>
      <c r="CJ24" s="71" t="s">
        <v>246</v>
      </c>
      <c r="CK24">
        <v>0</v>
      </c>
      <c r="CL24" s="101" t="s">
        <v>79</v>
      </c>
      <c r="CM24" s="68">
        <v>4876.2323999999999</v>
      </c>
      <c r="CN24" s="68">
        <v>358.35120000000001</v>
      </c>
      <c r="CO24" s="68" t="s">
        <v>246</v>
      </c>
      <c r="CP24" s="68">
        <v>26</v>
      </c>
    </row>
    <row r="25" spans="1:94">
      <c r="A25" s="72" t="s">
        <v>104</v>
      </c>
      <c r="B25" s="68">
        <v>3222186</v>
      </c>
      <c r="C25" s="68">
        <v>0.32899999999999996</v>
      </c>
      <c r="D25" s="68">
        <v>8052.5499999999993</v>
      </c>
      <c r="E25" s="68">
        <v>6157.0599999999995</v>
      </c>
      <c r="F25" s="68" t="s">
        <v>79</v>
      </c>
      <c r="G25" s="68">
        <v>7287</v>
      </c>
      <c r="H25" s="68">
        <v>0.15946205571565802</v>
      </c>
      <c r="I25" s="68" t="s">
        <v>79</v>
      </c>
      <c r="J25" t="s">
        <v>79</v>
      </c>
      <c r="K25" s="68" t="s">
        <v>79</v>
      </c>
      <c r="L25" s="68">
        <v>1.5930490368809771</v>
      </c>
      <c r="M25" s="68" t="s">
        <v>79</v>
      </c>
      <c r="N25" s="68" t="s">
        <v>79</v>
      </c>
      <c r="O25" s="102">
        <v>0</v>
      </c>
      <c r="P25" t="s">
        <v>79</v>
      </c>
      <c r="Q25" s="102" t="s">
        <v>79</v>
      </c>
      <c r="R25" s="102" t="s">
        <v>79</v>
      </c>
      <c r="S25" s="100" t="s">
        <v>79</v>
      </c>
      <c r="T25" s="102" t="s">
        <v>79</v>
      </c>
      <c r="U25" s="68"/>
      <c r="V25">
        <v>0</v>
      </c>
      <c r="W25" s="68">
        <v>0</v>
      </c>
      <c r="X25" s="68">
        <v>0</v>
      </c>
      <c r="Y25" s="68">
        <v>0</v>
      </c>
      <c r="Z25" s="68">
        <v>0</v>
      </c>
      <c r="AA25" s="68">
        <v>0</v>
      </c>
      <c r="AB25" s="68">
        <v>0</v>
      </c>
      <c r="AC25" s="68">
        <v>0</v>
      </c>
      <c r="AD25" s="68">
        <v>0</v>
      </c>
      <c r="AE25" s="68">
        <v>0</v>
      </c>
      <c r="AF25" s="68">
        <v>0</v>
      </c>
      <c r="AG25" s="68">
        <v>0</v>
      </c>
      <c r="AH25" s="68">
        <v>0</v>
      </c>
      <c r="AI25" s="68">
        <v>0</v>
      </c>
      <c r="AJ25" s="68">
        <v>0</v>
      </c>
      <c r="AK25" s="68">
        <v>0</v>
      </c>
      <c r="AL25" s="68"/>
      <c r="AM25" s="68"/>
      <c r="AN25" s="68"/>
      <c r="AO25" s="68"/>
      <c r="AP25" s="68"/>
      <c r="AQ25" s="120">
        <v>1060099.1939999999</v>
      </c>
      <c r="AR25" s="68">
        <v>2277.9436999999998</v>
      </c>
      <c r="AS25" s="68">
        <v>1162</v>
      </c>
      <c r="AT25" s="68" t="s">
        <v>79</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s="68" t="s">
        <v>79</v>
      </c>
      <c r="BP25" s="68" t="s">
        <v>79</v>
      </c>
      <c r="BQ25" s="68">
        <v>24.009999999999998</v>
      </c>
      <c r="BR25" s="68">
        <v>1688790</v>
      </c>
      <c r="BS25" s="68">
        <v>0</v>
      </c>
      <c r="BT25">
        <v>0</v>
      </c>
      <c r="BU25">
        <v>0</v>
      </c>
      <c r="BV25">
        <v>0</v>
      </c>
      <c r="BW25">
        <v>0</v>
      </c>
      <c r="BX25">
        <v>0</v>
      </c>
      <c r="BY25">
        <v>0</v>
      </c>
      <c r="BZ25">
        <v>0</v>
      </c>
      <c r="CA25">
        <v>0</v>
      </c>
      <c r="CB25">
        <v>0</v>
      </c>
      <c r="CC25" t="s">
        <v>246</v>
      </c>
      <c r="CD25" s="71" t="s">
        <v>246</v>
      </c>
      <c r="CE25" s="71" t="s">
        <v>246</v>
      </c>
      <c r="CF25" s="71" t="s">
        <v>246</v>
      </c>
      <c r="CG25" s="71" t="s">
        <v>246</v>
      </c>
      <c r="CH25" s="71" t="s">
        <v>246</v>
      </c>
      <c r="CI25" s="71" t="s">
        <v>246</v>
      </c>
      <c r="CJ25" s="71" t="s">
        <v>246</v>
      </c>
      <c r="CK25">
        <v>0</v>
      </c>
      <c r="CL25" s="101" t="s">
        <v>79</v>
      </c>
      <c r="CM25" s="68">
        <v>305092.11600000004</v>
      </c>
      <c r="CN25" s="68">
        <v>48650.616000000002</v>
      </c>
      <c r="CO25" s="68">
        <v>10750</v>
      </c>
      <c r="CP25" s="68">
        <v>4868</v>
      </c>
    </row>
    <row r="26" spans="1:94">
      <c r="A26" s="72" t="s">
        <v>105</v>
      </c>
      <c r="B26" s="68">
        <v>511840</v>
      </c>
      <c r="C26" s="68">
        <v>0.14599999999999999</v>
      </c>
      <c r="D26" s="68">
        <v>332.04794867066431</v>
      </c>
      <c r="E26" s="68">
        <v>1288.072864569928</v>
      </c>
      <c r="F26" s="68">
        <v>2032.0534627158199</v>
      </c>
      <c r="G26" s="68">
        <v>4171</v>
      </c>
      <c r="H26" s="68">
        <v>2.9729081754974827E-2</v>
      </c>
      <c r="I26" s="68">
        <v>342.05346271581988</v>
      </c>
      <c r="J26">
        <v>68.854821889807738</v>
      </c>
      <c r="K26" s="68">
        <v>0.66828200749417765</v>
      </c>
      <c r="L26" s="68">
        <v>1.0614787659714928</v>
      </c>
      <c r="M26" s="68">
        <v>2.4774871076898997</v>
      </c>
      <c r="N26" s="68" t="s">
        <v>79</v>
      </c>
      <c r="O26" s="102">
        <v>0.16244780095294609</v>
      </c>
      <c r="P26">
        <v>0.16832896820473842</v>
      </c>
      <c r="Q26" s="102">
        <v>1.6507988945051004E-2</v>
      </c>
      <c r="R26" s="102">
        <v>0.55528082169199788</v>
      </c>
      <c r="S26" s="100">
        <v>0</v>
      </c>
      <c r="T26" s="102">
        <v>5.9638811062745434E-2</v>
      </c>
      <c r="U26" s="68"/>
      <c r="V26">
        <v>0</v>
      </c>
      <c r="W26" s="68">
        <v>0</v>
      </c>
      <c r="X26" s="68">
        <v>207.49640287769782</v>
      </c>
      <c r="Y26" s="68">
        <v>1.7482014388489207</v>
      </c>
      <c r="Z26" s="68">
        <v>14.232613908872899</v>
      </c>
      <c r="AA26" s="68">
        <v>115.83932853717025</v>
      </c>
      <c r="AB26" s="68">
        <v>2.7369159532299805</v>
      </c>
      <c r="AC26" s="68">
        <v>0</v>
      </c>
      <c r="AD26" s="68">
        <v>0</v>
      </c>
      <c r="AE26" s="68">
        <v>0</v>
      </c>
      <c r="AF26" s="68">
        <v>0</v>
      </c>
      <c r="AG26" s="68">
        <v>0</v>
      </c>
      <c r="AH26" s="68">
        <v>0</v>
      </c>
      <c r="AI26" s="68">
        <v>0</v>
      </c>
      <c r="AJ26" s="68">
        <v>0</v>
      </c>
      <c r="AK26" s="68">
        <v>0</v>
      </c>
      <c r="AL26" s="68"/>
      <c r="AM26" s="68"/>
      <c r="AN26" s="68"/>
      <c r="AO26" s="68"/>
      <c r="AP26" s="68"/>
      <c r="AQ26" s="120">
        <v>74728.639999999999</v>
      </c>
      <c r="AR26" s="68">
        <v>912.68044252076504</v>
      </c>
      <c r="AS26" s="68">
        <v>124</v>
      </c>
      <c r="AT26" s="68">
        <v>2882.8136828824704</v>
      </c>
      <c r="AU26">
        <v>0</v>
      </c>
      <c r="AV26">
        <v>0</v>
      </c>
      <c r="AW26">
        <v>1763.0776188269999</v>
      </c>
      <c r="AX26">
        <v>1095.975360096</v>
      </c>
      <c r="AY26">
        <v>0</v>
      </c>
      <c r="AZ26">
        <v>0</v>
      </c>
      <c r="BA26">
        <v>0</v>
      </c>
      <c r="BB26">
        <v>0</v>
      </c>
      <c r="BC26">
        <v>0</v>
      </c>
      <c r="BD26">
        <v>0</v>
      </c>
      <c r="BE26">
        <v>0</v>
      </c>
      <c r="BF26">
        <v>23.76070395947028</v>
      </c>
      <c r="BG26">
        <v>0</v>
      </c>
      <c r="BH26">
        <v>0</v>
      </c>
      <c r="BI26">
        <v>0</v>
      </c>
      <c r="BJ26">
        <v>0</v>
      </c>
      <c r="BK26">
        <v>0</v>
      </c>
      <c r="BL26">
        <v>0</v>
      </c>
      <c r="BM26">
        <v>0</v>
      </c>
      <c r="BN26">
        <v>0</v>
      </c>
      <c r="BO26" s="68">
        <v>1.6507220571889053E-2</v>
      </c>
      <c r="BP26" s="68">
        <v>0.5552549758495906</v>
      </c>
      <c r="BQ26" s="68">
        <v>20.39966183626662</v>
      </c>
      <c r="BR26" s="68">
        <v>79322.86456992793</v>
      </c>
      <c r="BS26" s="68">
        <v>1268.0770011999982</v>
      </c>
      <c r="BT26">
        <v>209.24460431654674</v>
      </c>
      <c r="BU26">
        <v>209.24460431654674</v>
      </c>
      <c r="BV26">
        <v>132.80885839927313</v>
      </c>
      <c r="BW26">
        <v>0</v>
      </c>
      <c r="BX26">
        <v>0</v>
      </c>
      <c r="BY26">
        <v>14.232613908872899</v>
      </c>
      <c r="BZ26">
        <v>115.83932853717025</v>
      </c>
      <c r="CA26">
        <v>210.2333188309278</v>
      </c>
      <c r="CB26">
        <v>1.7482014388489207</v>
      </c>
      <c r="CC26">
        <v>0.61173070038582955</v>
      </c>
      <c r="CD26" s="71">
        <v>0.38826929961417039</v>
      </c>
      <c r="CE26" s="71">
        <v>0</v>
      </c>
      <c r="CF26" s="71">
        <v>0</v>
      </c>
      <c r="CG26" s="71">
        <v>4.1609325617900386E-2</v>
      </c>
      <c r="CH26" s="71">
        <v>0.33865854658343358</v>
      </c>
      <c r="CI26" s="71">
        <v>0.6146212266402078</v>
      </c>
      <c r="CJ26" s="71">
        <v>5.1109011584581946E-3</v>
      </c>
      <c r="CK26">
        <v>342.05346271581988</v>
      </c>
      <c r="CL26" s="101">
        <v>68.85161700534924</v>
      </c>
      <c r="CM26" s="68">
        <v>174631.42800000001</v>
      </c>
      <c r="CN26" s="68">
        <v>5191.6320000000005</v>
      </c>
      <c r="CO26" s="68">
        <v>650</v>
      </c>
      <c r="CP26" s="68">
        <v>1690</v>
      </c>
    </row>
    <row r="27" spans="1:94">
      <c r="A27" s="72" t="s">
        <v>107</v>
      </c>
      <c r="B27" s="68">
        <v>16693074</v>
      </c>
      <c r="C27" s="68">
        <v>0.16800000000000001</v>
      </c>
      <c r="D27" s="68">
        <v>1637</v>
      </c>
      <c r="E27" s="68">
        <v>1385</v>
      </c>
      <c r="F27" s="68">
        <v>17607.605407630428</v>
      </c>
      <c r="G27" s="68">
        <v>77419</v>
      </c>
      <c r="H27" s="68">
        <v>4.2780196075898683E-2</v>
      </c>
      <c r="I27" s="68">
        <v>4869.6054076304299</v>
      </c>
      <c r="J27">
        <v>1047.2682953389224</v>
      </c>
      <c r="K27" s="68">
        <v>0.29171412093604987</v>
      </c>
      <c r="L27" s="68">
        <v>3.1735431398788788E-2</v>
      </c>
      <c r="M27" s="68">
        <v>72.664866878323309</v>
      </c>
      <c r="N27" s="68">
        <v>0.16229440689872346</v>
      </c>
      <c r="O27" s="102">
        <v>0.66758396767125616</v>
      </c>
      <c r="P27">
        <v>0.27656261569333779</v>
      </c>
      <c r="Q27" s="102">
        <v>1.352727748148287E-2</v>
      </c>
      <c r="R27" s="102">
        <v>0.31620419545257311</v>
      </c>
      <c r="S27" s="100">
        <v>0</v>
      </c>
      <c r="T27" s="102">
        <v>0.60858195930131387</v>
      </c>
      <c r="U27" s="68"/>
      <c r="V27">
        <v>216.43989156500885</v>
      </c>
      <c r="W27" s="68">
        <v>0</v>
      </c>
      <c r="X27" s="68">
        <v>653.81607757272445</v>
      </c>
      <c r="Y27" s="68">
        <v>54.347826086956523</v>
      </c>
      <c r="Z27" s="68">
        <v>2805.1863597122301</v>
      </c>
      <c r="AA27" s="68">
        <v>227.63571305156685</v>
      </c>
      <c r="AB27" s="68">
        <v>65.391304347826093</v>
      </c>
      <c r="AC27" s="68">
        <v>0</v>
      </c>
      <c r="AD27" s="68">
        <v>709.25882352941176</v>
      </c>
      <c r="AE27" s="68">
        <v>0</v>
      </c>
      <c r="AF27" s="68">
        <v>137.52941176470588</v>
      </c>
      <c r="AG27" s="68">
        <v>0</v>
      </c>
      <c r="AH27" s="68">
        <v>0</v>
      </c>
      <c r="AI27" s="68">
        <v>0</v>
      </c>
      <c r="AJ27" s="68">
        <v>0</v>
      </c>
      <c r="AK27" s="68">
        <v>0</v>
      </c>
      <c r="AL27" s="68"/>
      <c r="AM27" s="68"/>
      <c r="AN27" s="68"/>
      <c r="AO27" s="68"/>
      <c r="AP27" s="68"/>
      <c r="AQ27" s="120">
        <v>2804436.432</v>
      </c>
      <c r="AR27" s="68">
        <v>5085.4804761904752</v>
      </c>
      <c r="AS27" s="68">
        <v>3312</v>
      </c>
      <c r="AT27" s="68">
        <v>43847.02898925</v>
      </c>
      <c r="AU27">
        <v>2707.6087436000003</v>
      </c>
      <c r="AV27">
        <v>5607.1748235000005</v>
      </c>
      <c r="AW27">
        <v>0</v>
      </c>
      <c r="AX27">
        <v>1576.0707612000001</v>
      </c>
      <c r="AY27">
        <v>1980.1914692</v>
      </c>
      <c r="AZ27">
        <v>297.67343474999996</v>
      </c>
      <c r="BA27">
        <v>0</v>
      </c>
      <c r="BB27">
        <v>0</v>
      </c>
      <c r="BC27">
        <v>0</v>
      </c>
      <c r="BD27">
        <v>0</v>
      </c>
      <c r="BE27">
        <v>240</v>
      </c>
      <c r="BF27">
        <v>22729.508499600001</v>
      </c>
      <c r="BG27">
        <v>0</v>
      </c>
      <c r="BH27">
        <v>0</v>
      </c>
      <c r="BI27">
        <v>0</v>
      </c>
      <c r="BJ27">
        <v>0</v>
      </c>
      <c r="BK27">
        <v>8688.5952219999999</v>
      </c>
      <c r="BL27">
        <v>20.206035400000001</v>
      </c>
      <c r="BM27">
        <v>0</v>
      </c>
      <c r="BN27">
        <v>0</v>
      </c>
      <c r="BO27" s="68">
        <v>1.2660952127090733E-2</v>
      </c>
      <c r="BP27" s="68">
        <v>0.29595357872199196</v>
      </c>
      <c r="BQ27" s="68">
        <v>2963.5540000000001</v>
      </c>
      <c r="BR27" s="68">
        <v>89000</v>
      </c>
      <c r="BS27" s="68">
        <v>1213000</v>
      </c>
      <c r="BT27">
        <v>924.60379522468975</v>
      </c>
      <c r="BU27">
        <v>924.60379522468975</v>
      </c>
      <c r="BV27">
        <v>3098.2133771116228</v>
      </c>
      <c r="BW27">
        <v>846.78823529411761</v>
      </c>
      <c r="BX27">
        <v>0</v>
      </c>
      <c r="BY27">
        <v>3730.8850748066507</v>
      </c>
      <c r="BZ27">
        <v>227.63571305156685</v>
      </c>
      <c r="CA27">
        <v>856.73679368525643</v>
      </c>
      <c r="CB27">
        <v>54.347826086956523</v>
      </c>
      <c r="CC27">
        <v>0.18987242657811279</v>
      </c>
      <c r="CD27" s="71">
        <v>0.63623499601361466</v>
      </c>
      <c r="CE27" s="71">
        <v>0.17389257740827266</v>
      </c>
      <c r="CF27" s="71">
        <v>0</v>
      </c>
      <c r="CG27" s="71">
        <v>0.76615757592197065</v>
      </c>
      <c r="CH27" s="71">
        <v>4.6746233831364024E-2</v>
      </c>
      <c r="CI27" s="71">
        <v>0.17593556807350186</v>
      </c>
      <c r="CJ27" s="71">
        <v>1.1160622173163388E-2</v>
      </c>
      <c r="CK27">
        <v>4869.6054076304299</v>
      </c>
      <c r="CL27" s="101">
        <v>980.19825272723745</v>
      </c>
      <c r="CM27" s="68">
        <v>3241378.6920000003</v>
      </c>
      <c r="CN27" s="68">
        <v>138666.81600000002</v>
      </c>
      <c r="CO27" s="68">
        <v>2250</v>
      </c>
      <c r="CP27" s="68">
        <v>12738</v>
      </c>
    </row>
    <row r="28" spans="1:94">
      <c r="A28" s="72" t="s">
        <v>109</v>
      </c>
      <c r="B28" s="68">
        <v>4953088</v>
      </c>
      <c r="C28" s="68">
        <v>0.20600000000000002</v>
      </c>
      <c r="D28" s="68">
        <v>10678.96</v>
      </c>
      <c r="E28" s="68">
        <v>11356.73</v>
      </c>
      <c r="F28" s="68">
        <v>13164.781731414867</v>
      </c>
      <c r="G28" s="68">
        <v>28137</v>
      </c>
      <c r="H28" s="68">
        <v>0.42776415396097667</v>
      </c>
      <c r="I28" s="68">
        <v>5686.7817314148679</v>
      </c>
      <c r="J28">
        <v>1180.8381119972294</v>
      </c>
      <c r="K28" s="68">
        <v>1.1481285475676724</v>
      </c>
      <c r="L28" s="68">
        <v>2.3348678289670439</v>
      </c>
      <c r="M28" s="68">
        <v>12.315549410791812</v>
      </c>
      <c r="N28" s="68">
        <v>0.12493225756968908</v>
      </c>
      <c r="O28" s="102">
        <v>0.21179298789145279</v>
      </c>
      <c r="P28">
        <v>0.43196931384320708</v>
      </c>
      <c r="Q28" s="102">
        <v>4.1967448981669313E-2</v>
      </c>
      <c r="R28" s="102">
        <v>9.8108849451414862E-2</v>
      </c>
      <c r="S28" s="100">
        <v>0.22071464123534362</v>
      </c>
      <c r="T28" s="102">
        <v>0.10652492545186561</v>
      </c>
      <c r="U28" s="68"/>
      <c r="V28">
        <v>0</v>
      </c>
      <c r="W28" s="68">
        <v>0</v>
      </c>
      <c r="X28" s="68">
        <v>2405.2757793764986</v>
      </c>
      <c r="Y28" s="68">
        <v>0</v>
      </c>
      <c r="Z28" s="68">
        <v>0</v>
      </c>
      <c r="AA28" s="68">
        <v>2553.093525179856</v>
      </c>
      <c r="AB28" s="68">
        <v>119.646</v>
      </c>
      <c r="AC28" s="68">
        <v>0</v>
      </c>
      <c r="AD28" s="68">
        <v>0</v>
      </c>
      <c r="AE28" s="68">
        <v>0</v>
      </c>
      <c r="AF28" s="68">
        <v>66.8</v>
      </c>
      <c r="AG28" s="68">
        <v>0</v>
      </c>
      <c r="AH28" s="68">
        <v>541.96642685851316</v>
      </c>
      <c r="AI28" s="68">
        <v>0</v>
      </c>
      <c r="AJ28" s="68">
        <v>0</v>
      </c>
      <c r="AK28" s="68">
        <v>0</v>
      </c>
      <c r="AL28" s="68"/>
      <c r="AM28" s="68"/>
      <c r="AN28" s="68"/>
      <c r="AO28" s="68"/>
      <c r="AP28" s="68"/>
      <c r="AQ28" s="120">
        <v>1020336.128</v>
      </c>
      <c r="AR28" s="68">
        <v>7693.6613166666675</v>
      </c>
      <c r="AS28" s="68">
        <v>12036</v>
      </c>
      <c r="AT28" s="68">
        <v>49439.330073099998</v>
      </c>
      <c r="AU28">
        <v>20266.6535062</v>
      </c>
      <c r="AV28">
        <v>0</v>
      </c>
      <c r="AW28">
        <v>0</v>
      </c>
      <c r="AX28">
        <v>0</v>
      </c>
      <c r="AY28">
        <v>0</v>
      </c>
      <c r="AZ28">
        <v>0</v>
      </c>
      <c r="BA28">
        <v>11194.1436116</v>
      </c>
      <c r="BB28">
        <v>10911.984</v>
      </c>
      <c r="BC28">
        <v>0</v>
      </c>
      <c r="BD28">
        <v>0</v>
      </c>
      <c r="BE28">
        <v>0</v>
      </c>
      <c r="BF28">
        <v>1038.7140981</v>
      </c>
      <c r="BG28">
        <v>814.67772400000001</v>
      </c>
      <c r="BH28">
        <v>0</v>
      </c>
      <c r="BI28">
        <v>0</v>
      </c>
      <c r="BJ28">
        <v>0</v>
      </c>
      <c r="BK28">
        <v>646.59313280000003</v>
      </c>
      <c r="BL28">
        <v>0</v>
      </c>
      <c r="BM28">
        <v>0</v>
      </c>
      <c r="BN28">
        <v>4566.5640004000006</v>
      </c>
      <c r="BO28" s="68">
        <v>4.0682620737462344E-2</v>
      </c>
      <c r="BP28" s="68">
        <v>9.5105259196575101E-2</v>
      </c>
      <c r="BQ28" s="68">
        <v>605.78399999999999</v>
      </c>
      <c r="BR28" s="68">
        <v>2382350</v>
      </c>
      <c r="BS28" s="68">
        <v>61000</v>
      </c>
      <c r="BT28">
        <v>2405.2757793764986</v>
      </c>
      <c r="BU28">
        <v>2405.2757793764986</v>
      </c>
      <c r="BV28">
        <v>2672.7395251798562</v>
      </c>
      <c r="BW28">
        <v>66.8</v>
      </c>
      <c r="BX28">
        <v>541.96642685851316</v>
      </c>
      <c r="BY28">
        <v>541.96642685851316</v>
      </c>
      <c r="BZ28">
        <v>2553.093525179856</v>
      </c>
      <c r="CA28">
        <v>2591.7217793764989</v>
      </c>
      <c r="CB28">
        <v>0</v>
      </c>
      <c r="CC28">
        <v>0.42295904660614914</v>
      </c>
      <c r="CD28" s="71">
        <v>0.46999157896550398</v>
      </c>
      <c r="CE28" s="71">
        <v>1.1746538403431952E-2</v>
      </c>
      <c r="CF28" s="71">
        <v>9.5302836024914961E-2</v>
      </c>
      <c r="CG28" s="71">
        <v>9.5302836024914947E-2</v>
      </c>
      <c r="CH28" s="71">
        <v>0.44895226259099758</v>
      </c>
      <c r="CI28" s="71">
        <v>0.45574490138408735</v>
      </c>
      <c r="CJ28" s="71">
        <v>0</v>
      </c>
      <c r="CK28">
        <v>5686.7817314148679</v>
      </c>
      <c r="CL28" s="101">
        <v>1144.686899689978</v>
      </c>
      <c r="CM28" s="68">
        <v>1178039.916</v>
      </c>
      <c r="CN28" s="68">
        <v>503923.24800000002</v>
      </c>
      <c r="CO28" s="68">
        <v>21878</v>
      </c>
      <c r="CP28" s="68">
        <v>7478</v>
      </c>
    </row>
    <row r="29" spans="1:94">
      <c r="A29" s="72" t="s">
        <v>110</v>
      </c>
      <c r="B29" s="68">
        <v>38204328</v>
      </c>
      <c r="C29" s="68">
        <v>0.39100000000000001</v>
      </c>
      <c r="D29" s="68">
        <v>36878</v>
      </c>
      <c r="E29" s="68">
        <v>38628.379999999997</v>
      </c>
      <c r="F29" s="68">
        <v>44774.550839328534</v>
      </c>
      <c r="G29" s="68">
        <v>101313</v>
      </c>
      <c r="H29" s="68">
        <v>7.8479563333432034E-2</v>
      </c>
      <c r="I29" s="68">
        <v>9996.5508393285345</v>
      </c>
      <c r="J29">
        <v>2011.801501798132</v>
      </c>
      <c r="K29" s="68">
        <v>0.26166016686194649</v>
      </c>
      <c r="L29" s="68">
        <v>0.32956992313685618</v>
      </c>
      <c r="M29" s="68" t="s">
        <v>79</v>
      </c>
      <c r="N29" s="68" t="s">
        <v>79</v>
      </c>
      <c r="O29" s="102">
        <v>0</v>
      </c>
      <c r="P29">
        <v>0.22326412330077208</v>
      </c>
      <c r="Q29" s="102">
        <v>1.9857288815829478E-2</v>
      </c>
      <c r="R29" s="102">
        <v>0.25302496563930726</v>
      </c>
      <c r="S29" s="100">
        <v>0</v>
      </c>
      <c r="T29" s="102">
        <v>4.7973546847105572E-2</v>
      </c>
      <c r="U29" s="68"/>
      <c r="V29">
        <v>0</v>
      </c>
      <c r="W29" s="68">
        <v>0</v>
      </c>
      <c r="X29" s="68">
        <v>0</v>
      </c>
      <c r="Y29" s="68">
        <v>0</v>
      </c>
      <c r="Z29" s="68">
        <v>0</v>
      </c>
      <c r="AA29" s="68">
        <v>0</v>
      </c>
      <c r="AB29" s="68">
        <v>0</v>
      </c>
      <c r="AC29" s="68">
        <v>0</v>
      </c>
      <c r="AD29" s="68">
        <v>0</v>
      </c>
      <c r="AE29" s="68">
        <v>0</v>
      </c>
      <c r="AF29" s="68">
        <v>0</v>
      </c>
      <c r="AG29" s="68">
        <v>0</v>
      </c>
      <c r="AH29" s="68">
        <v>7130.6522781774565</v>
      </c>
      <c r="AI29" s="68">
        <v>2865.8985611510784</v>
      </c>
      <c r="AJ29" s="68">
        <v>0</v>
      </c>
      <c r="AK29" s="68">
        <v>0</v>
      </c>
      <c r="AL29" s="68"/>
      <c r="AM29" s="68"/>
      <c r="AN29" s="68"/>
      <c r="AO29" s="68"/>
      <c r="AP29" s="68"/>
      <c r="AQ29" s="120">
        <v>14937892.248</v>
      </c>
      <c r="AR29" s="68">
        <v>11515.0299</v>
      </c>
      <c r="AS29" s="68">
        <v>7951</v>
      </c>
      <c r="AT29" s="68">
        <v>84230.105277284194</v>
      </c>
      <c r="AU29">
        <v>0</v>
      </c>
      <c r="AV29">
        <v>0</v>
      </c>
      <c r="AW29">
        <v>0</v>
      </c>
      <c r="AX29">
        <v>0</v>
      </c>
      <c r="AY29">
        <v>0</v>
      </c>
      <c r="AZ29">
        <v>0</v>
      </c>
      <c r="BA29">
        <v>0</v>
      </c>
      <c r="BB29">
        <v>0</v>
      </c>
      <c r="BC29">
        <v>0</v>
      </c>
      <c r="BD29">
        <v>0</v>
      </c>
      <c r="BE29">
        <v>0</v>
      </c>
      <c r="BF29">
        <v>0</v>
      </c>
      <c r="BG29">
        <v>0</v>
      </c>
      <c r="BH29">
        <v>0</v>
      </c>
      <c r="BI29">
        <v>0</v>
      </c>
      <c r="BJ29">
        <v>0</v>
      </c>
      <c r="BK29">
        <v>0</v>
      </c>
      <c r="BL29">
        <v>0</v>
      </c>
      <c r="BM29">
        <v>0</v>
      </c>
      <c r="BN29">
        <v>84230.105277284194</v>
      </c>
      <c r="BO29" s="68">
        <v>1.9861184988714489E-2</v>
      </c>
      <c r="BP29" s="68">
        <v>0.25307461133965931</v>
      </c>
      <c r="BQ29" s="68">
        <v>479.57</v>
      </c>
      <c r="BR29" s="68">
        <v>4923080</v>
      </c>
      <c r="BS29" s="68">
        <v>0</v>
      </c>
      <c r="BT29">
        <v>0</v>
      </c>
      <c r="BU29">
        <v>0</v>
      </c>
      <c r="BV29">
        <v>0</v>
      </c>
      <c r="BW29">
        <v>0</v>
      </c>
      <c r="BX29">
        <v>9996.5508393285345</v>
      </c>
      <c r="BY29">
        <v>7130.6522781774565</v>
      </c>
      <c r="BZ29">
        <v>2865.8985611510784</v>
      </c>
      <c r="CA29">
        <v>0</v>
      </c>
      <c r="CB29">
        <v>0</v>
      </c>
      <c r="CC29">
        <v>0</v>
      </c>
      <c r="CD29" s="71">
        <v>0</v>
      </c>
      <c r="CE29" s="71">
        <v>0</v>
      </c>
      <c r="CF29" s="71">
        <v>1</v>
      </c>
      <c r="CG29" s="71">
        <v>0.71331126033231085</v>
      </c>
      <c r="CH29" s="71">
        <v>0.28668873966768921</v>
      </c>
      <c r="CI29" s="71">
        <v>0</v>
      </c>
      <c r="CJ29" s="71">
        <v>0</v>
      </c>
      <c r="CK29">
        <v>9996.5508393285345</v>
      </c>
      <c r="CL29" s="101">
        <v>2012.1962347616311</v>
      </c>
      <c r="CM29" s="68">
        <v>4241772.6840000004</v>
      </c>
      <c r="CN29" s="68">
        <v>332892.46799999999</v>
      </c>
      <c r="CO29" s="68">
        <v>67595</v>
      </c>
      <c r="CP29" s="68">
        <v>34778</v>
      </c>
    </row>
    <row r="30" spans="1:94">
      <c r="A30" s="72" t="s">
        <v>113</v>
      </c>
      <c r="B30" s="68">
        <v>21384832</v>
      </c>
      <c r="C30" s="68">
        <v>0.47200000000000003</v>
      </c>
      <c r="D30" s="68">
        <v>14358.629024800002</v>
      </c>
      <c r="E30" s="68">
        <v>14213.229618260002</v>
      </c>
      <c r="F30" s="68">
        <v>24507.00959232614</v>
      </c>
      <c r="G30" s="68">
        <v>35830</v>
      </c>
      <c r="H30" s="68">
        <v>0.14030142338822216</v>
      </c>
      <c r="I30" s="68">
        <v>17988.00959232614</v>
      </c>
      <c r="J30">
        <v>3620.0790946641823</v>
      </c>
      <c r="K30" s="68">
        <v>0.84115739568709902</v>
      </c>
      <c r="L30" s="68">
        <v>0.39245716240029938</v>
      </c>
      <c r="M30" s="68">
        <v>1.6324277513934311</v>
      </c>
      <c r="N30" s="68" t="s">
        <v>79</v>
      </c>
      <c r="O30" s="102">
        <v>0.27872839613834588</v>
      </c>
      <c r="P30">
        <v>0.73399447307347976</v>
      </c>
      <c r="Q30" s="102">
        <v>0.10103486169869333</v>
      </c>
      <c r="R30" s="102">
        <v>0.72012713241778048</v>
      </c>
      <c r="S30" s="100">
        <v>0</v>
      </c>
      <c r="T30" s="102">
        <v>5.6543308369921344E-3</v>
      </c>
      <c r="U30" s="68"/>
      <c r="V30">
        <v>0</v>
      </c>
      <c r="W30" s="68">
        <v>0</v>
      </c>
      <c r="X30" s="68">
        <v>3961.6306954436445</v>
      </c>
      <c r="Y30" s="68">
        <v>0</v>
      </c>
      <c r="Z30" s="68">
        <v>0</v>
      </c>
      <c r="AA30" s="68">
        <v>0</v>
      </c>
      <c r="AB30" s="68">
        <v>0</v>
      </c>
      <c r="AC30" s="68">
        <v>0</v>
      </c>
      <c r="AD30" s="68">
        <v>0</v>
      </c>
      <c r="AE30" s="68">
        <v>0</v>
      </c>
      <c r="AF30" s="68">
        <v>0</v>
      </c>
      <c r="AG30" s="68">
        <v>0</v>
      </c>
      <c r="AH30" s="68">
        <v>134.05275779376495</v>
      </c>
      <c r="AI30" s="68">
        <v>1508.3932853717024</v>
      </c>
      <c r="AJ30" s="68">
        <v>11800.959232613908</v>
      </c>
      <c r="AK30" s="68">
        <v>582.97362110311747</v>
      </c>
      <c r="AL30" s="68"/>
      <c r="AM30" s="68"/>
      <c r="AN30" s="68"/>
      <c r="AO30" s="68"/>
      <c r="AP30" s="68"/>
      <c r="AQ30" s="120">
        <v>10093640.704</v>
      </c>
      <c r="AR30" s="68">
        <v>2254.5840055987273</v>
      </c>
      <c r="AS30" s="68">
        <v>5027</v>
      </c>
      <c r="AT30" s="68">
        <v>151565.47153539999</v>
      </c>
      <c r="AU30">
        <v>0</v>
      </c>
      <c r="AV30">
        <v>0</v>
      </c>
      <c r="AW30">
        <v>33380.370480800004</v>
      </c>
      <c r="AX30">
        <v>0</v>
      </c>
      <c r="AY30">
        <v>0</v>
      </c>
      <c r="AZ30">
        <v>0</v>
      </c>
      <c r="BA30">
        <v>0</v>
      </c>
      <c r="BB30">
        <v>0</v>
      </c>
      <c r="BC30">
        <v>0</v>
      </c>
      <c r="BD30">
        <v>0</v>
      </c>
      <c r="BE30">
        <v>0</v>
      </c>
      <c r="BF30">
        <v>0</v>
      </c>
      <c r="BG30">
        <v>0</v>
      </c>
      <c r="BH30">
        <v>0</v>
      </c>
      <c r="BI30">
        <v>0</v>
      </c>
      <c r="BJ30">
        <v>0</v>
      </c>
      <c r="BK30">
        <v>0</v>
      </c>
      <c r="BL30">
        <v>0</v>
      </c>
      <c r="BM30">
        <v>0</v>
      </c>
      <c r="BN30">
        <v>118185.10105459999</v>
      </c>
      <c r="BO30" s="68">
        <v>0.10105468561787201</v>
      </c>
      <c r="BP30" s="68">
        <v>0.72026842762847698</v>
      </c>
      <c r="BQ30" s="68">
        <v>101.710157334</v>
      </c>
      <c r="BR30" s="68">
        <v>3961321.58898</v>
      </c>
      <c r="BS30" s="68">
        <v>34909.193215686289</v>
      </c>
      <c r="BT30">
        <v>3961.6306954436445</v>
      </c>
      <c r="BU30">
        <v>3961.6306954436445</v>
      </c>
      <c r="BV30">
        <v>0</v>
      </c>
      <c r="BW30">
        <v>0</v>
      </c>
      <c r="BX30">
        <v>14026.378896882494</v>
      </c>
      <c r="BY30">
        <v>134.05275779376495</v>
      </c>
      <c r="BZ30">
        <v>1508.3932853717024</v>
      </c>
      <c r="CA30">
        <v>15762.589928057552</v>
      </c>
      <c r="CB30">
        <v>582.97362110311747</v>
      </c>
      <c r="CC30">
        <v>0.22023730169310754</v>
      </c>
      <c r="CD30" s="71">
        <v>0</v>
      </c>
      <c r="CE30" s="71">
        <v>0</v>
      </c>
      <c r="CF30" s="71">
        <v>0.77976269830689238</v>
      </c>
      <c r="CG30" s="71">
        <v>7.4523396880415939E-3</v>
      </c>
      <c r="CH30" s="71">
        <v>8.385548593520864E-2</v>
      </c>
      <c r="CI30" s="71">
        <v>0.876283162245034</v>
      </c>
      <c r="CJ30" s="71">
        <v>3.2409012131715771E-2</v>
      </c>
      <c r="CK30">
        <v>17988.00959232614</v>
      </c>
      <c r="CL30" s="101">
        <v>3620.7893856883538</v>
      </c>
      <c r="CM30" s="68">
        <v>1500130.4400000002</v>
      </c>
      <c r="CN30" s="68">
        <v>210470.43600000002</v>
      </c>
      <c r="CO30" s="68" t="s">
        <v>246</v>
      </c>
      <c r="CP30" s="68">
        <v>6519</v>
      </c>
    </row>
    <row r="31" spans="1:94">
      <c r="A31" s="72" t="s">
        <v>114</v>
      </c>
      <c r="B31" s="68">
        <v>142865433</v>
      </c>
      <c r="C31" s="68">
        <v>0.26200000000000001</v>
      </c>
      <c r="D31" s="68">
        <v>197000</v>
      </c>
      <c r="E31" s="68">
        <v>176301.15</v>
      </c>
      <c r="F31" s="68" t="s">
        <v>79</v>
      </c>
      <c r="G31" s="68">
        <v>730970</v>
      </c>
      <c r="H31" s="68">
        <v>2.426364967098513E-2</v>
      </c>
      <c r="I31" s="68" t="s">
        <v>79</v>
      </c>
      <c r="J31" t="s">
        <v>79</v>
      </c>
      <c r="K31" s="68" t="s">
        <v>79</v>
      </c>
      <c r="L31" s="68">
        <v>1.1633835182254049</v>
      </c>
      <c r="M31" s="68" t="s">
        <v>79</v>
      </c>
      <c r="N31" s="68" t="s">
        <v>79</v>
      </c>
      <c r="O31" s="102">
        <v>0</v>
      </c>
      <c r="P31" t="s">
        <v>79</v>
      </c>
      <c r="Q31" s="102" t="s">
        <v>79</v>
      </c>
      <c r="R31" s="102" t="s">
        <v>79</v>
      </c>
      <c r="S31" s="100" t="s">
        <v>79</v>
      </c>
      <c r="T31" s="102" t="s">
        <v>79</v>
      </c>
      <c r="U31" s="68"/>
      <c r="V31">
        <v>0</v>
      </c>
      <c r="W31" s="68">
        <v>0</v>
      </c>
      <c r="X31" s="68">
        <v>0</v>
      </c>
      <c r="Y31" s="68">
        <v>0</v>
      </c>
      <c r="Z31" s="68">
        <v>0</v>
      </c>
      <c r="AA31" s="68">
        <v>0</v>
      </c>
      <c r="AB31" s="68">
        <v>0</v>
      </c>
      <c r="AC31" s="68">
        <v>0</v>
      </c>
      <c r="AD31" s="68">
        <v>0</v>
      </c>
      <c r="AE31" s="68">
        <v>0</v>
      </c>
      <c r="AF31" s="68">
        <v>0</v>
      </c>
      <c r="AG31" s="68">
        <v>0</v>
      </c>
      <c r="AH31" s="68">
        <v>0</v>
      </c>
      <c r="AI31" s="68">
        <v>0</v>
      </c>
      <c r="AJ31" s="68">
        <v>0</v>
      </c>
      <c r="AK31" s="68">
        <v>0</v>
      </c>
      <c r="AL31" s="68"/>
      <c r="AM31" s="68"/>
      <c r="AN31" s="68"/>
      <c r="AO31" s="68"/>
      <c r="AP31" s="68"/>
      <c r="AQ31" s="120">
        <v>37430743.446000002</v>
      </c>
      <c r="AR31" s="68">
        <v>28821.544064285717</v>
      </c>
      <c r="AS31" s="68">
        <v>17736</v>
      </c>
      <c r="AT31" s="68" t="s">
        <v>79</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s="68" t="s">
        <v>79</v>
      </c>
      <c r="BP31" s="68" t="s">
        <v>79</v>
      </c>
      <c r="BQ31" s="68">
        <v>18.240000000000002</v>
      </c>
      <c r="BR31" s="68">
        <v>43546310</v>
      </c>
      <c r="BS31" s="68">
        <v>0</v>
      </c>
      <c r="BT31">
        <v>0</v>
      </c>
      <c r="BU31">
        <v>0</v>
      </c>
      <c r="BV31">
        <v>0</v>
      </c>
      <c r="BW31">
        <v>0</v>
      </c>
      <c r="BX31">
        <v>0</v>
      </c>
      <c r="BY31">
        <v>0</v>
      </c>
      <c r="BZ31">
        <v>0</v>
      </c>
      <c r="CA31">
        <v>0</v>
      </c>
      <c r="CB31">
        <v>0</v>
      </c>
      <c r="CC31" t="s">
        <v>246</v>
      </c>
      <c r="CD31" s="71" t="s">
        <v>246</v>
      </c>
      <c r="CE31" s="71" t="s">
        <v>246</v>
      </c>
      <c r="CF31" s="71" t="s">
        <v>246</v>
      </c>
      <c r="CG31" s="71" t="s">
        <v>246</v>
      </c>
      <c r="CH31" s="71" t="s">
        <v>246</v>
      </c>
      <c r="CI31" s="71" t="s">
        <v>246</v>
      </c>
      <c r="CJ31" s="71" t="s">
        <v>246</v>
      </c>
      <c r="CK31">
        <v>0</v>
      </c>
      <c r="CL31" s="101" t="s">
        <v>79</v>
      </c>
      <c r="CM31" s="68">
        <v>30604251.960000001</v>
      </c>
      <c r="CN31" s="68">
        <v>742570.848</v>
      </c>
      <c r="CO31" s="68">
        <v>852927</v>
      </c>
      <c r="CP31" s="68">
        <v>60266</v>
      </c>
    </row>
    <row r="32" spans="1:94">
      <c r="A32" s="72" t="s">
        <v>115</v>
      </c>
      <c r="B32" s="68">
        <v>7276195</v>
      </c>
      <c r="C32" s="68">
        <v>0.436</v>
      </c>
      <c r="D32" s="68">
        <v>7758</v>
      </c>
      <c r="E32" s="68">
        <v>7788</v>
      </c>
      <c r="F32" s="68">
        <v>10914.656069586446</v>
      </c>
      <c r="G32" s="68">
        <v>16185</v>
      </c>
      <c r="H32" s="68">
        <v>0.1120172999691072</v>
      </c>
      <c r="I32" s="68">
        <v>7528.6560695864464</v>
      </c>
      <c r="J32">
        <v>1420.8943212931117</v>
      </c>
      <c r="K32" s="68">
        <v>1.034696853174832</v>
      </c>
      <c r="L32" s="68">
        <v>1.7305395360165656</v>
      </c>
      <c r="M32" s="68">
        <v>2.4738204514859761</v>
      </c>
      <c r="N32" s="68">
        <v>1.2203876743819848</v>
      </c>
      <c r="O32" s="102">
        <v>0.8381272458411807</v>
      </c>
      <c r="P32">
        <v>0.68977492479721403</v>
      </c>
      <c r="Q32" s="102">
        <v>8.7790813796299771E-2</v>
      </c>
      <c r="R32" s="102">
        <v>0.78372549437016648</v>
      </c>
      <c r="S32" s="100">
        <v>0</v>
      </c>
      <c r="T32" s="102">
        <v>2.0768646960995915E-3</v>
      </c>
      <c r="U32" s="68"/>
      <c r="V32">
        <v>0</v>
      </c>
      <c r="W32" s="68">
        <v>4.8266666666666653</v>
      </c>
      <c r="X32" s="68">
        <v>6282.7001704672302</v>
      </c>
      <c r="Y32" s="68">
        <v>239.80815347721818</v>
      </c>
      <c r="Z32" s="68">
        <v>0</v>
      </c>
      <c r="AA32" s="68">
        <v>207.30933676909663</v>
      </c>
      <c r="AB32" s="68">
        <v>208.04648441247002</v>
      </c>
      <c r="AC32" s="68">
        <v>554.65275779376498</v>
      </c>
      <c r="AD32" s="68">
        <v>0</v>
      </c>
      <c r="AE32" s="68">
        <v>0</v>
      </c>
      <c r="AF32" s="68">
        <v>31.312499999999996</v>
      </c>
      <c r="AG32" s="68">
        <v>0</v>
      </c>
      <c r="AH32" s="68">
        <v>0</v>
      </c>
      <c r="AI32" s="68">
        <v>0</v>
      </c>
      <c r="AJ32" s="68">
        <v>0</v>
      </c>
      <c r="AK32" s="68">
        <v>0</v>
      </c>
      <c r="AL32" s="68"/>
      <c r="AM32" s="68"/>
      <c r="AN32" s="68"/>
      <c r="AO32" s="68"/>
      <c r="AP32" s="68"/>
      <c r="AQ32" s="120">
        <v>3172421.02</v>
      </c>
      <c r="AR32" s="68">
        <v>1093.735714285714</v>
      </c>
      <c r="AS32" s="68">
        <v>1813</v>
      </c>
      <c r="AT32" s="68">
        <v>59490.003443900008</v>
      </c>
      <c r="AU32">
        <v>44715.956340200006</v>
      </c>
      <c r="AV32">
        <v>6405.3132218000001</v>
      </c>
      <c r="AW32">
        <v>0</v>
      </c>
      <c r="AX32">
        <v>2889.4630622</v>
      </c>
      <c r="AY32">
        <v>3374.4079118</v>
      </c>
      <c r="AZ32">
        <v>277.82853909999994</v>
      </c>
      <c r="BA32">
        <v>0</v>
      </c>
      <c r="BB32">
        <v>0</v>
      </c>
      <c r="BC32">
        <v>0</v>
      </c>
      <c r="BD32">
        <v>0</v>
      </c>
      <c r="BE32">
        <v>750</v>
      </c>
      <c r="BF32">
        <v>346.23803270000002</v>
      </c>
      <c r="BG32">
        <v>427.70580510000002</v>
      </c>
      <c r="BH32">
        <v>0</v>
      </c>
      <c r="BI32">
        <v>0</v>
      </c>
      <c r="BJ32">
        <v>0</v>
      </c>
      <c r="BK32">
        <v>282.88449560000004</v>
      </c>
      <c r="BL32">
        <v>20.206035400000001</v>
      </c>
      <c r="BM32">
        <v>0</v>
      </c>
      <c r="BN32">
        <v>0</v>
      </c>
      <c r="BO32" s="68">
        <v>9.3632130852140838E-2</v>
      </c>
      <c r="BP32" s="68">
        <v>0.83587205617313809</v>
      </c>
      <c r="BQ32" s="68">
        <v>15.635999999999999</v>
      </c>
      <c r="BR32" s="68">
        <v>5490000</v>
      </c>
      <c r="BS32" s="68">
        <v>18000</v>
      </c>
      <c r="BT32">
        <v>6527.3349906111152</v>
      </c>
      <c r="BU32">
        <v>6527.3349906111152</v>
      </c>
      <c r="BV32">
        <v>970.0085789753316</v>
      </c>
      <c r="BW32">
        <v>31.312499999999996</v>
      </c>
      <c r="BX32">
        <v>0</v>
      </c>
      <c r="BY32">
        <v>0</v>
      </c>
      <c r="BZ32">
        <v>212.13600343576329</v>
      </c>
      <c r="CA32">
        <v>6522.0591548797001</v>
      </c>
      <c r="CB32">
        <v>794.46091127098316</v>
      </c>
      <c r="CC32">
        <v>0.86699869542183317</v>
      </c>
      <c r="CD32" s="71">
        <v>0.12884219573980549</v>
      </c>
      <c r="CE32" s="71">
        <v>4.1591088383613741E-3</v>
      </c>
      <c r="CF32" s="71">
        <v>0</v>
      </c>
      <c r="CG32" s="71">
        <v>0</v>
      </c>
      <c r="CH32" s="71">
        <v>2.8177140976426096E-2</v>
      </c>
      <c r="CI32" s="71">
        <v>0.86629792815571671</v>
      </c>
      <c r="CJ32" s="71">
        <v>0.10552493086785719</v>
      </c>
      <c r="CK32">
        <v>7528.6560695864464</v>
      </c>
      <c r="CL32" s="101">
        <v>1515.4360378418994</v>
      </c>
      <c r="CM32" s="68">
        <v>677633.58000000007</v>
      </c>
      <c r="CN32" s="68">
        <v>75906.684000000008</v>
      </c>
      <c r="CO32" s="68">
        <v>5232</v>
      </c>
      <c r="CP32" s="68">
        <v>3386</v>
      </c>
    </row>
    <row r="33" spans="1:94">
      <c r="A33" s="72" t="s">
        <v>116</v>
      </c>
      <c r="B33" s="68">
        <v>5398384</v>
      </c>
      <c r="C33" s="68">
        <v>0.45299999999999996</v>
      </c>
      <c r="D33" s="68">
        <v>10010.91</v>
      </c>
      <c r="E33" s="68">
        <v>8343</v>
      </c>
      <c r="F33" s="68">
        <v>12035.701425766318</v>
      </c>
      <c r="G33" s="68">
        <v>17349</v>
      </c>
      <c r="H33" s="68">
        <v>7.4471151074989916E-2</v>
      </c>
      <c r="I33" s="68">
        <v>5502.7014257663186</v>
      </c>
      <c r="J33">
        <v>1133.4552613217015</v>
      </c>
      <c r="K33" s="68">
        <v>1.019323824642026</v>
      </c>
      <c r="L33" s="68">
        <v>0.25793018448029126</v>
      </c>
      <c r="M33" s="68">
        <v>13.152084031073004</v>
      </c>
      <c r="N33" s="68">
        <v>9.0917667112150005E-2</v>
      </c>
      <c r="O33" s="102">
        <v>0.17420367912789511</v>
      </c>
      <c r="P33">
        <v>0.45719823308228663</v>
      </c>
      <c r="Q33" s="102">
        <v>6.53325990732435E-2</v>
      </c>
      <c r="R33" s="102">
        <v>0.87728735396416513</v>
      </c>
      <c r="S33" s="100">
        <v>0.34596576395434092</v>
      </c>
      <c r="T33" s="102">
        <v>2.7497403237524965E-2</v>
      </c>
      <c r="U33" s="68"/>
      <c r="V33">
        <v>743.30935251798564</v>
      </c>
      <c r="W33" s="68">
        <v>0</v>
      </c>
      <c r="X33" s="68">
        <v>687.91366906474821</v>
      </c>
      <c r="Y33" s="68">
        <v>22.158273381294961</v>
      </c>
      <c r="Z33" s="68">
        <v>106.76258992805755</v>
      </c>
      <c r="AA33" s="68">
        <v>3553.7907026727935</v>
      </c>
      <c r="AB33" s="68">
        <v>160.59662057553959</v>
      </c>
      <c r="AC33" s="68">
        <v>163.16546762589928</v>
      </c>
      <c r="AD33" s="68">
        <v>0</v>
      </c>
      <c r="AE33" s="68">
        <v>49.995624999999997</v>
      </c>
      <c r="AF33" s="68">
        <v>0</v>
      </c>
      <c r="AG33" s="68">
        <v>15.009125000000001</v>
      </c>
      <c r="AH33" s="68">
        <v>0</v>
      </c>
      <c r="AI33" s="68">
        <v>0</v>
      </c>
      <c r="AJ33" s="68">
        <v>0</v>
      </c>
      <c r="AK33" s="68">
        <v>0</v>
      </c>
      <c r="AL33" s="68"/>
      <c r="AM33" s="68"/>
      <c r="AN33" s="68"/>
      <c r="AO33" s="68"/>
      <c r="AP33" s="68"/>
      <c r="AQ33" s="120">
        <v>2445467.9519999996</v>
      </c>
      <c r="AR33" s="68">
        <v>4478.3991202380957</v>
      </c>
      <c r="AS33" s="68">
        <v>1292</v>
      </c>
      <c r="AT33" s="68">
        <v>47455.504881016997</v>
      </c>
      <c r="AU33">
        <v>8893.8885416640005</v>
      </c>
      <c r="AV33">
        <v>3352.1812728600003</v>
      </c>
      <c r="AW33">
        <v>0</v>
      </c>
      <c r="AX33">
        <v>10065.030353448001</v>
      </c>
      <c r="AY33">
        <v>2656.2854136840001</v>
      </c>
      <c r="AZ33">
        <v>839.43908599499991</v>
      </c>
      <c r="BA33">
        <v>4273.5764871000001</v>
      </c>
      <c r="BB33">
        <v>16417.98</v>
      </c>
      <c r="BC33">
        <v>0</v>
      </c>
      <c r="BD33">
        <v>0</v>
      </c>
      <c r="BE33">
        <v>0</v>
      </c>
      <c r="BF33">
        <v>301.22708844900001</v>
      </c>
      <c r="BG33">
        <v>26.680695461000003</v>
      </c>
      <c r="BH33">
        <v>0</v>
      </c>
      <c r="BI33">
        <v>0</v>
      </c>
      <c r="BJ33">
        <v>0</v>
      </c>
      <c r="BK33">
        <v>629.21594235600003</v>
      </c>
      <c r="BL33">
        <v>0</v>
      </c>
      <c r="BM33">
        <v>0</v>
      </c>
      <c r="BN33">
        <v>0</v>
      </c>
      <c r="BO33" s="68">
        <v>6.3844230192069459E-2</v>
      </c>
      <c r="BP33" s="68">
        <v>0.85730150898004098</v>
      </c>
      <c r="BQ33" s="68">
        <v>151.31</v>
      </c>
      <c r="BR33" s="68">
        <v>630760</v>
      </c>
      <c r="BS33" s="68">
        <v>71000</v>
      </c>
      <c r="BT33">
        <v>1453.3812949640289</v>
      </c>
      <c r="BU33">
        <v>1453.3812949640289</v>
      </c>
      <c r="BV33">
        <v>3984.3153808022898</v>
      </c>
      <c r="BW33">
        <v>65.004750000000001</v>
      </c>
      <c r="BX33">
        <v>0</v>
      </c>
      <c r="BY33">
        <v>850.07194244604318</v>
      </c>
      <c r="BZ33">
        <v>3603.7863276727935</v>
      </c>
      <c r="CA33">
        <v>848.51028964028774</v>
      </c>
      <c r="CB33">
        <v>200.33286600719427</v>
      </c>
      <c r="CC33">
        <v>0.26412141646620918</v>
      </c>
      <c r="CD33" s="71">
        <v>0.72406534037005743</v>
      </c>
      <c r="CE33" s="71">
        <v>1.1813243163733401E-2</v>
      </c>
      <c r="CF33" s="71">
        <v>0</v>
      </c>
      <c r="CG33" s="71">
        <v>0.15448265800241201</v>
      </c>
      <c r="CH33" s="71">
        <v>0.65491220563015051</v>
      </c>
      <c r="CI33" s="71">
        <v>0.15419886052097082</v>
      </c>
      <c r="CJ33" s="71">
        <v>3.6406275846466711E-2</v>
      </c>
      <c r="CK33">
        <v>5502.7014257663186</v>
      </c>
      <c r="CL33" s="101">
        <v>1107.633549602213</v>
      </c>
      <c r="CM33" s="68">
        <v>726367.93200000003</v>
      </c>
      <c r="CN33" s="68">
        <v>54093.456000000006</v>
      </c>
      <c r="CO33" s="68">
        <v>13193</v>
      </c>
      <c r="CP33" s="68">
        <v>6533</v>
      </c>
    </row>
    <row r="34" spans="1:94">
      <c r="A34" s="72" t="s">
        <v>117</v>
      </c>
      <c r="B34" s="68">
        <v>2052843</v>
      </c>
      <c r="C34" s="68">
        <v>0.501</v>
      </c>
      <c r="D34" s="68">
        <v>3657.8670000000002</v>
      </c>
      <c r="E34" s="68">
        <v>2963.6400000000003</v>
      </c>
      <c r="F34" s="68">
        <v>4079.3865175850833</v>
      </c>
      <c r="G34" s="68">
        <v>7249</v>
      </c>
      <c r="H34" s="68">
        <v>0.13063870878741896</v>
      </c>
      <c r="I34" s="68">
        <v>2250.3865175850833</v>
      </c>
      <c r="J34">
        <v>567.80621977172484</v>
      </c>
      <c r="K34" s="68">
        <v>1.0962292379812208</v>
      </c>
      <c r="L34" s="68">
        <v>1.1712280507516757</v>
      </c>
      <c r="M34" s="68">
        <v>30.202017397336281</v>
      </c>
      <c r="N34" s="68">
        <v>0.16857256218958347</v>
      </c>
      <c r="O34" s="102">
        <v>0.54985471534040187</v>
      </c>
      <c r="P34">
        <v>0.55164827061233412</v>
      </c>
      <c r="Q34" s="102">
        <v>7.8328903265515906E-2</v>
      </c>
      <c r="R34" s="102">
        <v>0.59958418138513714</v>
      </c>
      <c r="S34" s="100">
        <v>0</v>
      </c>
      <c r="T34" s="102">
        <v>0.14959119127733234</v>
      </c>
      <c r="U34" s="68"/>
      <c r="V34">
        <v>0</v>
      </c>
      <c r="W34" s="68">
        <v>0</v>
      </c>
      <c r="X34" s="68">
        <v>1629.5714285714287</v>
      </c>
      <c r="Y34" s="68">
        <v>0</v>
      </c>
      <c r="Z34" s="68">
        <v>149.09310204081635</v>
      </c>
      <c r="AA34" s="68">
        <v>385.7831530612246</v>
      </c>
      <c r="AB34" s="68">
        <v>25.13482628571429</v>
      </c>
      <c r="AC34" s="68">
        <v>0</v>
      </c>
      <c r="AD34" s="68">
        <v>0</v>
      </c>
      <c r="AE34" s="68">
        <v>0</v>
      </c>
      <c r="AF34" s="68">
        <v>0</v>
      </c>
      <c r="AG34" s="68">
        <v>17.638540000000003</v>
      </c>
      <c r="AH34" s="68">
        <v>0</v>
      </c>
      <c r="AI34" s="68">
        <v>0</v>
      </c>
      <c r="AJ34" s="68">
        <v>43.165467625899282</v>
      </c>
      <c r="AK34" s="68">
        <v>0</v>
      </c>
      <c r="AL34" s="68"/>
      <c r="AM34" s="68"/>
      <c r="AN34" s="68"/>
      <c r="AO34" s="68"/>
      <c r="AP34" s="68"/>
      <c r="AQ34" s="120">
        <v>1028474.343</v>
      </c>
      <c r="AR34" s="68">
        <v>707.70177142857131</v>
      </c>
      <c r="AS34" s="68">
        <v>947</v>
      </c>
      <c r="AT34" s="68">
        <v>23772.910809402576</v>
      </c>
      <c r="AU34">
        <v>15384.067112144003</v>
      </c>
      <c r="AV34">
        <v>3055.1525524799999</v>
      </c>
      <c r="AW34">
        <v>0</v>
      </c>
      <c r="AX34">
        <v>138.20928213600001</v>
      </c>
      <c r="AY34">
        <v>0</v>
      </c>
      <c r="AZ34">
        <v>0</v>
      </c>
      <c r="BA34">
        <v>4539.2459889887332</v>
      </c>
      <c r="BB34">
        <v>0</v>
      </c>
      <c r="BC34">
        <v>0</v>
      </c>
      <c r="BD34">
        <v>0</v>
      </c>
      <c r="BE34">
        <v>0</v>
      </c>
      <c r="BF34">
        <v>76.824109373200002</v>
      </c>
      <c r="BG34">
        <v>44.970210364800003</v>
      </c>
      <c r="BH34">
        <v>0</v>
      </c>
      <c r="BI34">
        <v>0</v>
      </c>
      <c r="BJ34">
        <v>0</v>
      </c>
      <c r="BK34">
        <v>170.73291671584002</v>
      </c>
      <c r="BL34">
        <v>0</v>
      </c>
      <c r="BM34">
        <v>0</v>
      </c>
      <c r="BN34">
        <v>363.70863720000011</v>
      </c>
      <c r="BO34" s="68">
        <v>6.248836628393372E-2</v>
      </c>
      <c r="BP34" s="68">
        <v>0.47832963800658457</v>
      </c>
      <c r="BQ34" s="68">
        <v>336.63800000000003</v>
      </c>
      <c r="BR34" s="68">
        <v>1204578.0000000002</v>
      </c>
      <c r="BS34" s="68">
        <v>62000</v>
      </c>
      <c r="BT34">
        <v>1629.5714285714287</v>
      </c>
      <c r="BU34">
        <v>1629.5714285714287</v>
      </c>
      <c r="BV34">
        <v>560.01108138775521</v>
      </c>
      <c r="BW34">
        <v>17.638540000000003</v>
      </c>
      <c r="BX34">
        <v>43.165467625899282</v>
      </c>
      <c r="BY34">
        <v>149.09310204081635</v>
      </c>
      <c r="BZ34">
        <v>385.7831530612246</v>
      </c>
      <c r="CA34">
        <v>1697.8717224830423</v>
      </c>
      <c r="CB34">
        <v>17.638540000000003</v>
      </c>
      <c r="CC34">
        <v>0.72412957322555471</v>
      </c>
      <c r="CD34" s="71">
        <v>0.24885106492226491</v>
      </c>
      <c r="CE34" s="71">
        <v>7.8380046548306419E-3</v>
      </c>
      <c r="CF34" s="71">
        <v>1.9181357197349664E-2</v>
      </c>
      <c r="CG34" s="71">
        <v>6.6252219730151038E-2</v>
      </c>
      <c r="CH34" s="71">
        <v>0.17142972998043604</v>
      </c>
      <c r="CI34" s="71">
        <v>0.75448004563458226</v>
      </c>
      <c r="CJ34" s="71">
        <v>7.8380046548306419E-3</v>
      </c>
      <c r="CK34">
        <v>2250.3865175850833</v>
      </c>
      <c r="CL34" s="101">
        <v>452.97816719223556</v>
      </c>
      <c r="CM34" s="68">
        <v>303501.13200000004</v>
      </c>
      <c r="CN34" s="68">
        <v>39648.995999999999</v>
      </c>
      <c r="CO34" s="68">
        <v>9165</v>
      </c>
      <c r="CP34" s="68">
        <v>1829</v>
      </c>
    </row>
    <row r="35" spans="1:94">
      <c r="A35" s="72" t="s">
        <v>118</v>
      </c>
      <c r="B35" s="68">
        <v>9449213</v>
      </c>
      <c r="C35" s="68">
        <v>0.14800000000000002</v>
      </c>
      <c r="D35" s="68">
        <v>72103.33</v>
      </c>
      <c r="E35" s="68">
        <v>78730.12</v>
      </c>
      <c r="F35" s="68">
        <v>90731.14181894483</v>
      </c>
      <c r="G35" s="68">
        <v>49045</v>
      </c>
      <c r="H35" s="68">
        <v>0.32111326332959528</v>
      </c>
      <c r="I35" s="68">
        <v>48781.141818944838</v>
      </c>
      <c r="J35">
        <v>10070.827708211522</v>
      </c>
      <c r="K35" s="68">
        <v>5.1624555207872689</v>
      </c>
      <c r="L35" s="68">
        <v>4.7542998440073143</v>
      </c>
      <c r="M35" s="68">
        <v>212.50446994897882</v>
      </c>
      <c r="N35" s="68" t="s">
        <v>79</v>
      </c>
      <c r="O35" s="102">
        <v>0.21010975757255942</v>
      </c>
      <c r="P35">
        <v>0.53764496776959159</v>
      </c>
      <c r="Q35" s="102">
        <v>0.20533851989420987</v>
      </c>
      <c r="R35" s="102">
        <v>0.63945823279011516</v>
      </c>
      <c r="S35" s="100">
        <v>0.36391438096520629</v>
      </c>
      <c r="T35" s="102">
        <v>5.1043495645134516E-2</v>
      </c>
      <c r="U35" s="68"/>
      <c r="V35">
        <v>11342.925659472421</v>
      </c>
      <c r="W35" s="68">
        <v>0</v>
      </c>
      <c r="X35" s="68">
        <v>4695.4436450839321</v>
      </c>
      <c r="Y35" s="68">
        <v>503.5971223021582</v>
      </c>
      <c r="Z35" s="68">
        <v>2968.3359712230217</v>
      </c>
      <c r="AA35" s="68">
        <v>26065.390465227818</v>
      </c>
      <c r="AB35" s="68">
        <v>1392.528</v>
      </c>
      <c r="AC35" s="68">
        <v>888.15845563549169</v>
      </c>
      <c r="AD35" s="68">
        <v>920.58749999999986</v>
      </c>
      <c r="AE35" s="68">
        <v>4.1749999999999998</v>
      </c>
      <c r="AF35" s="68">
        <v>0</v>
      </c>
      <c r="AG35" s="68">
        <v>0</v>
      </c>
      <c r="AH35" s="68">
        <v>0</v>
      </c>
      <c r="AI35" s="68">
        <v>0</v>
      </c>
      <c r="AJ35" s="68">
        <v>0</v>
      </c>
      <c r="AK35" s="68">
        <v>0</v>
      </c>
      <c r="AL35" s="68"/>
      <c r="AM35" s="68"/>
      <c r="AN35" s="68"/>
      <c r="AO35" s="68"/>
      <c r="AP35" s="68"/>
      <c r="AQ35" s="120">
        <v>1398483.5240000002</v>
      </c>
      <c r="AR35" s="68">
        <v>48912.958957333933</v>
      </c>
      <c r="AS35" s="68">
        <v>15749</v>
      </c>
      <c r="AT35" s="68">
        <v>421645.41448740003</v>
      </c>
      <c r="AU35">
        <v>0</v>
      </c>
      <c r="AV35">
        <v>848.6534868</v>
      </c>
      <c r="AW35">
        <v>138532.5787024</v>
      </c>
      <c r="AX35">
        <v>0</v>
      </c>
      <c r="AY35">
        <v>0</v>
      </c>
      <c r="AZ35">
        <v>0</v>
      </c>
      <c r="BA35">
        <v>68963.198820200007</v>
      </c>
      <c r="BB35">
        <v>153442.83000000002</v>
      </c>
      <c r="BC35">
        <v>1660.5</v>
      </c>
      <c r="BD35">
        <v>3472.5</v>
      </c>
      <c r="BE35">
        <v>600</v>
      </c>
      <c r="BF35">
        <v>45173.8797958</v>
      </c>
      <c r="BG35">
        <v>0</v>
      </c>
      <c r="BH35">
        <v>0</v>
      </c>
      <c r="BI35">
        <v>0</v>
      </c>
      <c r="BJ35">
        <v>0</v>
      </c>
      <c r="BK35">
        <v>8951.2736822000006</v>
      </c>
      <c r="BL35">
        <v>0</v>
      </c>
      <c r="BM35">
        <v>0</v>
      </c>
      <c r="BN35">
        <v>0</v>
      </c>
      <c r="BO35" s="68">
        <v>0.20020613229210107</v>
      </c>
      <c r="BP35" s="68">
        <v>0.62347512592965249</v>
      </c>
      <c r="BQ35" s="68">
        <v>2489.96</v>
      </c>
      <c r="BR35" s="68">
        <v>6648810</v>
      </c>
      <c r="BS35" s="68">
        <v>2008000</v>
      </c>
      <c r="BT35">
        <v>16541.966426858511</v>
      </c>
      <c r="BU35">
        <v>16541.966426858511</v>
      </c>
      <c r="BV35">
        <v>31314.41289208633</v>
      </c>
      <c r="BW35">
        <v>924.76249999999982</v>
      </c>
      <c r="BX35">
        <v>0</v>
      </c>
      <c r="BY35">
        <v>15231.849130695442</v>
      </c>
      <c r="BZ35">
        <v>26069.565465227817</v>
      </c>
      <c r="CA35">
        <v>6087.9716450839323</v>
      </c>
      <c r="CB35">
        <v>1391.7555779376498</v>
      </c>
      <c r="CC35">
        <v>0.33910576526181696</v>
      </c>
      <c r="CD35" s="71">
        <v>0.64193685765520436</v>
      </c>
      <c r="CE35" s="71">
        <v>1.8957377082978722E-2</v>
      </c>
      <c r="CF35" s="71">
        <v>0</v>
      </c>
      <c r="CG35" s="71">
        <v>0.31224872077061427</v>
      </c>
      <c r="CH35" s="71">
        <v>0.53441892692850701</v>
      </c>
      <c r="CI35" s="71">
        <v>0.1248017454712301</v>
      </c>
      <c r="CJ35" s="71">
        <v>2.8530606829648707E-2</v>
      </c>
      <c r="CK35">
        <v>48781.141818944838</v>
      </c>
      <c r="CL35" s="101">
        <v>9819.1097582660968</v>
      </c>
      <c r="CM35" s="68">
        <v>2053416.06</v>
      </c>
      <c r="CN35" s="68">
        <v>659379.13199999998</v>
      </c>
      <c r="CO35" s="68">
        <v>96486</v>
      </c>
      <c r="CP35" s="68">
        <v>41950</v>
      </c>
    </row>
    <row r="36" spans="1:94">
      <c r="A36" s="72" t="s">
        <v>119</v>
      </c>
      <c r="B36" s="68">
        <v>7911345</v>
      </c>
      <c r="C36" s="68">
        <v>0.26300000000000001</v>
      </c>
      <c r="D36" s="68">
        <v>5845.1643909805016</v>
      </c>
      <c r="E36" s="68">
        <v>5162.4243909805018</v>
      </c>
      <c r="F36" s="68">
        <v>9976.9867343593778</v>
      </c>
      <c r="G36" s="68">
        <v>25375</v>
      </c>
      <c r="H36" s="68">
        <v>0.18061083743842365</v>
      </c>
      <c r="I36" s="68">
        <v>4148.9867343593778</v>
      </c>
      <c r="J36">
        <v>1056.5885722262981</v>
      </c>
      <c r="K36" s="68">
        <v>0.52443506563793874</v>
      </c>
      <c r="L36" s="68">
        <v>0.93476695100925622</v>
      </c>
      <c r="M36" s="68">
        <v>18.260122038312826</v>
      </c>
      <c r="N36" s="68">
        <v>0.35464946153658933</v>
      </c>
      <c r="O36" s="102">
        <v>0.43757626647805631</v>
      </c>
      <c r="P36">
        <v>0.41585569318949128</v>
      </c>
      <c r="Q36" s="102">
        <v>4.1638958511381205E-2</v>
      </c>
      <c r="R36" s="102">
        <v>0.23054518268084179</v>
      </c>
      <c r="S36" s="100">
        <v>0</v>
      </c>
      <c r="T36" s="102">
        <v>5.2428793806106745E-2</v>
      </c>
      <c r="U36" s="68"/>
      <c r="V36">
        <v>709.08553757946856</v>
      </c>
      <c r="W36" s="68">
        <v>70.629175184636622</v>
      </c>
      <c r="X36" s="68">
        <v>1142.2297513436486</v>
      </c>
      <c r="Y36" s="68">
        <v>337.00992687274777</v>
      </c>
      <c r="Z36" s="68">
        <v>125.71778189916881</v>
      </c>
      <c r="AA36" s="68">
        <v>595.0820418827069</v>
      </c>
      <c r="AB36" s="68">
        <v>319.17785336750705</v>
      </c>
      <c r="AC36" s="68">
        <v>65.491906676225099</v>
      </c>
      <c r="AD36" s="68">
        <v>550.39573022245895</v>
      </c>
      <c r="AE36" s="68">
        <v>227.73034393146139</v>
      </c>
      <c r="AF36" s="68">
        <v>0.14632116698295897</v>
      </c>
      <c r="AG36" s="68">
        <v>6.2903642323653308</v>
      </c>
      <c r="AH36" s="68">
        <v>0</v>
      </c>
      <c r="AI36" s="68">
        <v>0</v>
      </c>
      <c r="AJ36" s="68">
        <v>0</v>
      </c>
      <c r="AK36" s="68">
        <v>0</v>
      </c>
      <c r="AL36" s="68"/>
      <c r="AM36" s="68"/>
      <c r="AN36" s="68"/>
      <c r="AO36" s="68"/>
      <c r="AP36" s="68"/>
      <c r="AQ36" s="120">
        <v>2080683.7350000001</v>
      </c>
      <c r="AR36" s="68">
        <v>2854.291485396091</v>
      </c>
      <c r="AS36" s="68">
        <v>4583</v>
      </c>
      <c r="AT36" s="68">
        <v>44237.250341970648</v>
      </c>
      <c r="AU36">
        <v>21622.759465000712</v>
      </c>
      <c r="AV36">
        <v>3808.8473717969919</v>
      </c>
      <c r="AW36">
        <v>0</v>
      </c>
      <c r="AX36">
        <v>0</v>
      </c>
      <c r="AY36">
        <v>7008.143352561412</v>
      </c>
      <c r="AZ36">
        <v>611.09133267256107</v>
      </c>
      <c r="BA36">
        <v>0</v>
      </c>
      <c r="BB36">
        <v>0</v>
      </c>
      <c r="BC36">
        <v>0</v>
      </c>
      <c r="BD36">
        <v>0</v>
      </c>
      <c r="BE36">
        <v>339.81</v>
      </c>
      <c r="BF36">
        <v>2706.8717330892841</v>
      </c>
      <c r="BG36">
        <v>236.09360441520002</v>
      </c>
      <c r="BH36">
        <v>0</v>
      </c>
      <c r="BI36">
        <v>75.039461172741667</v>
      </c>
      <c r="BJ36">
        <v>0</v>
      </c>
      <c r="BK36">
        <v>7133.5064035017458</v>
      </c>
      <c r="BL36">
        <v>695.08761776000006</v>
      </c>
      <c r="BM36">
        <v>0</v>
      </c>
      <c r="BN36">
        <v>0</v>
      </c>
      <c r="BO36" s="68">
        <v>3.2912142015073462E-2</v>
      </c>
      <c r="BP36" s="68">
        <v>0.18222683910811457</v>
      </c>
      <c r="BQ36" s="68">
        <v>217.52636999999999</v>
      </c>
      <c r="BR36" s="68">
        <v>1944954.3909805014</v>
      </c>
      <c r="BS36" s="68">
        <v>144462.12518719598</v>
      </c>
      <c r="BT36">
        <v>2258.9543909805016</v>
      </c>
      <c r="BU36">
        <v>2258.9543909805016</v>
      </c>
      <c r="BV36">
        <v>1105.469583825608</v>
      </c>
      <c r="BW36">
        <v>784.56275955326862</v>
      </c>
      <c r="BX36">
        <v>0</v>
      </c>
      <c r="BY36">
        <v>1385.1990497010963</v>
      </c>
      <c r="BZ36">
        <v>893.44156099880502</v>
      </c>
      <c r="CA36">
        <v>1461.5539258781387</v>
      </c>
      <c r="CB36">
        <v>408.79219778133819</v>
      </c>
      <c r="CC36">
        <v>0.54445929466903786</v>
      </c>
      <c r="CD36" s="71">
        <v>0.26644326786364081</v>
      </c>
      <c r="CE36" s="71">
        <v>0.18909743746732144</v>
      </c>
      <c r="CF36" s="71">
        <v>0</v>
      </c>
      <c r="CG36" s="71">
        <v>0.33386442001120964</v>
      </c>
      <c r="CH36" s="71">
        <v>0.21533970055866095</v>
      </c>
      <c r="CI36" s="71">
        <v>0.35226767870199255</v>
      </c>
      <c r="CJ36" s="71">
        <v>9.852820072813695E-2</v>
      </c>
      <c r="CK36">
        <v>4148.9867343593778</v>
      </c>
      <c r="CL36" s="101">
        <v>835.14560363248916</v>
      </c>
      <c r="CM36" s="68">
        <v>1062400.5</v>
      </c>
      <c r="CN36" s="68">
        <v>191881.04400000002</v>
      </c>
      <c r="CO36" s="68">
        <v>6232</v>
      </c>
      <c r="CP36" s="68">
        <v>5828</v>
      </c>
    </row>
    <row r="37" spans="1:94">
      <c r="A37" s="76" t="s">
        <v>120</v>
      </c>
      <c r="B37" s="68">
        <v>74223629</v>
      </c>
      <c r="C37" s="68">
        <v>0.28499999999999998</v>
      </c>
      <c r="D37" s="68">
        <v>21039</v>
      </c>
      <c r="E37" s="68">
        <v>22447.59</v>
      </c>
      <c r="F37" s="68">
        <v>54458.21566922286</v>
      </c>
      <c r="G37" s="68">
        <v>112459</v>
      </c>
      <c r="H37" s="68">
        <v>9.9787478103130919E-2</v>
      </c>
      <c r="I37" s="68">
        <v>21538.215669222864</v>
      </c>
      <c r="J37">
        <v>4320.0127524768077</v>
      </c>
      <c r="K37" s="68">
        <v>0.29018004049927099</v>
      </c>
      <c r="L37" s="68">
        <v>0.2296516510580266</v>
      </c>
      <c r="M37" s="68" t="s">
        <v>79</v>
      </c>
      <c r="N37" s="68" t="s">
        <v>79</v>
      </c>
      <c r="O37" s="102">
        <v>0.94843923378643491</v>
      </c>
      <c r="P37">
        <v>0.39549984156743528</v>
      </c>
      <c r="Q37" s="102">
        <v>3.8414113165480816E-2</v>
      </c>
      <c r="R37" s="102">
        <v>0.38495925436435641</v>
      </c>
      <c r="S37" s="100">
        <v>0</v>
      </c>
      <c r="T37" s="102">
        <v>2.0150230022079607E-2</v>
      </c>
      <c r="U37" s="68"/>
      <c r="V37">
        <v>0</v>
      </c>
      <c r="W37" s="68">
        <v>0</v>
      </c>
      <c r="X37" s="68">
        <v>21290.175059952038</v>
      </c>
      <c r="Y37" s="68">
        <v>0</v>
      </c>
      <c r="Z37" s="68">
        <v>0</v>
      </c>
      <c r="AA37" s="68">
        <v>68.040609270825087</v>
      </c>
      <c r="AB37" s="68">
        <v>180</v>
      </c>
      <c r="AC37" s="68">
        <v>0</v>
      </c>
      <c r="AD37" s="68">
        <v>0</v>
      </c>
      <c r="AE37" s="68">
        <v>0</v>
      </c>
      <c r="AF37" s="68">
        <v>0</v>
      </c>
      <c r="AG37" s="68">
        <v>0</v>
      </c>
      <c r="AH37" s="68">
        <v>0</v>
      </c>
      <c r="AI37" s="68">
        <v>0</v>
      </c>
      <c r="AJ37" s="68">
        <v>0</v>
      </c>
      <c r="AK37" s="68">
        <v>0</v>
      </c>
      <c r="AL37" s="68"/>
      <c r="AM37" s="68"/>
      <c r="AN37" s="68"/>
      <c r="AO37" s="68"/>
      <c r="AP37" s="68"/>
      <c r="AQ37" s="120">
        <v>21153734.264999997</v>
      </c>
      <c r="AR37" s="68">
        <v>6910.3526095238094</v>
      </c>
      <c r="AS37" s="68">
        <v>11222</v>
      </c>
      <c r="AT37" s="68">
        <v>180870.29392069898</v>
      </c>
      <c r="AU37">
        <v>179389.24289930623</v>
      </c>
      <c r="AV37">
        <v>0</v>
      </c>
      <c r="AW37">
        <v>0</v>
      </c>
      <c r="AX37">
        <v>376.3172032896</v>
      </c>
      <c r="AY37">
        <v>122.91331333820001</v>
      </c>
      <c r="AZ37">
        <v>81.820504764950002</v>
      </c>
      <c r="BA37">
        <v>0</v>
      </c>
      <c r="BB37">
        <v>0</v>
      </c>
      <c r="BC37">
        <v>0</v>
      </c>
      <c r="BD37">
        <v>0</v>
      </c>
      <c r="BE37">
        <v>900</v>
      </c>
      <c r="BF37">
        <v>0</v>
      </c>
      <c r="BG37">
        <v>0</v>
      </c>
      <c r="BH37">
        <v>0</v>
      </c>
      <c r="BI37">
        <v>0</v>
      </c>
      <c r="BJ37">
        <v>0</v>
      </c>
      <c r="BK37">
        <v>0</v>
      </c>
      <c r="BL37">
        <v>0</v>
      </c>
      <c r="BM37">
        <v>0</v>
      </c>
      <c r="BN37">
        <v>0</v>
      </c>
      <c r="BO37" s="68">
        <v>3.8551000798877286E-2</v>
      </c>
      <c r="BP37" s="68">
        <v>0.38633104605604535</v>
      </c>
      <c r="BQ37" s="68">
        <v>434</v>
      </c>
      <c r="BR37" s="68">
        <v>4857990</v>
      </c>
      <c r="BS37" s="68">
        <v>0</v>
      </c>
      <c r="BT37">
        <v>21290.175059952038</v>
      </c>
      <c r="BU37">
        <v>21290.175059952038</v>
      </c>
      <c r="BV37">
        <v>248.04060927082509</v>
      </c>
      <c r="BW37">
        <v>0</v>
      </c>
      <c r="BX37">
        <v>0</v>
      </c>
      <c r="BY37">
        <v>0</v>
      </c>
      <c r="BZ37">
        <v>68.040609270825087</v>
      </c>
      <c r="CA37">
        <v>21470.175059952038</v>
      </c>
      <c r="CB37">
        <v>0</v>
      </c>
      <c r="CC37">
        <v>0.98848369739257169</v>
      </c>
      <c r="CD37" s="71">
        <v>1.1516302607428336E-2</v>
      </c>
      <c r="CE37" s="71">
        <v>0</v>
      </c>
      <c r="CF37" s="71">
        <v>0</v>
      </c>
      <c r="CG37" s="71">
        <v>0</v>
      </c>
      <c r="CH37" s="71">
        <v>3.1590643494229672E-3</v>
      </c>
      <c r="CI37" s="71">
        <v>0.99684093565057696</v>
      </c>
      <c r="CJ37" s="71">
        <v>0</v>
      </c>
      <c r="CK37">
        <v>21538.215669222864</v>
      </c>
      <c r="CL37" s="101">
        <v>4335.406998840941</v>
      </c>
      <c r="CM37" s="68">
        <v>4708433.4120000005</v>
      </c>
      <c r="CN37" s="68">
        <v>469842.696</v>
      </c>
      <c r="CO37" s="68" t="s">
        <v>246</v>
      </c>
      <c r="CP37" s="68">
        <v>32920</v>
      </c>
    </row>
    <row r="38" spans="1:94">
      <c r="A38" s="76" t="s">
        <v>121</v>
      </c>
      <c r="B38" s="68">
        <v>45778534</v>
      </c>
      <c r="C38" s="68">
        <v>0.311</v>
      </c>
      <c r="D38" s="68">
        <v>17510.292000000001</v>
      </c>
      <c r="E38" s="68">
        <v>13381.172000000002</v>
      </c>
      <c r="F38" s="68">
        <v>13408</v>
      </c>
      <c r="G38" s="68">
        <v>126438</v>
      </c>
      <c r="H38" s="68">
        <v>2.0508075104003542E-2</v>
      </c>
      <c r="I38" s="68">
        <v>6182</v>
      </c>
      <c r="J38">
        <v>1224.486419189252</v>
      </c>
      <c r="K38" s="68">
        <v>0.13504145851415864</v>
      </c>
      <c r="L38" s="68">
        <v>0.5449254329508908</v>
      </c>
      <c r="M38" s="68" t="s">
        <v>79</v>
      </c>
      <c r="N38" s="68" t="s">
        <v>79</v>
      </c>
      <c r="O38" s="102">
        <v>0</v>
      </c>
      <c r="P38">
        <v>0.46106801909307876</v>
      </c>
      <c r="Q38" s="102">
        <v>9.6844810831336458E-3</v>
      </c>
      <c r="R38" s="102">
        <v>0.4722276973348446</v>
      </c>
      <c r="S38" s="100">
        <v>0</v>
      </c>
      <c r="T38" s="102">
        <v>4.4483985765124553E-4</v>
      </c>
      <c r="U38" s="68"/>
      <c r="V38">
        <v>0</v>
      </c>
      <c r="W38" s="68"/>
      <c r="X38" s="68">
        <v>0</v>
      </c>
      <c r="Y38" s="68">
        <v>0</v>
      </c>
      <c r="Z38" s="68">
        <v>0</v>
      </c>
      <c r="AA38" s="68">
        <v>0</v>
      </c>
      <c r="AB38" s="68">
        <v>240</v>
      </c>
      <c r="AC38" s="68">
        <v>0</v>
      </c>
      <c r="AD38" s="68">
        <v>0</v>
      </c>
      <c r="AE38" s="68">
        <v>0</v>
      </c>
      <c r="AF38" s="68">
        <v>0</v>
      </c>
      <c r="AG38" s="68">
        <v>0</v>
      </c>
      <c r="AH38" s="68">
        <v>428</v>
      </c>
      <c r="AI38" s="68">
        <v>386</v>
      </c>
      <c r="AJ38" s="68">
        <v>5019</v>
      </c>
      <c r="AK38" s="68">
        <v>109</v>
      </c>
      <c r="AL38" s="68"/>
      <c r="AM38" s="68"/>
      <c r="AN38" s="68"/>
      <c r="AO38" s="68"/>
      <c r="AP38" s="68"/>
      <c r="AQ38" s="120">
        <v>14237124.073999999</v>
      </c>
      <c r="AR38" s="68">
        <v>1675.1185266666664</v>
      </c>
      <c r="AS38" s="68">
        <v>2593</v>
      </c>
      <c r="AT38" s="68">
        <v>51266.797398615607</v>
      </c>
      <c r="AU38">
        <v>0</v>
      </c>
      <c r="AV38">
        <v>0</v>
      </c>
      <c r="AW38">
        <v>0</v>
      </c>
      <c r="AX38">
        <v>0</v>
      </c>
      <c r="AY38">
        <v>0</v>
      </c>
      <c r="AZ38">
        <v>0</v>
      </c>
      <c r="BA38">
        <v>0</v>
      </c>
      <c r="BB38">
        <v>0</v>
      </c>
      <c r="BC38">
        <v>0</v>
      </c>
      <c r="BD38">
        <v>0</v>
      </c>
      <c r="BE38">
        <v>1200</v>
      </c>
      <c r="BF38">
        <v>0</v>
      </c>
      <c r="BG38">
        <v>0</v>
      </c>
      <c r="BH38">
        <v>0</v>
      </c>
      <c r="BI38">
        <v>0</v>
      </c>
      <c r="BJ38">
        <v>0</v>
      </c>
      <c r="BK38">
        <v>0</v>
      </c>
      <c r="BL38">
        <v>0</v>
      </c>
      <c r="BM38">
        <v>0</v>
      </c>
      <c r="BN38">
        <v>50066.797398615607</v>
      </c>
      <c r="BO38" s="68">
        <v>9.8417320359538846E-3</v>
      </c>
      <c r="BP38" s="68">
        <v>0.47989545513379767</v>
      </c>
      <c r="BQ38" s="68">
        <v>2.75</v>
      </c>
      <c r="BR38" s="68">
        <v>7758170.9999999991</v>
      </c>
      <c r="BS38" s="68">
        <v>0</v>
      </c>
      <c r="BT38">
        <v>0</v>
      </c>
      <c r="BU38">
        <v>0</v>
      </c>
      <c r="BV38">
        <v>240</v>
      </c>
      <c r="BW38">
        <v>0</v>
      </c>
      <c r="BX38">
        <v>5942</v>
      </c>
      <c r="BY38">
        <v>428</v>
      </c>
      <c r="BZ38">
        <v>386</v>
      </c>
      <c r="CA38">
        <v>5259</v>
      </c>
      <c r="CB38">
        <v>109</v>
      </c>
      <c r="CC38">
        <v>0</v>
      </c>
      <c r="CD38" s="71">
        <v>3.8822387576835975E-2</v>
      </c>
      <c r="CE38" s="71">
        <v>0</v>
      </c>
      <c r="CF38" s="71">
        <v>0.96117761242316402</v>
      </c>
      <c r="CG38" s="71">
        <v>6.9233257845357485E-2</v>
      </c>
      <c r="CH38" s="71">
        <v>6.2439340019411191E-2</v>
      </c>
      <c r="CI38" s="71">
        <v>0.85069556777741828</v>
      </c>
      <c r="CJ38" s="71">
        <v>1.7631834357813004E-2</v>
      </c>
      <c r="CK38">
        <v>6182</v>
      </c>
      <c r="CL38" s="101">
        <v>1244.3689151619374</v>
      </c>
      <c r="CM38" s="68">
        <v>5293706.1840000004</v>
      </c>
      <c r="CN38" s="68">
        <v>108563.724</v>
      </c>
      <c r="CO38" s="68">
        <v>20935</v>
      </c>
      <c r="CP38" s="68">
        <v>7226</v>
      </c>
    </row>
    <row r="39" spans="1:94">
      <c r="A39" s="76" t="s">
        <v>122</v>
      </c>
      <c r="B39" s="68">
        <v>62435709</v>
      </c>
      <c r="C39" s="68">
        <v>0.20399999999999999</v>
      </c>
      <c r="D39" s="68">
        <v>11459.386290967226</v>
      </c>
      <c r="E39" s="68">
        <v>11348.136290967226</v>
      </c>
      <c r="F39" s="68">
        <v>51636.070198019763</v>
      </c>
      <c r="G39" s="68">
        <v>188074</v>
      </c>
      <c r="H39" s="68">
        <v>4.1467720152705848E-2</v>
      </c>
      <c r="I39" s="68">
        <v>10333.070198019766</v>
      </c>
      <c r="J39">
        <v>2139.0435638052927</v>
      </c>
      <c r="K39" s="68">
        <v>0.16549936508320531</v>
      </c>
      <c r="L39" s="68">
        <v>8.6267563175878012E-2</v>
      </c>
      <c r="M39" s="68">
        <v>19.560939926220744</v>
      </c>
      <c r="N39" s="68">
        <v>0.17811837486532511</v>
      </c>
      <c r="O39" s="102">
        <v>0.33430731626208215</v>
      </c>
      <c r="P39">
        <v>0.20011341216311304</v>
      </c>
      <c r="Q39" s="102">
        <v>1.1373414527288687E-2</v>
      </c>
      <c r="R39" s="102">
        <v>0.27427151734905664</v>
      </c>
      <c r="S39" s="100">
        <v>0</v>
      </c>
      <c r="T39" s="102">
        <v>0.27461848704306768</v>
      </c>
      <c r="U39" s="68"/>
      <c r="V39">
        <v>1215.8273381294964</v>
      </c>
      <c r="W39" s="68"/>
      <c r="X39" s="68">
        <v>2577.9376498800957</v>
      </c>
      <c r="Y39" s="68">
        <v>0</v>
      </c>
      <c r="Z39" s="68">
        <v>3944.5472927439851</v>
      </c>
      <c r="AA39" s="68">
        <v>1794.4984172661868</v>
      </c>
      <c r="AB39" s="68">
        <v>372</v>
      </c>
      <c r="AC39" s="68">
        <v>192.37200000000001</v>
      </c>
      <c r="AD39" s="68">
        <v>235.88749999999999</v>
      </c>
      <c r="AE39" s="68">
        <v>0</v>
      </c>
      <c r="AF39" s="68">
        <v>0</v>
      </c>
      <c r="AG39" s="68">
        <v>0</v>
      </c>
      <c r="AH39" s="68">
        <v>0</v>
      </c>
      <c r="AI39" s="68">
        <v>0</v>
      </c>
      <c r="AJ39" s="68">
        <v>0</v>
      </c>
      <c r="AK39" s="68">
        <v>0</v>
      </c>
      <c r="AL39" s="68"/>
      <c r="AM39" s="68"/>
      <c r="AN39" s="68"/>
      <c r="AO39" s="68"/>
      <c r="AP39" s="68"/>
      <c r="AQ39" s="120">
        <v>12736884.636</v>
      </c>
      <c r="AR39" s="68">
        <v>14397.300591052397</v>
      </c>
      <c r="AS39" s="68">
        <v>7799</v>
      </c>
      <c r="AT39" s="68">
        <v>89557.475929399996</v>
      </c>
      <c r="AU39">
        <v>27338.765896200002</v>
      </c>
      <c r="AV39">
        <v>7253.9667085999999</v>
      </c>
      <c r="AW39">
        <v>0</v>
      </c>
      <c r="AX39">
        <v>19034.085346800002</v>
      </c>
      <c r="AY39">
        <v>545.56295580000005</v>
      </c>
      <c r="AZ39">
        <v>873.17540859999986</v>
      </c>
      <c r="BA39">
        <v>1070.9198762000001</v>
      </c>
      <c r="BB39">
        <v>0</v>
      </c>
      <c r="BC39">
        <v>3431.7</v>
      </c>
      <c r="BD39">
        <v>0</v>
      </c>
      <c r="BE39">
        <v>1860</v>
      </c>
      <c r="BF39">
        <v>25866.017737000002</v>
      </c>
      <c r="BG39">
        <v>0</v>
      </c>
      <c r="BH39">
        <v>0</v>
      </c>
      <c r="BI39">
        <v>0</v>
      </c>
      <c r="BJ39">
        <v>0</v>
      </c>
      <c r="BK39">
        <v>2283.2820002000003</v>
      </c>
      <c r="BL39">
        <v>0</v>
      </c>
      <c r="BM39">
        <v>0</v>
      </c>
      <c r="BN39">
        <v>0</v>
      </c>
      <c r="BO39" s="68">
        <v>1.1059125116805367E-2</v>
      </c>
      <c r="BP39" s="68">
        <v>0.26669238328222239</v>
      </c>
      <c r="BQ39" s="68">
        <v>2837.6521042899999</v>
      </c>
      <c r="BR39" s="68">
        <v>1098780</v>
      </c>
      <c r="BS39" s="68">
        <v>1221301.1529999999</v>
      </c>
      <c r="BT39">
        <v>3793.7649880095923</v>
      </c>
      <c r="BU39">
        <v>3793.7649880095923</v>
      </c>
      <c r="BV39">
        <v>6303.4177100101724</v>
      </c>
      <c r="BW39">
        <v>235.88749999999999</v>
      </c>
      <c r="BX39">
        <v>0</v>
      </c>
      <c r="BY39">
        <v>5396.2621308734815</v>
      </c>
      <c r="BZ39">
        <v>1794.4984172661868</v>
      </c>
      <c r="CA39">
        <v>2949.9376498800957</v>
      </c>
      <c r="CB39">
        <v>192.37200000000001</v>
      </c>
      <c r="CC39">
        <v>0.36714789654062652</v>
      </c>
      <c r="CD39" s="71">
        <v>0.61002369956009417</v>
      </c>
      <c r="CE39" s="71">
        <v>2.2828403899279186E-2</v>
      </c>
      <c r="CF39" s="71">
        <v>0</v>
      </c>
      <c r="CG39" s="71">
        <v>0.52223221438170675</v>
      </c>
      <c r="CH39" s="71">
        <v>0.17366555949751369</v>
      </c>
      <c r="CI39" s="71">
        <v>0.28548510687998846</v>
      </c>
      <c r="CJ39" s="71">
        <v>1.8617119240791215E-2</v>
      </c>
      <c r="CK39">
        <v>10333.070198019766</v>
      </c>
      <c r="CL39" s="101">
        <v>2079.9338972180526</v>
      </c>
      <c r="CM39" s="68">
        <v>7874282.2320000008</v>
      </c>
      <c r="CN39" s="68">
        <v>326528.53200000001</v>
      </c>
      <c r="CO39" s="68">
        <v>20700</v>
      </c>
      <c r="CP39" s="68">
        <v>41303</v>
      </c>
    </row>
    <row r="40" spans="1:94">
      <c r="A40" s="76" t="s">
        <v>123</v>
      </c>
      <c r="B40" s="68">
        <v>311591917</v>
      </c>
      <c r="C40" s="68">
        <v>0.17600000000000002</v>
      </c>
      <c r="D40" s="68">
        <v>324432.68</v>
      </c>
      <c r="E40" s="68">
        <v>313360.34999999998</v>
      </c>
      <c r="F40" s="68">
        <v>526672.80202876707</v>
      </c>
      <c r="G40" s="68">
        <v>2191193</v>
      </c>
      <c r="H40" s="68">
        <v>6.0860453643289292E-2</v>
      </c>
      <c r="I40" s="68">
        <v>206652.8020287671</v>
      </c>
      <c r="J40">
        <v>49703.225303466417</v>
      </c>
      <c r="K40" s="68">
        <v>0.66321618358529855</v>
      </c>
      <c r="L40" s="68">
        <v>0.72895077844572409</v>
      </c>
      <c r="M40" s="68">
        <v>6.4070026435719898</v>
      </c>
      <c r="N40" s="68">
        <v>5.9693868713415345E-2</v>
      </c>
      <c r="O40" s="102">
        <v>0.12757130887810147</v>
      </c>
      <c r="P40">
        <v>0.39237416709716416</v>
      </c>
      <c r="Q40" s="102">
        <v>2.2683180031821213E-2</v>
      </c>
      <c r="R40" s="102">
        <v>0.37270803409994541</v>
      </c>
      <c r="S40" s="100">
        <v>0.49233739825758849</v>
      </c>
      <c r="T40" s="102">
        <v>2.3963865727359597E-3</v>
      </c>
      <c r="U40" s="68"/>
      <c r="V40">
        <v>0</v>
      </c>
      <c r="W40" s="68"/>
      <c r="X40" s="68">
        <v>39975.789999999986</v>
      </c>
      <c r="Y40" s="68">
        <v>0</v>
      </c>
      <c r="Z40" s="68">
        <v>15498.216396343008</v>
      </c>
      <c r="AA40" s="68">
        <v>131056.81699323126</v>
      </c>
      <c r="AB40" s="68">
        <v>9720.5550076225045</v>
      </c>
      <c r="AC40" s="68">
        <v>6642.0927412898582</v>
      </c>
      <c r="AD40" s="68">
        <v>3759.3308902804979</v>
      </c>
      <c r="AE40" s="68">
        <v>0</v>
      </c>
      <c r="AF40" s="68">
        <v>0</v>
      </c>
      <c r="AG40" s="68">
        <v>0</v>
      </c>
      <c r="AH40" s="68">
        <v>0</v>
      </c>
      <c r="AI40" s="68">
        <v>0</v>
      </c>
      <c r="AJ40" s="68">
        <v>0</v>
      </c>
      <c r="AK40" s="68">
        <v>0</v>
      </c>
      <c r="AL40" s="68"/>
      <c r="AM40" s="68"/>
      <c r="AN40" s="68"/>
      <c r="AO40" s="68"/>
      <c r="AP40" s="68"/>
      <c r="AQ40" s="120">
        <v>54840177.392000005</v>
      </c>
      <c r="AR40" s="68">
        <v>250347.50213835746</v>
      </c>
      <c r="AS40" s="68">
        <v>133357</v>
      </c>
      <c r="AT40" s="68">
        <v>2080974.6370055322</v>
      </c>
      <c r="AU40">
        <v>395798.5916626532</v>
      </c>
      <c r="AV40">
        <v>0</v>
      </c>
      <c r="AW40">
        <v>0</v>
      </c>
      <c r="AX40">
        <v>0</v>
      </c>
      <c r="AY40">
        <v>269866.53462352557</v>
      </c>
      <c r="AZ40">
        <v>289913.37792245997</v>
      </c>
      <c r="BA40">
        <v>0</v>
      </c>
      <c r="BB40">
        <v>1024541.6386233333</v>
      </c>
      <c r="BC40">
        <v>0</v>
      </c>
      <c r="BD40">
        <v>0</v>
      </c>
      <c r="BE40">
        <v>27058.745999999999</v>
      </c>
      <c r="BF40">
        <v>37407.162281669691</v>
      </c>
      <c r="BG40">
        <v>0</v>
      </c>
      <c r="BH40">
        <v>0</v>
      </c>
      <c r="BI40">
        <v>0</v>
      </c>
      <c r="BJ40">
        <v>0</v>
      </c>
      <c r="BK40">
        <v>36388.585891890427</v>
      </c>
      <c r="BL40">
        <v>0</v>
      </c>
      <c r="BM40">
        <v>0</v>
      </c>
      <c r="BN40">
        <v>0</v>
      </c>
      <c r="BO40" s="68">
        <v>1.8983698135994514E-2</v>
      </c>
      <c r="BP40" s="68">
        <v>0.31192173241527799</v>
      </c>
      <c r="BQ40" s="68">
        <v>495.21999999999997</v>
      </c>
      <c r="BR40" s="68">
        <v>39975790</v>
      </c>
      <c r="BS40" s="68">
        <v>1996370.235934664</v>
      </c>
      <c r="BT40">
        <v>39975.789999999986</v>
      </c>
      <c r="BU40">
        <v>39975.789999999986</v>
      </c>
      <c r="BV40">
        <v>162917.68113848663</v>
      </c>
      <c r="BW40">
        <v>3759.3308902804979</v>
      </c>
      <c r="BX40">
        <v>0</v>
      </c>
      <c r="BY40">
        <v>19257.547286623507</v>
      </c>
      <c r="BZ40">
        <v>131056.81699323126</v>
      </c>
      <c r="CA40">
        <v>49696.345007622491</v>
      </c>
      <c r="CB40">
        <v>6642.0927412898582</v>
      </c>
      <c r="CC40">
        <v>0.19344421951963253</v>
      </c>
      <c r="CD40" s="71">
        <v>0.78836424930646565</v>
      </c>
      <c r="CE40" s="71">
        <v>1.8191531173901918E-2</v>
      </c>
      <c r="CF40" s="71">
        <v>0</v>
      </c>
      <c r="CG40" s="71">
        <v>9.3187932113994565E-2</v>
      </c>
      <c r="CH40" s="71">
        <v>0.63418843444952422</v>
      </c>
      <c r="CI40" s="71">
        <v>0.24048231874787021</v>
      </c>
      <c r="CJ40" s="71">
        <v>3.2141314688611124E-2</v>
      </c>
      <c r="CK40">
        <v>206652.8020287671</v>
      </c>
      <c r="CL40" s="101">
        <v>41596.946469704228</v>
      </c>
      <c r="CM40" s="68">
        <v>91740868.524000004</v>
      </c>
      <c r="CN40" s="68">
        <v>5583390.8760000002</v>
      </c>
      <c r="CO40" s="68">
        <v>761000</v>
      </c>
      <c r="CP40" s="68">
        <v>320020</v>
      </c>
    </row>
    <row r="41" spans="1:94">
      <c r="A41" s="77"/>
      <c r="N41" s="68" t="s">
        <v>79</v>
      </c>
      <c r="O41" s="100"/>
      <c r="S41" s="100"/>
      <c r="T41" s="100"/>
      <c r="CL41" s="101"/>
    </row>
    <row r="42" spans="1:94">
      <c r="A42" s="77"/>
      <c r="N42" s="68"/>
      <c r="S42" s="100"/>
      <c r="T42" s="100"/>
      <c r="CL42" s="101"/>
    </row>
    <row r="43" spans="1:94">
      <c r="A43" s="77"/>
      <c r="N43" s="68"/>
      <c r="S43" s="100"/>
      <c r="T43" s="100"/>
      <c r="CL43" s="101"/>
    </row>
    <row r="44" spans="1:94">
      <c r="A44" s="77"/>
      <c r="N44" s="68"/>
      <c r="S44" s="100"/>
      <c r="T44" s="100"/>
      <c r="CL44" s="101"/>
    </row>
    <row r="45" spans="1:94">
      <c r="A45" s="77"/>
      <c r="N45" s="68"/>
      <c r="S45" s="100"/>
      <c r="T45" s="100"/>
      <c r="CL45" s="101"/>
    </row>
    <row r="46" spans="1:94">
      <c r="A46" s="76" t="s">
        <v>124</v>
      </c>
      <c r="B46" s="78">
        <v>820519962</v>
      </c>
      <c r="C46" s="79">
        <v>0.23273940978293958</v>
      </c>
      <c r="D46" s="77">
        <v>910247.79641740909</v>
      </c>
      <c r="E46" s="77">
        <v>909320.39482132904</v>
      </c>
      <c r="F46" s="86">
        <v>1494275.5228077048</v>
      </c>
      <c r="G46" s="77">
        <v>4019732</v>
      </c>
      <c r="H46" s="77">
        <v>8.5599736499846257E-2</v>
      </c>
      <c r="I46" s="77">
        <v>595184.52280770475</v>
      </c>
      <c r="J46" s="77">
        <v>132737.64841678238</v>
      </c>
      <c r="K46" s="77">
        <v>0.72537482373610407</v>
      </c>
      <c r="L46" s="77">
        <v>0.74969811360080574</v>
      </c>
      <c r="M46" s="80">
        <v>16.770856651429945</v>
      </c>
      <c r="N46" s="68">
        <v>8.1827672667975151E-2</v>
      </c>
      <c r="O46" s="80">
        <v>0.21020393032185861</v>
      </c>
      <c r="P46" s="85">
        <v>0.39830975862427864</v>
      </c>
      <c r="Q46" s="84">
        <v>3.3021516961026842E-2</v>
      </c>
      <c r="R46" s="84">
        <v>0.38576657255348157</v>
      </c>
      <c r="S46" s="100">
        <v>0.2941011481186705</v>
      </c>
      <c r="T46" s="109">
        <v>4.4908170255435038E-2</v>
      </c>
      <c r="U46" s="79"/>
      <c r="V46" s="77">
        <v>30198.741224587578</v>
      </c>
      <c r="W46" s="77">
        <v>17234.792788220842</v>
      </c>
      <c r="X46" s="77">
        <v>140922.85771915514</v>
      </c>
      <c r="Y46" s="77">
        <v>2786.329181304076</v>
      </c>
      <c r="Z46" s="77">
        <v>43218.01220403934</v>
      </c>
      <c r="AA46" s="77">
        <v>267094.19629423023</v>
      </c>
      <c r="AB46" s="77">
        <v>29019.979981180641</v>
      </c>
      <c r="AC46" s="77">
        <v>9843.0205517230206</v>
      </c>
      <c r="AD46" s="77">
        <v>10823.249363637731</v>
      </c>
      <c r="AE46" s="77">
        <v>8796.1050070269666</v>
      </c>
      <c r="AF46" s="77">
        <v>3232.3732584241357</v>
      </c>
      <c r="AG46" s="77">
        <v>54.24390431887538</v>
      </c>
      <c r="AH46" s="77">
        <v>8286.2538470149975</v>
      </c>
      <c r="AI46" s="77">
        <v>4939.3130622245735</v>
      </c>
      <c r="AJ46" s="77">
        <v>18043.080799513467</v>
      </c>
      <c r="AK46" s="77">
        <v>691.97362110311747</v>
      </c>
      <c r="AL46" s="79"/>
      <c r="AM46" s="79"/>
      <c r="AN46" s="79"/>
      <c r="AO46" s="79"/>
      <c r="AP46" s="79"/>
      <c r="AQ46" s="123">
        <v>190967331.671</v>
      </c>
      <c r="AR46" s="77">
        <v>601567.99057684757</v>
      </c>
      <c r="AS46" s="77">
        <v>344088</v>
      </c>
      <c r="AT46" s="77">
        <v>5557459.8639138443</v>
      </c>
      <c r="AU46" s="77">
        <v>1258360.0269864718</v>
      </c>
      <c r="AV46" s="77">
        <v>149396.77439156885</v>
      </c>
      <c r="AW46" s="77">
        <v>369213.4481600388</v>
      </c>
      <c r="AX46" s="77">
        <v>125705.88140776295</v>
      </c>
      <c r="AY46" s="77">
        <v>385460.39650975104</v>
      </c>
      <c r="AZ46" s="77">
        <v>417461.48836885986</v>
      </c>
      <c r="BA46" s="77">
        <v>434995.39706632379</v>
      </c>
      <c r="BB46" s="77">
        <v>1634455.326600492</v>
      </c>
      <c r="BC46" s="77">
        <v>5092.2</v>
      </c>
      <c r="BD46" s="77">
        <v>3472.5</v>
      </c>
      <c r="BE46" s="77">
        <v>51258.089500000002</v>
      </c>
      <c r="BF46" s="77">
        <v>215980.5065859938</v>
      </c>
      <c r="BG46" s="77">
        <v>16839.239676003272</v>
      </c>
      <c r="BH46" s="77">
        <v>0</v>
      </c>
      <c r="BI46" s="77">
        <v>75.039461172741667</v>
      </c>
      <c r="BJ46" s="77">
        <v>0</v>
      </c>
      <c r="BK46" s="77">
        <v>106021.76026197405</v>
      </c>
      <c r="BL46" s="77">
        <v>1122.76578187225</v>
      </c>
      <c r="BM46" s="77">
        <v>111092.2976843504</v>
      </c>
      <c r="BN46" s="77">
        <v>271456.72547120822</v>
      </c>
      <c r="BO46" s="81">
        <v>2.9804008811245505E-2</v>
      </c>
      <c r="BP46" s="81">
        <v>0.34817874481773708</v>
      </c>
      <c r="BQ46" s="77">
        <v>26728.647883648264</v>
      </c>
      <c r="BR46" s="77">
        <v>143167848.31312811</v>
      </c>
      <c r="BS46" s="77">
        <v>13760822.662338747</v>
      </c>
      <c r="BT46" s="77">
        <v>191142.72091326761</v>
      </c>
      <c r="BU46" s="77">
        <v>191142.72091326764</v>
      </c>
      <c r="BV46" s="77">
        <v>349175.2090311732</v>
      </c>
      <c r="BW46" s="77">
        <v>22905.971533407708</v>
      </c>
      <c r="BX46" s="77">
        <v>31960.621329856152</v>
      </c>
      <c r="BY46" s="77">
        <v>92526.256639279658</v>
      </c>
      <c r="BZ46" s="77">
        <v>298064.40715170268</v>
      </c>
      <c r="CA46" s="77">
        <v>191218.29175827338</v>
      </c>
      <c r="CB46" s="77">
        <v>13375.567258449089</v>
      </c>
      <c r="CC46" s="83">
        <v>0.32114867505555589</v>
      </c>
      <c r="CD46" s="83">
        <v>0.5866671522034631</v>
      </c>
      <c r="CE46" s="83">
        <v>3.8485495935532403E-2</v>
      </c>
      <c r="CF46" s="83">
        <v>5.3698676805448715E-2</v>
      </c>
      <c r="CG46" s="83">
        <v>0.15545810264487256</v>
      </c>
      <c r="CH46" s="83">
        <v>0.50079327625258641</v>
      </c>
      <c r="CI46" s="83">
        <v>0.32127564550271942</v>
      </c>
      <c r="CJ46" s="83">
        <v>2.247297559982173E-2</v>
      </c>
      <c r="CK46" s="77">
        <v>595184.52280770463</v>
      </c>
      <c r="CL46" s="110">
        <v>119804.12794684552</v>
      </c>
      <c r="CM46" s="77">
        <v>168298139.37600002</v>
      </c>
      <c r="CN46" s="77">
        <v>14406276.384000001</v>
      </c>
      <c r="CO46" s="77">
        <v>1863752.6</v>
      </c>
      <c r="CP46" s="77">
        <v>899091</v>
      </c>
    </row>
    <row r="47" spans="1:94">
      <c r="A47" s="77" t="s">
        <v>247</v>
      </c>
      <c r="B47">
        <v>259274115</v>
      </c>
      <c r="C47" s="79">
        <v>0.2268609669152665</v>
      </c>
      <c r="D47">
        <v>305507.35939260898</v>
      </c>
      <c r="E47">
        <v>320361.95720306912</v>
      </c>
      <c r="F47" s="86">
        <v>530362.30753695825</v>
      </c>
      <c r="G47">
        <v>955397</v>
      </c>
      <c r="H47" s="77">
        <v>0.10524211401124349</v>
      </c>
      <c r="I47">
        <v>235357.30753695822</v>
      </c>
      <c r="J47">
        <v>51811.448145011665</v>
      </c>
      <c r="K47" s="77">
        <v>0.90775474264740319</v>
      </c>
      <c r="L47" s="77">
        <v>1.0950996535335815</v>
      </c>
      <c r="M47" s="80">
        <v>25.941315943507878</v>
      </c>
      <c r="N47" s="68">
        <v>0.17229801361255473</v>
      </c>
      <c r="O47" s="80">
        <v>0.34422141464067185</v>
      </c>
      <c r="P47" s="85">
        <v>0.44376703282323166</v>
      </c>
      <c r="Q47" s="84">
        <v>5.4230281385656068E-2</v>
      </c>
      <c r="R47" s="84">
        <v>0.51529068847726112</v>
      </c>
      <c r="S47" s="100">
        <v>0.1710400766345104</v>
      </c>
      <c r="T47" s="109">
        <v>5.5129680993927808E-2</v>
      </c>
      <c r="U47" s="79"/>
      <c r="V47">
        <v>21130.282148370294</v>
      </c>
      <c r="W47">
        <v>15717.745718899558</v>
      </c>
      <c r="X47">
        <v>71218.025082215943</v>
      </c>
      <c r="Y47">
        <v>2209.3931560090441</v>
      </c>
      <c r="Z47">
        <v>20381.765744829485</v>
      </c>
      <c r="AA47">
        <v>70130.671442275299</v>
      </c>
      <c r="AB47">
        <v>13713.864024425657</v>
      </c>
      <c r="AC47">
        <v>2896.3352193540268</v>
      </c>
      <c r="AD47">
        <v>4641.90764982782</v>
      </c>
      <c r="AE47">
        <v>8793.4956320269666</v>
      </c>
      <c r="AF47">
        <v>3028.0438466594296</v>
      </c>
      <c r="AG47">
        <v>42.553904318875382</v>
      </c>
      <c r="AH47">
        <v>51.582384185262434</v>
      </c>
      <c r="AI47">
        <v>179.02121570179315</v>
      </c>
      <c r="AJ47">
        <v>1222.6203678587938</v>
      </c>
      <c r="AK47">
        <v>0</v>
      </c>
      <c r="AL47" s="79"/>
      <c r="AM47" s="79"/>
      <c r="AN47" s="79"/>
      <c r="AO47" s="79"/>
      <c r="AP47" s="79"/>
      <c r="AQ47" s="121">
        <v>58819176.425000004</v>
      </c>
      <c r="AR47">
        <v>188967.81738752502</v>
      </c>
      <c r="AS47">
        <v>100548</v>
      </c>
      <c r="AT47">
        <v>2169241.7109353486</v>
      </c>
      <c r="AU47">
        <v>674906.96909326315</v>
      </c>
      <c r="AV47">
        <v>127599.00855293385</v>
      </c>
      <c r="AW47">
        <v>233593.28402163443</v>
      </c>
      <c r="AX47">
        <v>108194.10696767428</v>
      </c>
      <c r="AY47">
        <v>101135.59098204723</v>
      </c>
      <c r="AZ47">
        <v>124890.70031480407</v>
      </c>
      <c r="BA47">
        <v>103018.31785848398</v>
      </c>
      <c r="BB47">
        <v>371027.2684771585</v>
      </c>
      <c r="BC47">
        <v>5092.2</v>
      </c>
      <c r="BD47">
        <v>3472.5</v>
      </c>
      <c r="BE47">
        <v>12968.6695</v>
      </c>
      <c r="BF47">
        <v>119460.45899931996</v>
      </c>
      <c r="BG47">
        <v>13627.877849322154</v>
      </c>
      <c r="BH47">
        <v>0</v>
      </c>
      <c r="BI47">
        <v>75.039461172741667</v>
      </c>
      <c r="BJ47">
        <v>0</v>
      </c>
      <c r="BK47">
        <v>54234.382109641891</v>
      </c>
      <c r="BL47">
        <v>922.29665316000001</v>
      </c>
      <c r="BM47">
        <v>100619.1054158224</v>
      </c>
      <c r="BN47">
        <v>14403.934678909842</v>
      </c>
      <c r="BO47" s="81">
        <v>4.958655841665955E-2</v>
      </c>
      <c r="BP47" s="81">
        <v>0.47116649910093972</v>
      </c>
      <c r="BQ47">
        <v>12975.173284102268</v>
      </c>
      <c r="BR47">
        <v>64412859.72414811</v>
      </c>
      <c r="BS47">
        <v>6725911.7331883954</v>
      </c>
      <c r="BT47">
        <v>110275.44610549483</v>
      </c>
      <c r="BU47" s="77">
        <v>110275.44610549483</v>
      </c>
      <c r="BV47" s="77">
        <v>107122.63643088445</v>
      </c>
      <c r="BW47" s="77">
        <v>16506.00103283309</v>
      </c>
      <c r="BX47" s="77">
        <v>1453.2239677458494</v>
      </c>
      <c r="BY47" s="77">
        <v>46205.537927212863</v>
      </c>
      <c r="BZ47" s="77">
        <v>94820.934008903627</v>
      </c>
      <c r="CA47" s="77">
        <v>89182.553321159823</v>
      </c>
      <c r="CB47" s="77">
        <v>5148.2822796819464</v>
      </c>
      <c r="CC47" s="83">
        <v>0.4685448149434589</v>
      </c>
      <c r="CD47" s="83">
        <v>0.45514897137435578</v>
      </c>
      <c r="CE47" s="83">
        <v>7.0131670036381377E-2</v>
      </c>
      <c r="CF47" s="83">
        <v>6.1745436458039409E-3</v>
      </c>
      <c r="CG47" s="83">
        <v>0.19632081285582004</v>
      </c>
      <c r="CH47" s="83">
        <v>0.40288077307314479</v>
      </c>
      <c r="CI47" s="83">
        <v>0.37892408888623713</v>
      </c>
      <c r="CJ47" s="83">
        <v>2.1874325184798052E-2</v>
      </c>
      <c r="CK47" s="77">
        <v>235357.30753695822</v>
      </c>
      <c r="CL47" s="110">
        <v>47374.849151601287</v>
      </c>
      <c r="CM47">
        <v>40000561.596000016</v>
      </c>
      <c r="CN47">
        <v>4209743.6640000017</v>
      </c>
      <c r="CO47">
        <v>474593</v>
      </c>
      <c r="CP47">
        <v>295005</v>
      </c>
    </row>
    <row r="48" spans="1:94">
      <c r="A48" s="77" t="s">
        <v>126</v>
      </c>
      <c r="B48">
        <v>474445272</v>
      </c>
      <c r="C48" s="79">
        <v>0.27289128321211303</v>
      </c>
      <c r="D48">
        <v>443802.11641740898</v>
      </c>
      <c r="E48">
        <v>455315.04482132918</v>
      </c>
      <c r="F48" s="86">
        <v>746989.5984767793</v>
      </c>
      <c r="G48">
        <v>1576694</v>
      </c>
      <c r="H48" s="77">
        <v>0.10489479886395205</v>
      </c>
      <c r="I48">
        <v>317438.59847677941</v>
      </c>
      <c r="J48">
        <v>68564.907540310785</v>
      </c>
      <c r="K48" s="77">
        <v>0.66907316230306835</v>
      </c>
      <c r="L48" s="77">
        <v>0.77222159586846328</v>
      </c>
      <c r="M48" s="80">
        <v>24.796226500080042</v>
      </c>
      <c r="N48" s="68">
        <v>0.14453507010479866</v>
      </c>
      <c r="O48" s="80">
        <v>0.30962044014524609</v>
      </c>
      <c r="P48" s="85">
        <v>0.42495718698638224</v>
      </c>
      <c r="Q48" s="84">
        <v>4.3486502479435321E-2</v>
      </c>
      <c r="R48" s="84">
        <v>0.41457253315140113</v>
      </c>
      <c r="S48" s="100">
        <v>0.13825947280233652</v>
      </c>
      <c r="T48" s="109">
        <v>7.6048879268858546E-2</v>
      </c>
      <c r="U48" s="79"/>
      <c r="V48">
        <v>30198.741224587578</v>
      </c>
      <c r="W48">
        <v>17234.792788220842</v>
      </c>
      <c r="X48">
        <v>90754.981388219865</v>
      </c>
      <c r="Y48">
        <v>2786.329181304076</v>
      </c>
      <c r="Z48">
        <v>27719.795807696333</v>
      </c>
      <c r="AA48">
        <v>77002.343329775962</v>
      </c>
      <c r="AB48">
        <v>17433.424973558136</v>
      </c>
      <c r="AC48">
        <v>3200.9278104331634</v>
      </c>
      <c r="AD48">
        <v>7063.9184733572311</v>
      </c>
      <c r="AE48">
        <v>8796.1050070269666</v>
      </c>
      <c r="AF48">
        <v>3232.3732584241357</v>
      </c>
      <c r="AG48">
        <v>54.24390431887538</v>
      </c>
      <c r="AH48">
        <v>8286.2538470149975</v>
      </c>
      <c r="AI48">
        <v>4939.3130622245735</v>
      </c>
      <c r="AJ48">
        <v>18043.080799513467</v>
      </c>
      <c r="AK48">
        <v>691.97362110311747</v>
      </c>
      <c r="AL48" s="79"/>
      <c r="AM48" s="79"/>
      <c r="AN48" s="79"/>
      <c r="AO48" s="79"/>
      <c r="AP48" s="79"/>
      <c r="AQ48" s="121">
        <v>129471979.09</v>
      </c>
      <c r="AR48">
        <v>244245.2748670615</v>
      </c>
      <c r="AS48">
        <v>165387</v>
      </c>
      <c r="AT48">
        <v>2870675.5488977325</v>
      </c>
      <c r="AU48">
        <v>776683.76427027897</v>
      </c>
      <c r="AV48">
        <v>149396.77439156885</v>
      </c>
      <c r="AW48">
        <v>369213.4481600388</v>
      </c>
      <c r="AX48">
        <v>125705.88140776295</v>
      </c>
      <c r="AY48">
        <v>115593.86188622548</v>
      </c>
      <c r="AZ48">
        <v>127548.11044639992</v>
      </c>
      <c r="BA48">
        <v>137408.990109284</v>
      </c>
      <c r="BB48">
        <v>396898.08797715855</v>
      </c>
      <c r="BC48">
        <v>5092.2</v>
      </c>
      <c r="BD48">
        <v>3472.5</v>
      </c>
      <c r="BE48">
        <v>14869.343499999999</v>
      </c>
      <c r="BF48">
        <v>178573.34430432413</v>
      </c>
      <c r="BG48">
        <v>16839.239676003272</v>
      </c>
      <c r="BH48">
        <v>0</v>
      </c>
      <c r="BI48">
        <v>75.039461172741667</v>
      </c>
      <c r="BJ48">
        <v>0</v>
      </c>
      <c r="BK48">
        <v>69633.174370083623</v>
      </c>
      <c r="BL48">
        <v>1122.76578187225</v>
      </c>
      <c r="BM48">
        <v>111092.2976843504</v>
      </c>
      <c r="BN48">
        <v>271456.72547120822</v>
      </c>
      <c r="BO48" s="81">
        <v>4.0525881581774011E-2</v>
      </c>
      <c r="BP48" s="81">
        <v>0.3863478649149788</v>
      </c>
      <c r="BQ48">
        <v>24140.849650836262</v>
      </c>
      <c r="BR48">
        <v>99981058.313128114</v>
      </c>
      <c r="BS48">
        <v>11764452.426404083</v>
      </c>
      <c r="BT48">
        <v>140974.84458233239</v>
      </c>
      <c r="BU48" s="77">
        <v>140974.84458233236</v>
      </c>
      <c r="BV48" s="77">
        <v>125356.49192146359</v>
      </c>
      <c r="BW48" s="77">
        <v>19146.640643127208</v>
      </c>
      <c r="BX48" s="77">
        <v>31960.621329856152</v>
      </c>
      <c r="BY48" s="77">
        <v>73268.709352656151</v>
      </c>
      <c r="BZ48" s="77">
        <v>107972.55418724834</v>
      </c>
      <c r="CA48" s="77">
        <v>129463.86041971561</v>
      </c>
      <c r="CB48" s="77">
        <v>6733.4745171592322</v>
      </c>
      <c r="CC48" s="83">
        <v>0.44410114352443719</v>
      </c>
      <c r="CD48" s="83">
        <v>0.39489996655410964</v>
      </c>
      <c r="CE48" s="83">
        <v>6.0316044535862541E-2</v>
      </c>
      <c r="CF48" s="83">
        <v>0.10068284538559062</v>
      </c>
      <c r="CG48" s="83">
        <v>0.23081222543267926</v>
      </c>
      <c r="CH48" s="83">
        <v>0.34013681608144619</v>
      </c>
      <c r="CI48" s="83">
        <v>0.40783906254924412</v>
      </c>
      <c r="CJ48" s="83">
        <v>2.1211895936630358E-2</v>
      </c>
      <c r="CK48" s="77">
        <v>317438.5984767793</v>
      </c>
      <c r="CL48" s="110">
        <v>63896.914334693596</v>
      </c>
      <c r="CM48">
        <v>66013024.392000005</v>
      </c>
      <c r="CN48">
        <v>6924422.9160000021</v>
      </c>
      <c r="CO48">
        <v>660722.6</v>
      </c>
      <c r="CP48">
        <v>429551</v>
      </c>
    </row>
    <row r="49" spans="1:94">
      <c r="A49" s="87" t="s">
        <v>141</v>
      </c>
      <c r="B49" s="66">
        <v>253875731</v>
      </c>
      <c r="C49" s="88">
        <v>0.22205237283196638</v>
      </c>
      <c r="D49" s="66">
        <v>295496.44939260901</v>
      </c>
      <c r="E49" s="66">
        <v>312018.95720306912</v>
      </c>
      <c r="F49" s="98">
        <v>518326.60611119191</v>
      </c>
      <c r="G49" s="66">
        <v>938048</v>
      </c>
      <c r="H49" s="87">
        <v>0.10581121648359146</v>
      </c>
      <c r="I49" s="66">
        <v>229854.60611119191</v>
      </c>
      <c r="J49" s="66">
        <v>50677.992883689963</v>
      </c>
      <c r="K49" s="87">
        <v>0.90538235067136807</v>
      </c>
      <c r="L49" s="87">
        <v>1.1314157157976634</v>
      </c>
      <c r="M49" s="89">
        <v>26.213264682587543</v>
      </c>
      <c r="N49" s="97">
        <v>0.17462495533639488</v>
      </c>
      <c r="O49" s="89">
        <v>0.34876747805969655</v>
      </c>
      <c r="P49" s="99">
        <v>0.44345515626856186</v>
      </c>
      <c r="Q49" s="95">
        <v>5.4024946360623292E-2</v>
      </c>
      <c r="R49" s="95">
        <v>0.51057863387291402</v>
      </c>
      <c r="S49" s="96">
        <v>0.16712771883675739</v>
      </c>
      <c r="T49" s="91">
        <v>5.5791195578211467E-2</v>
      </c>
      <c r="U49" s="88"/>
      <c r="V49" s="66">
        <v>20386.972795852307</v>
      </c>
      <c r="W49" s="66">
        <v>15717.745718899558</v>
      </c>
      <c r="X49" s="66">
        <v>70530.1114131512</v>
      </c>
      <c r="Y49" s="66">
        <v>2187.2348826277494</v>
      </c>
      <c r="Z49" s="66">
        <v>20275.003154901427</v>
      </c>
      <c r="AA49" s="66">
        <v>66576.880739602508</v>
      </c>
      <c r="AB49" s="66">
        <v>13553.267403850117</v>
      </c>
      <c r="AC49" s="66">
        <v>2733.1697517281273</v>
      </c>
      <c r="AD49" s="66">
        <v>4641.90764982782</v>
      </c>
      <c r="AE49" s="66">
        <v>8743.5000070269671</v>
      </c>
      <c r="AF49" s="66">
        <v>3028.0438466594296</v>
      </c>
      <c r="AG49" s="66">
        <v>27.544779318875378</v>
      </c>
      <c r="AH49" s="66">
        <v>51.582384185262434</v>
      </c>
      <c r="AI49" s="66">
        <v>179.02121570179315</v>
      </c>
      <c r="AJ49" s="66">
        <v>1222.6203678587938</v>
      </c>
      <c r="AK49" s="66">
        <v>0</v>
      </c>
      <c r="AL49" s="88"/>
      <c r="AM49" s="88"/>
      <c r="AN49" s="88"/>
      <c r="AO49" s="88"/>
      <c r="AP49" s="88"/>
      <c r="AQ49" s="121">
        <v>56373708.473000005</v>
      </c>
      <c r="AR49" s="66">
        <v>184489.41826728694</v>
      </c>
      <c r="AS49" s="66">
        <v>99256</v>
      </c>
      <c r="AT49" s="66">
        <v>2121786.2060543317</v>
      </c>
      <c r="AU49" s="66">
        <v>666013.08055159915</v>
      </c>
      <c r="AV49" s="66">
        <v>124246.82728007385</v>
      </c>
      <c r="AW49" s="66">
        <v>233593.28402163443</v>
      </c>
      <c r="AX49" s="66">
        <v>98129.076614226273</v>
      </c>
      <c r="AY49" s="66">
        <v>98479.305568363226</v>
      </c>
      <c r="AZ49" s="66">
        <v>124051.26122880906</v>
      </c>
      <c r="BA49" s="66">
        <v>98744.741371383978</v>
      </c>
      <c r="BB49" s="66">
        <v>354609.28847715852</v>
      </c>
      <c r="BC49" s="66">
        <v>5092.2</v>
      </c>
      <c r="BD49" s="66">
        <v>3472.5</v>
      </c>
      <c r="BE49" s="66">
        <v>12968.6695</v>
      </c>
      <c r="BF49" s="66">
        <v>119159.23191087096</v>
      </c>
      <c r="BG49" s="66">
        <v>13601.197153861154</v>
      </c>
      <c r="BH49" s="66">
        <v>0</v>
      </c>
      <c r="BI49" s="66">
        <v>75.039461172741667</v>
      </c>
      <c r="BJ49" s="66">
        <v>0</v>
      </c>
      <c r="BK49" s="66">
        <v>53605.16616728589</v>
      </c>
      <c r="BL49" s="66">
        <v>922.29665316000001</v>
      </c>
      <c r="BM49" s="66">
        <v>100619.1054158224</v>
      </c>
      <c r="BN49" s="66">
        <v>14403.934678909842</v>
      </c>
      <c r="BO49" s="90">
        <v>4.9322865782986669E-2</v>
      </c>
      <c r="BP49" s="90">
        <v>0.46614023940113525</v>
      </c>
      <c r="BQ49" s="66">
        <v>12823.863284102268</v>
      </c>
      <c r="BR49" s="66">
        <v>63782099.72414811</v>
      </c>
      <c r="BS49" s="66">
        <v>6654911.7331883954</v>
      </c>
      <c r="BT49" s="66">
        <v>108822.06481053081</v>
      </c>
      <c r="BU49" s="87">
        <v>108822.06481053081</v>
      </c>
      <c r="BV49" s="87">
        <v>103138.32105008217</v>
      </c>
      <c r="BW49" s="87">
        <v>16440.996282833094</v>
      </c>
      <c r="BX49" s="87">
        <v>1453.2239677458494</v>
      </c>
      <c r="BY49" s="87">
        <v>45355.465984766823</v>
      </c>
      <c r="BZ49" s="87">
        <v>91217.147681230825</v>
      </c>
      <c r="CA49" s="87">
        <v>88334.043031519541</v>
      </c>
      <c r="CB49" s="87">
        <v>4947.9494136747517</v>
      </c>
      <c r="CC49" s="93">
        <v>0.47343869523279536</v>
      </c>
      <c r="CD49" s="93">
        <v>0.44871113437765581</v>
      </c>
      <c r="CE49" s="93">
        <v>7.1527808648219032E-2</v>
      </c>
      <c r="CF49" s="93">
        <v>6.3223617413298823E-3</v>
      </c>
      <c r="CG49" s="93">
        <v>0.19732241503494677</v>
      </c>
      <c r="CH49" s="93">
        <v>0.39684716014394172</v>
      </c>
      <c r="CI49" s="93">
        <v>0.38430399340698024</v>
      </c>
      <c r="CJ49" s="93">
        <v>2.152643141413136E-2</v>
      </c>
      <c r="CK49" s="87">
        <v>229854.60611119191</v>
      </c>
      <c r="CL49" s="94">
        <v>46267.21560199908</v>
      </c>
      <c r="CM49" s="66">
        <v>39274193.664000012</v>
      </c>
      <c r="CN49" s="66">
        <v>4155650.2080000015</v>
      </c>
      <c r="CO49" s="66">
        <v>461400</v>
      </c>
      <c r="CP49" s="66">
        <v>288472</v>
      </c>
    </row>
    <row r="80" spans="2:2">
      <c r="B80" t="s">
        <v>140</v>
      </c>
    </row>
  </sheetData>
  <mergeCells count="71">
    <mergeCell ref="L1:L3"/>
    <mergeCell ref="B1:B3"/>
    <mergeCell ref="C1:C3"/>
    <mergeCell ref="AQ1:AQ3"/>
    <mergeCell ref="D1:D3"/>
    <mergeCell ref="E1:E3"/>
    <mergeCell ref="AG1:AG3"/>
    <mergeCell ref="V1:V3"/>
    <mergeCell ref="W1:W3"/>
    <mergeCell ref="X1:X3"/>
    <mergeCell ref="Y1:Y3"/>
    <mergeCell ref="Z1:Z3"/>
    <mergeCell ref="AA1:AA3"/>
    <mergeCell ref="AB1:AB3"/>
    <mergeCell ref="G1:G3"/>
    <mergeCell ref="F1:F3"/>
    <mergeCell ref="AK1:AK3"/>
    <mergeCell ref="AZ1:AZ3"/>
    <mergeCell ref="AU1:AU3"/>
    <mergeCell ref="AS1:AS3"/>
    <mergeCell ref="H1:H3"/>
    <mergeCell ref="I1:I3"/>
    <mergeCell ref="AT1:AT3"/>
    <mergeCell ref="AC1:AC3"/>
    <mergeCell ref="AD1:AD3"/>
    <mergeCell ref="M1:M3"/>
    <mergeCell ref="O1:O3"/>
    <mergeCell ref="J1:J3"/>
    <mergeCell ref="AR1:AR3"/>
    <mergeCell ref="P1:P3"/>
    <mergeCell ref="N1:N3"/>
    <mergeCell ref="K1:K3"/>
    <mergeCell ref="Q1:Q3"/>
    <mergeCell ref="R1:R3"/>
    <mergeCell ref="S1:S3"/>
    <mergeCell ref="CM1:CM3"/>
    <mergeCell ref="AH1:AH3"/>
    <mergeCell ref="AI1:AI3"/>
    <mergeCell ref="AJ1:AJ3"/>
    <mergeCell ref="BT1:BT3"/>
    <mergeCell ref="BN1:BN3"/>
    <mergeCell ref="CL1:CL3"/>
    <mergeCell ref="AE1:AE3"/>
    <mergeCell ref="AF1:AF3"/>
    <mergeCell ref="BL1:BL3"/>
    <mergeCell ref="BA1:BA3"/>
    <mergeCell ref="BP1:BP3"/>
    <mergeCell ref="T1:T3"/>
    <mergeCell ref="CP1:CP3"/>
    <mergeCell ref="CO1:CO3"/>
    <mergeCell ref="BQ1:BQ3"/>
    <mergeCell ref="BR1:BR3"/>
    <mergeCell ref="BS1:BS3"/>
    <mergeCell ref="CC2:CE2"/>
    <mergeCell ref="CN1:CN3"/>
    <mergeCell ref="AV1:AV3"/>
    <mergeCell ref="AW1:AW3"/>
    <mergeCell ref="AX1:AX3"/>
    <mergeCell ref="AY1:AY3"/>
    <mergeCell ref="BO1:BO3"/>
    <mergeCell ref="BM1:BM3"/>
    <mergeCell ref="BB1:BB3"/>
    <mergeCell ref="BC1:BC3"/>
    <mergeCell ref="BD1:BD3"/>
    <mergeCell ref="BE1:BE3"/>
    <mergeCell ref="BF1:BF3"/>
    <mergeCell ref="BG1:BG3"/>
    <mergeCell ref="BH1:BH3"/>
    <mergeCell ref="BI1:BI3"/>
    <mergeCell ref="BJ1:BJ3"/>
    <mergeCell ref="BK1:BK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S80"/>
  <sheetViews>
    <sheetView zoomScale="40" zoomScaleNormal="40" workbookViewId="0">
      <selection activeCell="B71" sqref="B71"/>
    </sheetView>
  </sheetViews>
  <sheetFormatPr defaultColWidth="11.42578125" defaultRowHeight="15"/>
  <cols>
    <col min="46" max="46" width="11.42578125" style="121"/>
  </cols>
  <sheetData>
    <row r="1" spans="1:97" ht="15" customHeight="1">
      <c r="A1">
        <v>2009</v>
      </c>
      <c r="B1" s="248" t="s">
        <v>40</v>
      </c>
      <c r="C1" s="248" t="s">
        <v>147</v>
      </c>
      <c r="D1" s="246" t="s">
        <v>42</v>
      </c>
      <c r="E1" s="246" t="s">
        <v>43</v>
      </c>
      <c r="F1" s="240" t="s">
        <v>44</v>
      </c>
      <c r="G1" s="246" t="s">
        <v>10</v>
      </c>
      <c r="H1" s="246" t="s">
        <v>45</v>
      </c>
      <c r="I1" s="246" t="s">
        <v>46</v>
      </c>
      <c r="J1" s="246" t="s">
        <v>47</v>
      </c>
      <c r="K1" s="246" t="s">
        <v>15</v>
      </c>
      <c r="L1" s="246" t="s">
        <v>16</v>
      </c>
      <c r="M1" s="246" t="s">
        <v>48</v>
      </c>
      <c r="N1" s="241" t="s">
        <v>148</v>
      </c>
      <c r="O1" s="242" t="s">
        <v>50</v>
      </c>
      <c r="P1" s="241" t="s">
        <v>51</v>
      </c>
      <c r="Q1" s="249" t="s">
        <v>151</v>
      </c>
      <c r="R1" s="246" t="s">
        <v>152</v>
      </c>
      <c r="S1" s="241" t="s">
        <v>54</v>
      </c>
      <c r="T1" s="246" t="s">
        <v>55</v>
      </c>
      <c r="U1" s="135"/>
      <c r="V1" s="242" t="s">
        <v>56</v>
      </c>
      <c r="W1" s="242" t="s">
        <v>57</v>
      </c>
      <c r="X1" s="242" t="s">
        <v>58</v>
      </c>
      <c r="Y1" s="242" t="s">
        <v>59</v>
      </c>
      <c r="Z1" s="242" t="s">
        <v>60</v>
      </c>
      <c r="AA1" s="242" t="s">
        <v>61</v>
      </c>
      <c r="AB1" s="242" t="s">
        <v>62</v>
      </c>
      <c r="AC1" s="242" t="s">
        <v>63</v>
      </c>
      <c r="AD1" s="242" t="s">
        <v>64</v>
      </c>
      <c r="AE1" s="242" t="s">
        <v>65</v>
      </c>
      <c r="AF1" s="242" t="s">
        <v>66</v>
      </c>
      <c r="AG1" s="242" t="s">
        <v>67</v>
      </c>
      <c r="AH1" s="242" t="s">
        <v>68</v>
      </c>
      <c r="AI1" s="242" t="s">
        <v>69</v>
      </c>
      <c r="AJ1" s="242" t="s">
        <v>70</v>
      </c>
      <c r="AK1" s="242" t="s">
        <v>71</v>
      </c>
      <c r="AL1" s="135"/>
      <c r="AM1" s="135"/>
      <c r="AN1" s="135"/>
      <c r="AO1" s="135"/>
      <c r="AP1" s="135"/>
      <c r="AQ1" s="135"/>
      <c r="AR1" s="135"/>
      <c r="AS1" s="135"/>
      <c r="AT1" s="242" t="s">
        <v>157</v>
      </c>
      <c r="AU1" s="242" t="s">
        <v>149</v>
      </c>
      <c r="AV1" s="242" t="s">
        <v>158</v>
      </c>
      <c r="AW1" s="242" t="s">
        <v>248</v>
      </c>
      <c r="AX1" s="242" t="s">
        <v>249</v>
      </c>
      <c r="AY1" s="242" t="s">
        <v>250</v>
      </c>
      <c r="AZ1" s="242" t="s">
        <v>251</v>
      </c>
      <c r="BA1" s="242" t="s">
        <v>252</v>
      </c>
      <c r="BB1" s="242" t="s">
        <v>253</v>
      </c>
      <c r="BC1" s="242" t="s">
        <v>254</v>
      </c>
      <c r="BD1" s="242" t="s">
        <v>255</v>
      </c>
      <c r="BE1" s="242" t="s">
        <v>256</v>
      </c>
      <c r="BF1" s="242" t="s">
        <v>257</v>
      </c>
      <c r="BG1" s="242" t="s">
        <v>258</v>
      </c>
      <c r="BH1" s="242" t="s">
        <v>259</v>
      </c>
      <c r="BI1" s="242" t="s">
        <v>260</v>
      </c>
      <c r="BJ1" s="242" t="s">
        <v>261</v>
      </c>
      <c r="BK1" s="242" t="s">
        <v>262</v>
      </c>
      <c r="BL1" s="242" t="s">
        <v>263</v>
      </c>
      <c r="BM1" s="242" t="s">
        <v>264</v>
      </c>
      <c r="BN1" s="242" t="s">
        <v>265</v>
      </c>
      <c r="BO1" s="242" t="s">
        <v>266</v>
      </c>
      <c r="BP1" s="242" t="s">
        <v>267</v>
      </c>
      <c r="BQ1" s="242" t="s">
        <v>268</v>
      </c>
      <c r="BR1" s="242" t="s">
        <v>153</v>
      </c>
      <c r="BS1" s="242" t="s">
        <v>154</v>
      </c>
      <c r="BT1" s="242" t="s">
        <v>155</v>
      </c>
      <c r="BU1" s="242" t="s">
        <v>156</v>
      </c>
      <c r="BV1" s="77"/>
      <c r="BW1" s="77"/>
      <c r="BX1" s="77"/>
      <c r="BY1" s="77"/>
      <c r="BZ1" s="77"/>
      <c r="CA1" s="77"/>
      <c r="CB1" s="77"/>
      <c r="CC1" s="77"/>
      <c r="CD1" s="77"/>
      <c r="CE1" s="77"/>
      <c r="CF1" s="77"/>
      <c r="CG1" s="77"/>
      <c r="CH1" s="77"/>
      <c r="CI1" s="77"/>
      <c r="CJ1" s="77"/>
      <c r="CK1" s="77"/>
      <c r="CL1" s="77"/>
      <c r="CM1" s="239" t="s">
        <v>179</v>
      </c>
      <c r="CN1" s="239" t="s">
        <v>269</v>
      </c>
      <c r="CO1" s="239" t="s">
        <v>270</v>
      </c>
      <c r="CP1" s="239" t="s">
        <v>271</v>
      </c>
      <c r="CQ1" s="239" t="s">
        <v>272</v>
      </c>
      <c r="CR1" s="244" t="s">
        <v>182</v>
      </c>
      <c r="CS1" s="239" t="s">
        <v>183</v>
      </c>
    </row>
    <row r="2" spans="1:97">
      <c r="B2" s="248"/>
      <c r="C2" s="248"/>
      <c r="D2" s="246"/>
      <c r="E2" s="246"/>
      <c r="F2" s="240"/>
      <c r="G2" s="246"/>
      <c r="H2" s="246"/>
      <c r="I2" s="246"/>
      <c r="J2" s="246"/>
      <c r="K2" s="246"/>
      <c r="L2" s="246"/>
      <c r="M2" s="246"/>
      <c r="N2" s="241"/>
      <c r="O2" s="242"/>
      <c r="P2" s="241"/>
      <c r="Q2" s="249"/>
      <c r="R2" s="246"/>
      <c r="S2" s="241"/>
      <c r="T2" s="246"/>
      <c r="U2" s="135"/>
      <c r="V2" s="242"/>
      <c r="W2" s="242"/>
      <c r="X2" s="242"/>
      <c r="Y2" s="242"/>
      <c r="Z2" s="242"/>
      <c r="AA2" s="242"/>
      <c r="AB2" s="242"/>
      <c r="AC2" s="242"/>
      <c r="AD2" s="242"/>
      <c r="AE2" s="242"/>
      <c r="AF2" s="242"/>
      <c r="AG2" s="242"/>
      <c r="AH2" s="242"/>
      <c r="AI2" s="242"/>
      <c r="AJ2" s="242"/>
      <c r="AK2" s="242"/>
      <c r="AL2" s="135"/>
      <c r="AM2" s="135"/>
      <c r="AN2" s="135"/>
      <c r="AO2" s="135"/>
      <c r="AP2" s="135"/>
      <c r="AQ2" s="135"/>
      <c r="AR2" s="135"/>
      <c r="AS2" s="135"/>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69"/>
      <c r="BW2" s="69"/>
      <c r="BX2" s="69"/>
      <c r="BY2" s="69"/>
      <c r="BZ2" s="69"/>
      <c r="CA2" s="69"/>
      <c r="CB2" s="69"/>
      <c r="CC2" s="69"/>
      <c r="CD2" s="242"/>
      <c r="CE2" s="242"/>
      <c r="CF2" s="242"/>
      <c r="CG2" s="69"/>
      <c r="CH2" s="69"/>
      <c r="CI2" s="69"/>
      <c r="CJ2" s="69"/>
      <c r="CK2" s="69"/>
      <c r="CL2" s="69"/>
      <c r="CM2" s="239"/>
      <c r="CN2" s="239"/>
      <c r="CO2" s="239"/>
      <c r="CP2" s="239"/>
      <c r="CQ2" s="239"/>
      <c r="CR2" s="244"/>
      <c r="CS2" s="239"/>
    </row>
    <row r="3" spans="1:97">
      <c r="A3" s="68" t="s">
        <v>227</v>
      </c>
      <c r="B3" s="248"/>
      <c r="C3" s="248"/>
      <c r="D3" s="246"/>
      <c r="E3" s="246"/>
      <c r="F3" s="240"/>
      <c r="G3" s="246"/>
      <c r="H3" s="246"/>
      <c r="I3" s="246"/>
      <c r="J3" s="246"/>
      <c r="K3" s="246"/>
      <c r="L3" s="246"/>
      <c r="M3" s="246"/>
      <c r="N3" s="241"/>
      <c r="O3" s="242"/>
      <c r="P3" s="241"/>
      <c r="Q3" s="249"/>
      <c r="R3" s="246"/>
      <c r="S3" s="241"/>
      <c r="T3" s="246"/>
      <c r="U3" s="135"/>
      <c r="V3" s="242"/>
      <c r="W3" s="242"/>
      <c r="X3" s="242"/>
      <c r="Y3" s="242"/>
      <c r="Z3" s="242"/>
      <c r="AA3" s="242"/>
      <c r="AB3" s="242"/>
      <c r="AC3" s="242"/>
      <c r="AD3" s="242"/>
      <c r="AE3" s="242"/>
      <c r="AF3" s="242"/>
      <c r="AG3" s="242"/>
      <c r="AH3" s="242"/>
      <c r="AI3" s="242"/>
      <c r="AJ3" s="242"/>
      <c r="AK3" s="242"/>
      <c r="AL3" s="135"/>
      <c r="AM3" s="135"/>
      <c r="AN3" s="135"/>
      <c r="AO3" s="135"/>
      <c r="AP3" s="135"/>
      <c r="AQ3" s="135"/>
      <c r="AR3" s="135"/>
      <c r="AS3" s="135"/>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76" t="s">
        <v>228</v>
      </c>
      <c r="BW3" s="76" t="s">
        <v>229</v>
      </c>
      <c r="BX3" s="76" t="s">
        <v>230</v>
      </c>
      <c r="BY3" s="76" t="s">
        <v>231</v>
      </c>
      <c r="BZ3" s="69" t="s">
        <v>232</v>
      </c>
      <c r="CA3" s="69" t="s">
        <v>233</v>
      </c>
      <c r="CB3" s="69" t="s">
        <v>234</v>
      </c>
      <c r="CC3" s="69" t="s">
        <v>235</v>
      </c>
      <c r="CD3" s="69" t="s">
        <v>236</v>
      </c>
      <c r="CE3" s="69" t="s">
        <v>237</v>
      </c>
      <c r="CF3" s="69" t="s">
        <v>238</v>
      </c>
      <c r="CG3" s="69" t="s">
        <v>239</v>
      </c>
      <c r="CH3" s="69" t="s">
        <v>240</v>
      </c>
      <c r="CI3" s="69" t="s">
        <v>241</v>
      </c>
      <c r="CJ3" s="69" t="s">
        <v>242</v>
      </c>
      <c r="CK3" s="69" t="s">
        <v>243</v>
      </c>
      <c r="CL3" s="69" t="s">
        <v>244</v>
      </c>
      <c r="CM3" s="239"/>
      <c r="CN3" s="239"/>
      <c r="CO3" s="239"/>
      <c r="CP3" s="239"/>
      <c r="CQ3" s="239"/>
      <c r="CR3" s="244"/>
      <c r="CS3" s="239"/>
    </row>
    <row r="4" spans="1:97">
      <c r="AA4" s="68" t="s">
        <v>273</v>
      </c>
    </row>
    <row r="5" spans="1:97">
      <c r="A5" s="69" t="s">
        <v>78</v>
      </c>
      <c r="B5" s="68">
        <v>3194417</v>
      </c>
      <c r="C5" s="68">
        <v>0.48088999999999998</v>
      </c>
      <c r="D5" s="68">
        <v>430</v>
      </c>
      <c r="E5" s="68">
        <v>373.82</v>
      </c>
      <c r="F5" s="68" t="s">
        <v>79</v>
      </c>
      <c r="G5" s="68">
        <v>2085.42</v>
      </c>
      <c r="H5" s="68">
        <v>0.31854878154040911</v>
      </c>
      <c r="I5" s="68" t="s">
        <v>79</v>
      </c>
      <c r="J5" t="s">
        <v>79</v>
      </c>
      <c r="K5" s="68" t="s">
        <v>79</v>
      </c>
      <c r="L5" s="68">
        <v>0.1911906246002123</v>
      </c>
      <c r="M5" s="68" t="s">
        <v>79</v>
      </c>
      <c r="N5" s="68" t="s">
        <v>79</v>
      </c>
      <c r="O5" s="68">
        <v>0</v>
      </c>
      <c r="P5" t="s">
        <v>79</v>
      </c>
      <c r="Q5" s="68" t="s">
        <v>79</v>
      </c>
      <c r="R5" s="68" t="s">
        <v>79</v>
      </c>
      <c r="S5" t="s">
        <v>79</v>
      </c>
      <c r="T5" s="68" t="s">
        <v>79</v>
      </c>
      <c r="U5" s="68"/>
      <c r="V5">
        <v>0</v>
      </c>
      <c r="W5" s="68">
        <v>0</v>
      </c>
      <c r="X5" s="68">
        <v>0</v>
      </c>
      <c r="Y5" s="68">
        <v>0</v>
      </c>
      <c r="Z5" s="68">
        <v>0</v>
      </c>
      <c r="AA5" s="70">
        <v>0</v>
      </c>
      <c r="AB5" s="68">
        <v>0</v>
      </c>
      <c r="AC5" s="68">
        <v>0</v>
      </c>
      <c r="AD5" s="68">
        <v>0</v>
      </c>
      <c r="AE5" s="68">
        <v>0</v>
      </c>
      <c r="AF5" s="68">
        <v>0</v>
      </c>
      <c r="AG5" s="68">
        <v>0</v>
      </c>
      <c r="AH5" s="68">
        <v>0</v>
      </c>
      <c r="AI5" s="68">
        <v>0</v>
      </c>
      <c r="AJ5" s="68">
        <v>0</v>
      </c>
      <c r="AK5" s="68">
        <v>0</v>
      </c>
      <c r="AL5" s="68"/>
      <c r="AM5" s="68"/>
      <c r="AN5" s="68"/>
      <c r="AO5" s="68"/>
      <c r="AP5" s="68"/>
      <c r="AQ5" s="68"/>
      <c r="AR5" s="68"/>
      <c r="AS5" s="68"/>
      <c r="AT5" s="120">
        <v>1536163.1911299999</v>
      </c>
      <c r="AU5" s="68">
        <v>330.57199999999995</v>
      </c>
      <c r="AV5" s="68">
        <v>664.30799999999999</v>
      </c>
      <c r="AW5" s="68" t="s">
        <v>79</v>
      </c>
      <c r="AX5">
        <v>0</v>
      </c>
      <c r="AY5">
        <v>0</v>
      </c>
      <c r="AZ5">
        <v>0</v>
      </c>
      <c r="BA5">
        <v>0</v>
      </c>
      <c r="BB5">
        <v>0</v>
      </c>
      <c r="BC5">
        <v>0</v>
      </c>
      <c r="BD5">
        <v>0</v>
      </c>
      <c r="BE5">
        <v>0</v>
      </c>
      <c r="BF5">
        <v>0</v>
      </c>
      <c r="BG5">
        <v>0</v>
      </c>
      <c r="BH5">
        <v>0</v>
      </c>
      <c r="BI5">
        <v>0</v>
      </c>
      <c r="BJ5">
        <v>0</v>
      </c>
      <c r="BK5">
        <v>0</v>
      </c>
      <c r="BL5">
        <v>0</v>
      </c>
      <c r="BM5">
        <v>0</v>
      </c>
      <c r="BN5">
        <v>0</v>
      </c>
      <c r="BO5">
        <v>0</v>
      </c>
      <c r="BP5">
        <v>0</v>
      </c>
      <c r="BQ5">
        <v>0</v>
      </c>
      <c r="BR5" s="68">
        <v>0</v>
      </c>
      <c r="BS5" s="68">
        <v>293700</v>
      </c>
      <c r="BT5" s="68">
        <v>0</v>
      </c>
      <c r="BU5">
        <v>0</v>
      </c>
      <c r="BV5">
        <v>0</v>
      </c>
      <c r="BW5">
        <v>0</v>
      </c>
      <c r="BX5">
        <v>0</v>
      </c>
      <c r="BY5">
        <v>0</v>
      </c>
      <c r="BZ5">
        <v>0</v>
      </c>
      <c r="CA5">
        <v>0</v>
      </c>
      <c r="CB5">
        <v>0</v>
      </c>
      <c r="CC5">
        <v>0</v>
      </c>
      <c r="CD5" t="s">
        <v>246</v>
      </c>
      <c r="CE5" s="71" t="s">
        <v>246</v>
      </c>
      <c r="CF5" s="71" t="s">
        <v>246</v>
      </c>
      <c r="CG5" s="71" t="s">
        <v>246</v>
      </c>
      <c r="CH5" s="71" t="s">
        <v>246</v>
      </c>
      <c r="CI5" s="71" t="s">
        <v>246</v>
      </c>
      <c r="CJ5" s="71" t="s">
        <v>246</v>
      </c>
      <c r="CK5" s="71" t="s">
        <v>246</v>
      </c>
      <c r="CL5">
        <v>0</v>
      </c>
      <c r="CM5" t="s">
        <v>79</v>
      </c>
      <c r="CN5" s="68">
        <v>87312.364560000002</v>
      </c>
      <c r="CO5" s="68">
        <v>27813.247343999999</v>
      </c>
      <c r="CP5" s="68" t="s">
        <v>79</v>
      </c>
      <c r="CQ5" s="68" t="s">
        <v>79</v>
      </c>
      <c r="CR5" s="68">
        <v>470</v>
      </c>
      <c r="CS5" s="68">
        <v>214</v>
      </c>
    </row>
    <row r="6" spans="1:97">
      <c r="A6" s="69" t="s">
        <v>80</v>
      </c>
      <c r="B6" s="68">
        <v>3243729</v>
      </c>
      <c r="C6" s="68">
        <v>0.35808999999999996</v>
      </c>
      <c r="D6" s="68">
        <v>1502</v>
      </c>
      <c r="E6" s="68">
        <v>1504.78</v>
      </c>
      <c r="F6" s="68" t="s">
        <v>79</v>
      </c>
      <c r="G6" s="68">
        <v>2601.2060000000001</v>
      </c>
      <c r="H6" s="68">
        <v>6.7269182064011848E-2</v>
      </c>
      <c r="I6" s="68" t="s">
        <v>79</v>
      </c>
      <c r="J6" t="s">
        <v>79</v>
      </c>
      <c r="K6" s="68" t="s">
        <v>79</v>
      </c>
      <c r="L6" s="68">
        <v>1.2913813271412242</v>
      </c>
      <c r="M6" s="68" t="s">
        <v>79</v>
      </c>
      <c r="N6" s="68" t="s">
        <v>79</v>
      </c>
      <c r="O6" s="68">
        <v>0</v>
      </c>
      <c r="P6" t="s">
        <v>79</v>
      </c>
      <c r="Q6" s="68" t="s">
        <v>79</v>
      </c>
      <c r="R6" s="68" t="s">
        <v>79</v>
      </c>
      <c r="S6" t="s">
        <v>79</v>
      </c>
      <c r="T6" s="68" t="s">
        <v>79</v>
      </c>
      <c r="U6" s="68"/>
      <c r="V6">
        <v>0</v>
      </c>
      <c r="W6" s="68">
        <v>0</v>
      </c>
      <c r="X6" s="68">
        <v>0</v>
      </c>
      <c r="Y6" s="68">
        <v>0</v>
      </c>
      <c r="Z6" s="68">
        <v>0</v>
      </c>
      <c r="AA6" s="70">
        <v>0</v>
      </c>
      <c r="AB6" s="68">
        <v>0</v>
      </c>
      <c r="AC6" s="68">
        <v>0</v>
      </c>
      <c r="AD6" s="68">
        <v>0</v>
      </c>
      <c r="AE6" s="68">
        <v>0</v>
      </c>
      <c r="AF6" s="68">
        <v>0</v>
      </c>
      <c r="AG6" s="68">
        <v>0</v>
      </c>
      <c r="AH6" s="68">
        <v>0</v>
      </c>
      <c r="AI6" s="68">
        <v>0</v>
      </c>
      <c r="AJ6" s="68">
        <v>0</v>
      </c>
      <c r="AK6" s="68">
        <v>0</v>
      </c>
      <c r="AL6" s="68"/>
      <c r="AM6" s="68"/>
      <c r="AN6" s="68"/>
      <c r="AO6" s="68"/>
      <c r="AP6" s="68"/>
      <c r="AQ6" s="68"/>
      <c r="AR6" s="68"/>
      <c r="AS6" s="68"/>
      <c r="AT6" s="120">
        <v>1161546.9176099999</v>
      </c>
      <c r="AU6" s="68">
        <v>0.91759999999999997</v>
      </c>
      <c r="AV6" s="68">
        <v>174.98099999999999</v>
      </c>
      <c r="AW6" s="68" t="s">
        <v>79</v>
      </c>
      <c r="AX6">
        <v>0</v>
      </c>
      <c r="AY6">
        <v>0</v>
      </c>
      <c r="AZ6">
        <v>0</v>
      </c>
      <c r="BA6">
        <v>0</v>
      </c>
      <c r="BB6">
        <v>0</v>
      </c>
      <c r="BC6">
        <v>0</v>
      </c>
      <c r="BD6">
        <v>0</v>
      </c>
      <c r="BE6">
        <v>0</v>
      </c>
      <c r="BF6">
        <v>0</v>
      </c>
      <c r="BG6">
        <v>0</v>
      </c>
      <c r="BH6">
        <v>0</v>
      </c>
      <c r="BI6">
        <v>0</v>
      </c>
      <c r="BJ6">
        <v>0</v>
      </c>
      <c r="BK6">
        <v>0</v>
      </c>
      <c r="BL6">
        <v>0</v>
      </c>
      <c r="BM6">
        <v>0</v>
      </c>
      <c r="BN6">
        <v>0</v>
      </c>
      <c r="BO6">
        <v>0</v>
      </c>
      <c r="BP6">
        <v>0</v>
      </c>
      <c r="BQ6">
        <v>0</v>
      </c>
      <c r="BR6" s="68">
        <v>0.06</v>
      </c>
      <c r="BS6" s="68">
        <v>1500000</v>
      </c>
      <c r="BT6" s="68">
        <v>0</v>
      </c>
      <c r="BU6">
        <v>0</v>
      </c>
      <c r="BV6">
        <v>0</v>
      </c>
      <c r="BW6">
        <v>0</v>
      </c>
      <c r="BX6">
        <v>0</v>
      </c>
      <c r="BY6">
        <v>0</v>
      </c>
      <c r="BZ6">
        <v>0</v>
      </c>
      <c r="CA6">
        <v>0</v>
      </c>
      <c r="CB6">
        <v>0</v>
      </c>
      <c r="CC6">
        <v>0</v>
      </c>
      <c r="CD6" t="s">
        <v>246</v>
      </c>
      <c r="CE6" s="71" t="s">
        <v>246</v>
      </c>
      <c r="CF6" s="71" t="s">
        <v>246</v>
      </c>
      <c r="CG6" s="71" t="s">
        <v>246</v>
      </c>
      <c r="CH6" s="71" t="s">
        <v>246</v>
      </c>
      <c r="CI6" s="71" t="s">
        <v>246</v>
      </c>
      <c r="CJ6" s="71" t="s">
        <v>246</v>
      </c>
      <c r="CK6" s="71" t="s">
        <v>246</v>
      </c>
      <c r="CL6">
        <v>0</v>
      </c>
      <c r="CM6" t="s">
        <v>79</v>
      </c>
      <c r="CN6" s="68">
        <v>108907.29280800001</v>
      </c>
      <c r="CO6" s="68">
        <v>7326.1045080000004</v>
      </c>
      <c r="CP6" s="68" t="s">
        <v>79</v>
      </c>
      <c r="CQ6" s="68" t="s">
        <v>79</v>
      </c>
      <c r="CR6" s="68">
        <v>360</v>
      </c>
      <c r="CS6" s="68">
        <v>217</v>
      </c>
    </row>
    <row r="7" spans="1:97">
      <c r="A7" s="72" t="s">
        <v>1</v>
      </c>
      <c r="B7" s="68">
        <v>8365275</v>
      </c>
      <c r="C7" s="68">
        <v>0.32447000000000004</v>
      </c>
      <c r="D7" s="68">
        <v>18455.926340611535</v>
      </c>
      <c r="E7" s="68">
        <v>26182.096340611537</v>
      </c>
      <c r="F7" s="68">
        <v>39538.272330332737</v>
      </c>
      <c r="G7" s="68">
        <v>31761.633999999998</v>
      </c>
      <c r="H7" s="68">
        <v>0.27895123405804628</v>
      </c>
      <c r="I7" s="68">
        <v>20750.27233033274</v>
      </c>
      <c r="J7">
        <v>4237.0111624938145</v>
      </c>
      <c r="K7" s="68">
        <v>2.4805248279743033</v>
      </c>
      <c r="L7" s="68">
        <v>1.8681645019057767</v>
      </c>
      <c r="M7" s="68">
        <v>64.235066988234095</v>
      </c>
      <c r="N7" s="68">
        <v>0.30813759777269534</v>
      </c>
      <c r="O7" s="68">
        <v>0.30532328466175473</v>
      </c>
      <c r="P7">
        <v>0.52481484666222178</v>
      </c>
      <c r="Q7" s="68">
        <v>0.13150465217483348</v>
      </c>
      <c r="R7" s="68">
        <v>0.471425238962983</v>
      </c>
      <c r="S7">
        <v>0.12980685968597369</v>
      </c>
      <c r="T7" s="68">
        <v>0.10743582958866409</v>
      </c>
      <c r="U7" s="68"/>
      <c r="V7">
        <v>4.8214440821559572</v>
      </c>
      <c r="W7" s="68">
        <v>0</v>
      </c>
      <c r="X7" s="68">
        <v>7001.6991764700142</v>
      </c>
      <c r="Y7" s="68">
        <v>987.48303349385367</v>
      </c>
      <c r="Z7" s="68">
        <v>5172.2370130927811</v>
      </c>
      <c r="AA7" s="70">
        <v>3629.1523302868318</v>
      </c>
      <c r="AB7" s="68">
        <v>1188.5975650899331</v>
      </c>
      <c r="AC7" s="68">
        <v>2766.2817678171714</v>
      </c>
      <c r="AD7" s="68">
        <v>0</v>
      </c>
      <c r="AE7" s="68">
        <v>0</v>
      </c>
      <c r="AF7" s="68">
        <v>0</v>
      </c>
      <c r="AG7" s="68">
        <v>0</v>
      </c>
      <c r="AH7" s="68">
        <v>0</v>
      </c>
      <c r="AI7" s="68">
        <v>0</v>
      </c>
      <c r="AJ7" s="70">
        <v>0</v>
      </c>
      <c r="AK7" s="68">
        <v>0</v>
      </c>
      <c r="AL7" s="68"/>
      <c r="AM7" s="68"/>
      <c r="AN7" s="68"/>
      <c r="AO7" s="68"/>
      <c r="AP7" s="68"/>
      <c r="AQ7" s="68"/>
      <c r="AR7" s="68"/>
      <c r="AS7" s="68"/>
      <c r="AT7" s="120">
        <v>2714280.7792500001</v>
      </c>
      <c r="AU7" s="68">
        <v>16316.422313443605</v>
      </c>
      <c r="AV7" s="68">
        <v>8859.9470000000001</v>
      </c>
      <c r="AW7" s="68">
        <v>177395.18335129105</v>
      </c>
      <c r="AX7">
        <v>57430.248680943921</v>
      </c>
      <c r="AY7">
        <v>6170.1675974530453</v>
      </c>
      <c r="AZ7">
        <v>3756.3931041198757</v>
      </c>
      <c r="BA7">
        <v>34946.985437101306</v>
      </c>
      <c r="BB7">
        <v>25397.658983196361</v>
      </c>
      <c r="BC7">
        <v>11209.84190066687</v>
      </c>
      <c r="BD7">
        <v>7687.5050920723179</v>
      </c>
      <c r="BE7">
        <v>23027.111674248616</v>
      </c>
      <c r="BF7">
        <v>0</v>
      </c>
      <c r="BG7">
        <v>0</v>
      </c>
      <c r="BH7">
        <v>427.53071540000008</v>
      </c>
      <c r="BI7">
        <v>6957.4241679807346</v>
      </c>
      <c r="BJ7">
        <v>384.31599810798457</v>
      </c>
      <c r="BK7">
        <v>0</v>
      </c>
      <c r="BL7">
        <v>0</v>
      </c>
      <c r="BM7">
        <v>0</v>
      </c>
      <c r="BN7">
        <v>0</v>
      </c>
      <c r="BO7">
        <v>0</v>
      </c>
      <c r="BP7">
        <v>0</v>
      </c>
      <c r="BQ7">
        <v>0</v>
      </c>
      <c r="BR7" s="68">
        <v>2229.3227219999999</v>
      </c>
      <c r="BS7" s="68">
        <v>5070723</v>
      </c>
      <c r="BT7" s="68">
        <v>537344</v>
      </c>
      <c r="BU7">
        <v>7994.0036540460233</v>
      </c>
      <c r="BV7">
        <v>7994.0036540460233</v>
      </c>
      <c r="BW7">
        <v>12756.268676286716</v>
      </c>
      <c r="BX7">
        <v>0</v>
      </c>
      <c r="BY7">
        <v>0</v>
      </c>
      <c r="BZ7">
        <v>5177.0584571749368</v>
      </c>
      <c r="CA7">
        <v>3629.1523302868318</v>
      </c>
      <c r="CB7">
        <v>8190.2967415599469</v>
      </c>
      <c r="CC7">
        <v>3753.7648013110252</v>
      </c>
      <c r="CD7">
        <v>0.3852481320141708</v>
      </c>
      <c r="CE7" s="71">
        <v>0.61475186798582915</v>
      </c>
      <c r="CF7" s="71">
        <v>0</v>
      </c>
      <c r="CG7" s="71">
        <v>0</v>
      </c>
      <c r="CH7" s="71">
        <v>0.24949351867575803</v>
      </c>
      <c r="CI7" s="71">
        <v>0.17489661207875995</v>
      </c>
      <c r="CJ7" s="71">
        <v>0.3947079156926232</v>
      </c>
      <c r="CK7" s="71">
        <v>0.18090195355285882</v>
      </c>
      <c r="CL7">
        <v>20750.27233033274</v>
      </c>
      <c r="CM7">
        <v>4176.8026316743644</v>
      </c>
      <c r="CN7" s="68">
        <v>1329796.092312</v>
      </c>
      <c r="CO7" s="68">
        <v>370948.26099600003</v>
      </c>
      <c r="CP7" s="68">
        <v>0.13340028924499964</v>
      </c>
      <c r="CQ7" s="68">
        <v>0.47822082485299461</v>
      </c>
      <c r="CR7" s="68">
        <v>25136</v>
      </c>
      <c r="CS7" s="68">
        <v>18788</v>
      </c>
    </row>
    <row r="8" spans="1:97">
      <c r="A8" s="72" t="s">
        <v>82</v>
      </c>
      <c r="B8" s="68">
        <v>9576045</v>
      </c>
      <c r="C8" s="68">
        <v>0.25305</v>
      </c>
      <c r="D8" s="68">
        <v>13218</v>
      </c>
      <c r="E8" s="68">
        <v>11107.023999999999</v>
      </c>
      <c r="F8" s="68" t="s">
        <v>79</v>
      </c>
      <c r="G8" s="68">
        <v>26763.98</v>
      </c>
      <c r="H8" s="68">
        <v>5.0158085606101938E-2</v>
      </c>
      <c r="I8" s="68" t="s">
        <v>79</v>
      </c>
      <c r="J8" t="s">
        <v>79</v>
      </c>
      <c r="K8" s="68" t="s">
        <v>79</v>
      </c>
      <c r="L8" s="68">
        <v>2.0555408614082489</v>
      </c>
      <c r="M8" s="68" t="s">
        <v>79</v>
      </c>
      <c r="N8" s="68" t="s">
        <v>79</v>
      </c>
      <c r="O8" s="68">
        <v>0</v>
      </c>
      <c r="P8" t="s">
        <v>79</v>
      </c>
      <c r="Q8" s="68" t="s">
        <v>79</v>
      </c>
      <c r="R8" s="68" t="s">
        <v>79</v>
      </c>
      <c r="S8" t="s">
        <v>79</v>
      </c>
      <c r="T8" s="68" t="s">
        <v>79</v>
      </c>
      <c r="U8" s="68"/>
      <c r="V8">
        <v>0</v>
      </c>
      <c r="W8" s="68">
        <v>0</v>
      </c>
      <c r="X8" s="68">
        <v>0</v>
      </c>
      <c r="Y8" s="68">
        <v>0</v>
      </c>
      <c r="Z8" s="68">
        <v>0</v>
      </c>
      <c r="AA8" s="70">
        <v>0</v>
      </c>
      <c r="AB8" s="68">
        <v>0</v>
      </c>
      <c r="AC8" s="68">
        <v>0</v>
      </c>
      <c r="AD8" s="68">
        <v>0</v>
      </c>
      <c r="AE8" s="68">
        <v>0</v>
      </c>
      <c r="AF8" s="68">
        <v>0</v>
      </c>
      <c r="AG8" s="68">
        <v>0</v>
      </c>
      <c r="AH8" s="68">
        <v>0</v>
      </c>
      <c r="AI8" s="68">
        <v>0</v>
      </c>
      <c r="AJ8" s="68">
        <v>0</v>
      </c>
      <c r="AK8" s="68">
        <v>0</v>
      </c>
      <c r="AL8" s="68"/>
      <c r="AM8" s="68"/>
      <c r="AN8" s="68"/>
      <c r="AO8" s="68"/>
      <c r="AP8" s="68"/>
      <c r="AQ8" s="68"/>
      <c r="AR8" s="68"/>
      <c r="AS8" s="68"/>
      <c r="AT8" s="120">
        <v>2423218.18725</v>
      </c>
      <c r="AU8" s="68">
        <v>434.8731499999999</v>
      </c>
      <c r="AV8" s="68">
        <v>1342.43</v>
      </c>
      <c r="AW8" s="68" t="s">
        <v>79</v>
      </c>
      <c r="AX8">
        <v>0</v>
      </c>
      <c r="AY8">
        <v>0</v>
      </c>
      <c r="AZ8">
        <v>0</v>
      </c>
      <c r="BA8">
        <v>0</v>
      </c>
      <c r="BB8">
        <v>0</v>
      </c>
      <c r="BC8">
        <v>0</v>
      </c>
      <c r="BD8">
        <v>0</v>
      </c>
      <c r="BE8">
        <v>0</v>
      </c>
      <c r="BF8">
        <v>0</v>
      </c>
      <c r="BG8">
        <v>0</v>
      </c>
      <c r="BH8">
        <v>0</v>
      </c>
      <c r="BI8">
        <v>0</v>
      </c>
      <c r="BJ8">
        <v>0</v>
      </c>
      <c r="BK8">
        <v>0</v>
      </c>
      <c r="BL8">
        <v>0</v>
      </c>
      <c r="BM8">
        <v>0</v>
      </c>
      <c r="BN8">
        <v>0</v>
      </c>
      <c r="BO8">
        <v>0</v>
      </c>
      <c r="BP8">
        <v>0</v>
      </c>
      <c r="BQ8">
        <v>0</v>
      </c>
      <c r="BR8" s="68">
        <v>4.0148399999999995</v>
      </c>
      <c r="BS8" s="68">
        <v>4981024</v>
      </c>
      <c r="BT8" s="68">
        <v>0</v>
      </c>
      <c r="BU8">
        <v>0</v>
      </c>
      <c r="BV8">
        <v>0</v>
      </c>
      <c r="BW8">
        <v>0</v>
      </c>
      <c r="BX8">
        <v>0</v>
      </c>
      <c r="BY8">
        <v>0</v>
      </c>
      <c r="BZ8">
        <v>0</v>
      </c>
      <c r="CA8">
        <v>0</v>
      </c>
      <c r="CB8">
        <v>0</v>
      </c>
      <c r="CC8">
        <v>0</v>
      </c>
      <c r="CD8" t="s">
        <v>246</v>
      </c>
      <c r="CE8" s="71" t="s">
        <v>246</v>
      </c>
      <c r="CF8" s="71" t="s">
        <v>246</v>
      </c>
      <c r="CG8" s="71" t="s">
        <v>246</v>
      </c>
      <c r="CH8" s="71" t="s">
        <v>246</v>
      </c>
      <c r="CI8" s="71" t="s">
        <v>246</v>
      </c>
      <c r="CJ8" s="71" t="s">
        <v>246</v>
      </c>
      <c r="CK8" s="71" t="s">
        <v>246</v>
      </c>
      <c r="CL8">
        <v>0</v>
      </c>
      <c r="CM8" t="s">
        <v>79</v>
      </c>
      <c r="CN8" s="68">
        <v>1120554.31464</v>
      </c>
      <c r="CO8" s="68">
        <v>56204.859240000005</v>
      </c>
      <c r="CP8" s="68" t="s">
        <v>79</v>
      </c>
      <c r="CQ8" s="68" t="s">
        <v>79</v>
      </c>
      <c r="CR8" s="68">
        <v>22809</v>
      </c>
      <c r="CS8" s="68">
        <v>6568</v>
      </c>
    </row>
    <row r="9" spans="1:97">
      <c r="A9" s="72" t="s">
        <v>83</v>
      </c>
      <c r="B9" s="68">
        <v>10796492</v>
      </c>
      <c r="C9" s="68">
        <v>2.5889999999999986E-2</v>
      </c>
      <c r="D9" s="68">
        <v>8670</v>
      </c>
      <c r="E9" s="68">
        <v>10899.5</v>
      </c>
      <c r="F9" s="68">
        <v>18344.561662348395</v>
      </c>
      <c r="G9" s="68">
        <v>57101.707000000002</v>
      </c>
      <c r="H9" s="68">
        <v>3.8305807565437583E-2</v>
      </c>
      <c r="I9" s="68">
        <v>2522.5616623483929</v>
      </c>
      <c r="J9">
        <v>518.54472411255676</v>
      </c>
      <c r="K9" s="68">
        <v>0.23364641610889841</v>
      </c>
      <c r="L9" s="68">
        <v>6.5415436993650129</v>
      </c>
      <c r="M9" s="68">
        <v>20.840102507369984</v>
      </c>
      <c r="N9" s="68" t="s">
        <v>79</v>
      </c>
      <c r="O9" s="68">
        <v>0</v>
      </c>
      <c r="P9">
        <v>0.13751005386658363</v>
      </c>
      <c r="Q9" s="68">
        <v>8.8922743390175332E-3</v>
      </c>
      <c r="R9" s="68">
        <v>0.23213906465297496</v>
      </c>
      <c r="S9">
        <v>0.23744647292132989</v>
      </c>
      <c r="T9" s="68">
        <v>0.19751747100451506</v>
      </c>
      <c r="U9" s="68"/>
      <c r="V9">
        <v>0</v>
      </c>
      <c r="W9" s="68">
        <v>0</v>
      </c>
      <c r="X9" s="68">
        <v>0</v>
      </c>
      <c r="Y9" s="68">
        <v>0</v>
      </c>
      <c r="Z9" s="68">
        <v>684.26729783999997</v>
      </c>
      <c r="AA9" s="70">
        <v>1204.3735011990407</v>
      </c>
      <c r="AB9" s="68">
        <v>0</v>
      </c>
      <c r="AC9" s="68">
        <v>10.868105515587528</v>
      </c>
      <c r="AD9" s="68">
        <v>0</v>
      </c>
      <c r="AE9" s="68">
        <v>0</v>
      </c>
      <c r="AF9" s="68">
        <v>0</v>
      </c>
      <c r="AG9" s="68">
        <v>0</v>
      </c>
      <c r="AH9" s="68">
        <v>0</v>
      </c>
      <c r="AI9" s="68">
        <v>0</v>
      </c>
      <c r="AJ9" s="70">
        <v>623.05275779376484</v>
      </c>
      <c r="AK9" s="68">
        <v>0</v>
      </c>
      <c r="AL9" s="68"/>
      <c r="AM9" s="68"/>
      <c r="AN9" s="68"/>
      <c r="AO9" s="68"/>
      <c r="AP9" s="68"/>
      <c r="AQ9" s="68"/>
      <c r="AR9" s="68"/>
      <c r="AS9" s="68"/>
      <c r="AT9" s="120">
        <v>279521.17787999986</v>
      </c>
      <c r="AU9" s="68">
        <v>6577.4230952380949</v>
      </c>
      <c r="AV9" s="68">
        <v>2187.3270000000002</v>
      </c>
      <c r="AW9" s="68">
        <v>21710.430509144528</v>
      </c>
      <c r="AX9">
        <v>0</v>
      </c>
      <c r="AY9">
        <v>0</v>
      </c>
      <c r="AZ9">
        <v>0</v>
      </c>
      <c r="BA9">
        <v>91.573752432800006</v>
      </c>
      <c r="BB9">
        <v>0</v>
      </c>
      <c r="BC9">
        <v>0</v>
      </c>
      <c r="BD9">
        <v>5273.4923549043997</v>
      </c>
      <c r="BE9">
        <v>5155.0651500000004</v>
      </c>
      <c r="BF9">
        <v>0</v>
      </c>
      <c r="BG9">
        <v>0</v>
      </c>
      <c r="BH9">
        <v>0</v>
      </c>
      <c r="BI9">
        <v>5940.5085764271244</v>
      </c>
      <c r="BJ9">
        <v>0</v>
      </c>
      <c r="BK9">
        <v>0</v>
      </c>
      <c r="BL9">
        <v>0</v>
      </c>
      <c r="BM9">
        <v>0</v>
      </c>
      <c r="BN9">
        <v>0</v>
      </c>
      <c r="BO9">
        <v>0</v>
      </c>
      <c r="BP9">
        <v>0</v>
      </c>
      <c r="BQ9">
        <v>5249.7906753801999</v>
      </c>
      <c r="BR9" s="68">
        <v>498.25</v>
      </c>
      <c r="BS9" s="68">
        <v>1828500</v>
      </c>
      <c r="BT9" s="68">
        <v>225000</v>
      </c>
      <c r="BU9">
        <v>0</v>
      </c>
      <c r="BV9">
        <v>0</v>
      </c>
      <c r="BW9">
        <v>1899.5089045546283</v>
      </c>
      <c r="BX9">
        <v>0</v>
      </c>
      <c r="BY9">
        <v>623.05275779376484</v>
      </c>
      <c r="BZ9">
        <v>684.26729783999997</v>
      </c>
      <c r="CA9">
        <v>1204.3735011990407</v>
      </c>
      <c r="CB9">
        <v>623.05275779376484</v>
      </c>
      <c r="CC9">
        <v>10.868105515587528</v>
      </c>
      <c r="CD9">
        <v>0</v>
      </c>
      <c r="CE9" s="71">
        <v>0.75300791766821262</v>
      </c>
      <c r="CF9" s="71">
        <v>0</v>
      </c>
      <c r="CG9" s="71">
        <v>0.24699208233178743</v>
      </c>
      <c r="CH9" s="71">
        <v>0.27125889846552947</v>
      </c>
      <c r="CI9" s="71">
        <v>0.47744065850815415</v>
      </c>
      <c r="CJ9" s="71">
        <v>0.24699208233178743</v>
      </c>
      <c r="CK9" s="71">
        <v>4.3083606945289905E-3</v>
      </c>
      <c r="CL9">
        <v>2522.5616623483929</v>
      </c>
      <c r="CM9">
        <v>507.76404387019784</v>
      </c>
      <c r="CN9" s="68">
        <v>2390734.2686760002</v>
      </c>
      <c r="CO9" s="68">
        <v>91579.006836000015</v>
      </c>
      <c r="CP9" s="68">
        <v>9.0810722017917386E-3</v>
      </c>
      <c r="CQ9" s="68">
        <v>0.23706776541073041</v>
      </c>
      <c r="CR9" s="68">
        <v>5289</v>
      </c>
      <c r="CS9" s="68">
        <v>15822</v>
      </c>
    </row>
    <row r="10" spans="1:97">
      <c r="A10" s="72" t="s">
        <v>84</v>
      </c>
      <c r="B10" s="68">
        <v>3942701</v>
      </c>
      <c r="C10" s="68">
        <v>0.51378999999999997</v>
      </c>
      <c r="D10" s="68">
        <v>3708.53</v>
      </c>
      <c r="E10" s="68">
        <v>3176.6200000000003</v>
      </c>
      <c r="F10" s="68" t="s">
        <v>79</v>
      </c>
      <c r="G10" s="68">
        <v>6034.0749999999998</v>
      </c>
      <c r="H10" s="68">
        <v>0.11927876269353629</v>
      </c>
      <c r="I10" s="68" t="s">
        <v>79</v>
      </c>
      <c r="J10" t="s">
        <v>79</v>
      </c>
      <c r="K10" s="68" t="s">
        <v>79</v>
      </c>
      <c r="L10" s="68">
        <v>0.42738377060382593</v>
      </c>
      <c r="M10" s="68">
        <v>5.0726646529878883</v>
      </c>
      <c r="N10" s="68" t="s">
        <v>79</v>
      </c>
      <c r="O10" s="68">
        <v>0</v>
      </c>
      <c r="P10" t="s">
        <v>79</v>
      </c>
      <c r="Q10" s="68" t="s">
        <v>79</v>
      </c>
      <c r="R10" s="68" t="s">
        <v>79</v>
      </c>
      <c r="S10" t="s">
        <v>79</v>
      </c>
      <c r="T10" s="68" t="s">
        <v>79</v>
      </c>
      <c r="U10" s="68"/>
      <c r="V10">
        <v>0</v>
      </c>
      <c r="W10" s="68">
        <v>0</v>
      </c>
      <c r="X10" s="68">
        <v>0</v>
      </c>
      <c r="Y10" s="68">
        <v>0</v>
      </c>
      <c r="Z10" s="68">
        <v>0</v>
      </c>
      <c r="AA10" s="70">
        <v>0</v>
      </c>
      <c r="AB10" s="68">
        <v>0</v>
      </c>
      <c r="AC10" s="68">
        <v>0</v>
      </c>
      <c r="AD10" s="68">
        <v>0</v>
      </c>
      <c r="AE10" s="68">
        <v>0</v>
      </c>
      <c r="AF10" s="68">
        <v>0</v>
      </c>
      <c r="AG10" s="68">
        <v>0</v>
      </c>
      <c r="AH10" s="68">
        <v>0</v>
      </c>
      <c r="AI10" s="68">
        <v>0</v>
      </c>
      <c r="AJ10" s="68">
        <v>0</v>
      </c>
      <c r="AK10" s="68">
        <v>0</v>
      </c>
      <c r="AL10" s="68"/>
      <c r="AM10" s="68"/>
      <c r="AN10" s="68"/>
      <c r="AO10" s="68"/>
      <c r="AP10" s="68"/>
      <c r="AQ10" s="68"/>
      <c r="AR10" s="68"/>
      <c r="AS10" s="68"/>
      <c r="AT10" s="120">
        <v>2025720.3467899999</v>
      </c>
      <c r="AU10" s="68">
        <v>473.75306666666665</v>
      </c>
      <c r="AV10" s="68">
        <v>719.73699999999997</v>
      </c>
      <c r="AW10" s="68" t="s">
        <v>79</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s="68">
        <v>4.41</v>
      </c>
      <c r="BS10" s="68">
        <v>865760</v>
      </c>
      <c r="BT10" s="68">
        <v>20000</v>
      </c>
      <c r="BU10">
        <v>0</v>
      </c>
      <c r="BV10">
        <v>0</v>
      </c>
      <c r="BW10">
        <v>0</v>
      </c>
      <c r="BX10">
        <v>0</v>
      </c>
      <c r="BY10">
        <v>0</v>
      </c>
      <c r="BZ10">
        <v>0</v>
      </c>
      <c r="CA10">
        <v>0</v>
      </c>
      <c r="CB10">
        <v>0</v>
      </c>
      <c r="CC10">
        <v>0</v>
      </c>
      <c r="CD10" t="s">
        <v>246</v>
      </c>
      <c r="CE10" s="71" t="s">
        <v>246</v>
      </c>
      <c r="CF10" s="71" t="s">
        <v>246</v>
      </c>
      <c r="CG10" s="71" t="s">
        <v>246</v>
      </c>
      <c r="CH10" s="71" t="s">
        <v>246</v>
      </c>
      <c r="CI10" s="71" t="s">
        <v>246</v>
      </c>
      <c r="CJ10" s="71" t="s">
        <v>246</v>
      </c>
      <c r="CK10" s="71" t="s">
        <v>246</v>
      </c>
      <c r="CL10">
        <v>0</v>
      </c>
      <c r="CM10" t="s">
        <v>79</v>
      </c>
      <c r="CN10" s="68">
        <v>252634.65210000001</v>
      </c>
      <c r="CO10" s="68">
        <v>30133.948715999999</v>
      </c>
      <c r="CP10" s="68" t="s">
        <v>79</v>
      </c>
      <c r="CQ10" s="68" t="s">
        <v>79</v>
      </c>
      <c r="CR10" s="68" t="s">
        <v>246</v>
      </c>
      <c r="CS10" s="68">
        <v>627</v>
      </c>
    </row>
    <row r="11" spans="1:97">
      <c r="A11" s="72" t="s">
        <v>85</v>
      </c>
      <c r="B11" s="68">
        <v>7585130</v>
      </c>
      <c r="C11" s="68">
        <v>0.28542000000000001</v>
      </c>
      <c r="D11" s="68">
        <v>5754</v>
      </c>
      <c r="E11" s="68">
        <v>6031.57</v>
      </c>
      <c r="F11" s="68" t="e">
        <v>#N/A</v>
      </c>
      <c r="G11" s="68">
        <v>17492.305</v>
      </c>
      <c r="H11" s="68">
        <v>6.217373868109434E-2</v>
      </c>
      <c r="I11" s="68" t="e">
        <v>#N/A</v>
      </c>
      <c r="J11" t="e">
        <v>#N/A</v>
      </c>
      <c r="K11" s="68" t="s">
        <v>79</v>
      </c>
      <c r="L11" s="68">
        <v>1.0632404139763065</v>
      </c>
      <c r="M11" s="68" t="s">
        <v>79</v>
      </c>
      <c r="N11" s="68" t="e">
        <v>#N/A</v>
      </c>
      <c r="O11" s="68" t="e">
        <v>#N/A</v>
      </c>
      <c r="P11" t="e">
        <v>#N/A</v>
      </c>
      <c r="Q11" s="68" t="s">
        <v>79</v>
      </c>
      <c r="R11" s="68" t="s">
        <v>79</v>
      </c>
      <c r="S11" t="e">
        <v>#N/A</v>
      </c>
      <c r="T11" s="68" t="e">
        <v>#N/A</v>
      </c>
      <c r="U11" s="68"/>
      <c r="V11" t="e">
        <v>#N/A</v>
      </c>
      <c r="W11" s="68" t="e">
        <v>#N/A</v>
      </c>
      <c r="X11" s="68" t="e">
        <v>#N/A</v>
      </c>
      <c r="Y11" s="68" t="e">
        <v>#N/A</v>
      </c>
      <c r="Z11" s="68" t="e">
        <v>#N/A</v>
      </c>
      <c r="AA11" s="70" t="e">
        <v>#N/A</v>
      </c>
      <c r="AB11" s="68" t="e">
        <v>#N/A</v>
      </c>
      <c r="AC11" s="68" t="e">
        <v>#N/A</v>
      </c>
      <c r="AD11" s="68" t="e">
        <v>#N/A</v>
      </c>
      <c r="AE11" s="68" t="e">
        <v>#N/A</v>
      </c>
      <c r="AF11" s="68" t="e">
        <v>#N/A</v>
      </c>
      <c r="AG11" s="68" t="e">
        <v>#N/A</v>
      </c>
      <c r="AH11" s="68" t="e">
        <v>#N/A</v>
      </c>
      <c r="AI11" s="68" t="e">
        <v>#N/A</v>
      </c>
      <c r="AJ11" s="68" t="e">
        <v>#N/A</v>
      </c>
      <c r="AK11" s="68" t="e">
        <v>#N/A</v>
      </c>
      <c r="AL11" s="68"/>
      <c r="AM11" s="68"/>
      <c r="AN11" s="68"/>
      <c r="AO11" s="68"/>
      <c r="AP11" s="68"/>
      <c r="AQ11" s="68"/>
      <c r="AR11" s="68"/>
      <c r="AS11" s="68"/>
      <c r="AT11" s="120">
        <v>2164947.8045999999</v>
      </c>
      <c r="AU11" s="68">
        <v>3.2656000000000063</v>
      </c>
      <c r="AV11" s="68">
        <v>1087.5619999999999</v>
      </c>
      <c r="AW11" s="68" t="e">
        <v>#N/A</v>
      </c>
      <c r="AX11" t="e">
        <v>#N/A</v>
      </c>
      <c r="AY11" t="e">
        <v>#N/A</v>
      </c>
      <c r="AZ11" t="e">
        <v>#N/A</v>
      </c>
      <c r="BA11" t="e">
        <v>#N/A</v>
      </c>
      <c r="BB11" t="e">
        <v>#N/A</v>
      </c>
      <c r="BC11" t="e">
        <v>#N/A</v>
      </c>
      <c r="BD11" t="e">
        <v>#N/A</v>
      </c>
      <c r="BE11" t="e">
        <v>#N/A</v>
      </c>
      <c r="BF11" t="e">
        <v>#N/A</v>
      </c>
      <c r="BG11" t="e">
        <v>#N/A</v>
      </c>
      <c r="BH11" t="e">
        <v>#N/A</v>
      </c>
      <c r="BI11" t="e">
        <v>#N/A</v>
      </c>
      <c r="BJ11" t="e">
        <v>#N/A</v>
      </c>
      <c r="BK11" t="e">
        <v>#N/A</v>
      </c>
      <c r="BL11" t="e">
        <v>#N/A</v>
      </c>
      <c r="BM11" t="e">
        <v>#N/A</v>
      </c>
      <c r="BN11" t="e">
        <v>#N/A</v>
      </c>
      <c r="BO11" t="e">
        <v>#N/A</v>
      </c>
      <c r="BP11" t="e">
        <v>#N/A</v>
      </c>
      <c r="BQ11" t="e">
        <v>#N/A</v>
      </c>
      <c r="BR11" s="68">
        <v>0.60000000000000009</v>
      </c>
      <c r="BS11" s="68">
        <v>2301860</v>
      </c>
      <c r="BT11" s="68">
        <v>0</v>
      </c>
      <c r="BU11" t="e">
        <v>#N/A</v>
      </c>
      <c r="BV11" t="e">
        <v>#N/A</v>
      </c>
      <c r="BW11" t="e">
        <v>#N/A</v>
      </c>
      <c r="BX11" t="e">
        <v>#N/A</v>
      </c>
      <c r="BY11" t="e">
        <v>#N/A</v>
      </c>
      <c r="BZ11" t="e">
        <v>#N/A</v>
      </c>
      <c r="CA11" t="e">
        <v>#N/A</v>
      </c>
      <c r="CB11" t="e">
        <v>#N/A</v>
      </c>
      <c r="CC11" t="e">
        <v>#N/A</v>
      </c>
      <c r="CD11" t="e">
        <v>#N/A</v>
      </c>
      <c r="CE11" s="71" t="e">
        <v>#N/A</v>
      </c>
      <c r="CF11" s="71" t="e">
        <v>#N/A</v>
      </c>
      <c r="CG11" s="71" t="e">
        <v>#N/A</v>
      </c>
      <c r="CH11" s="71" t="e">
        <v>#N/A</v>
      </c>
      <c r="CI11" s="71" t="e">
        <v>#N/A</v>
      </c>
      <c r="CJ11" s="71" t="e">
        <v>#N/A</v>
      </c>
      <c r="CK11" s="71" t="e">
        <v>#N/A</v>
      </c>
      <c r="CL11" t="e">
        <v>#N/A</v>
      </c>
      <c r="CM11" t="s">
        <v>79</v>
      </c>
      <c r="CN11" s="68">
        <v>732367.82574</v>
      </c>
      <c r="CO11" s="68">
        <v>45534.045815999998</v>
      </c>
      <c r="CP11" s="68" t="e">
        <v>#N/A</v>
      </c>
      <c r="CQ11" s="68" t="e">
        <v>#N/A</v>
      </c>
      <c r="CR11" s="68">
        <v>14120</v>
      </c>
      <c r="CS11" s="68">
        <v>2002</v>
      </c>
    </row>
    <row r="12" spans="1:97">
      <c r="A12" s="72" t="s">
        <v>86</v>
      </c>
      <c r="B12" s="68">
        <v>33739859</v>
      </c>
      <c r="C12" s="68">
        <v>0.19418000000000007</v>
      </c>
      <c r="D12" s="68">
        <v>116306</v>
      </c>
      <c r="E12" s="68">
        <v>118242.1</v>
      </c>
      <c r="F12" s="68">
        <v>192915.05995203837</v>
      </c>
      <c r="G12" s="68">
        <v>250745.622</v>
      </c>
      <c r="H12" s="68">
        <v>0.175592445637994</v>
      </c>
      <c r="I12" s="68">
        <v>47875.059952038362</v>
      </c>
      <c r="J12">
        <v>9634.8349604007835</v>
      </c>
      <c r="K12" s="68">
        <v>1.4189466515564977</v>
      </c>
      <c r="L12" s="68">
        <v>0.46142885924017835</v>
      </c>
      <c r="M12" s="68" t="s">
        <v>79</v>
      </c>
      <c r="N12" s="68">
        <v>2.6696697566232278E-2</v>
      </c>
      <c r="O12" s="68">
        <v>8.7825336983844635E-2</v>
      </c>
      <c r="P12">
        <v>0.24816652450016516</v>
      </c>
      <c r="Q12" s="68">
        <v>3.8432277788174679E-2</v>
      </c>
      <c r="R12" s="68">
        <v>0.21887204571093946</v>
      </c>
      <c r="S12">
        <v>0</v>
      </c>
      <c r="T12" s="68">
        <v>3.8051127284748983E-3</v>
      </c>
      <c r="U12" s="68"/>
      <c r="V12">
        <v>0</v>
      </c>
      <c r="W12" s="68">
        <v>0</v>
      </c>
      <c r="X12" s="68">
        <v>10384.652278177457</v>
      </c>
      <c r="Y12" s="68">
        <v>0</v>
      </c>
      <c r="Z12" s="68">
        <v>0</v>
      </c>
      <c r="AA12" s="70">
        <v>37490.407673860907</v>
      </c>
      <c r="AB12" s="68">
        <v>0</v>
      </c>
      <c r="AC12" s="68">
        <v>0</v>
      </c>
      <c r="AD12" s="68">
        <v>0</v>
      </c>
      <c r="AE12" s="68">
        <v>0</v>
      </c>
      <c r="AF12" s="68">
        <v>0</v>
      </c>
      <c r="AG12" s="68">
        <v>0</v>
      </c>
      <c r="AH12" s="68">
        <v>0</v>
      </c>
      <c r="AI12" s="68">
        <v>0</v>
      </c>
      <c r="AJ12" s="68">
        <v>0</v>
      </c>
      <c r="AK12" s="68">
        <v>0</v>
      </c>
      <c r="AL12" s="68"/>
      <c r="AM12" s="68"/>
      <c r="AN12" s="68"/>
      <c r="AO12" s="68"/>
      <c r="AP12" s="68"/>
      <c r="AQ12" s="68"/>
      <c r="AR12" s="68"/>
      <c r="AS12" s="68"/>
      <c r="AT12" s="120">
        <v>6551605.8206200022</v>
      </c>
      <c r="AU12" s="68">
        <v>93099.64</v>
      </c>
      <c r="AV12" s="68">
        <v>44029.036999999997</v>
      </c>
      <c r="AW12" s="68">
        <v>403391.27012206003</v>
      </c>
      <c r="AX12">
        <v>87500.215696159998</v>
      </c>
      <c r="AY12">
        <v>0</v>
      </c>
      <c r="AZ12">
        <v>0</v>
      </c>
      <c r="BA12">
        <v>0</v>
      </c>
      <c r="BB12">
        <v>0</v>
      </c>
      <c r="BC12">
        <v>0</v>
      </c>
      <c r="BD12">
        <v>315891.05442590005</v>
      </c>
      <c r="BE12">
        <v>0</v>
      </c>
      <c r="BF12">
        <v>0</v>
      </c>
      <c r="BG12">
        <v>0</v>
      </c>
      <c r="BH12">
        <v>0</v>
      </c>
      <c r="BI12">
        <v>0</v>
      </c>
      <c r="BJ12">
        <v>0</v>
      </c>
      <c r="BK12">
        <v>0</v>
      </c>
      <c r="BL12">
        <v>0</v>
      </c>
      <c r="BM12">
        <v>0</v>
      </c>
      <c r="BN12">
        <v>0</v>
      </c>
      <c r="BO12">
        <v>0</v>
      </c>
      <c r="BP12">
        <v>0</v>
      </c>
      <c r="BQ12">
        <v>0</v>
      </c>
      <c r="BR12" s="68">
        <v>182.17000000000002</v>
      </c>
      <c r="BS12" s="68">
        <v>3023100</v>
      </c>
      <c r="BT12" s="68">
        <v>0</v>
      </c>
      <c r="BU12">
        <v>10384.652278177457</v>
      </c>
      <c r="BV12">
        <v>10384.652278177457</v>
      </c>
      <c r="BW12">
        <v>37490.407673860907</v>
      </c>
      <c r="BX12">
        <v>0</v>
      </c>
      <c r="BY12">
        <v>0</v>
      </c>
      <c r="BZ12">
        <v>0</v>
      </c>
      <c r="CA12">
        <v>37490.407673860907</v>
      </c>
      <c r="CB12">
        <v>10384.652278177457</v>
      </c>
      <c r="CC12">
        <v>0</v>
      </c>
      <c r="CD12">
        <v>0.21691152530317223</v>
      </c>
      <c r="CE12" s="71">
        <v>0.78308847469682785</v>
      </c>
      <c r="CF12" s="71">
        <v>0</v>
      </c>
      <c r="CG12" s="71">
        <v>0</v>
      </c>
      <c r="CH12" s="71">
        <v>0</v>
      </c>
      <c r="CI12" s="71">
        <v>0.78308847469682785</v>
      </c>
      <c r="CJ12" s="71">
        <v>0.21691152530317223</v>
      </c>
      <c r="CK12" s="71">
        <v>0</v>
      </c>
      <c r="CL12">
        <v>47875.059952038362</v>
      </c>
      <c r="CM12">
        <v>9636.7253988726443</v>
      </c>
      <c r="CN12" s="68">
        <v>10498217.701896001</v>
      </c>
      <c r="CO12" s="68">
        <v>1843407.7211159999</v>
      </c>
      <c r="CP12" s="68">
        <v>3.8424738520063909E-2</v>
      </c>
      <c r="CQ12" s="68">
        <v>0.21882910953516391</v>
      </c>
      <c r="CR12" s="68">
        <v>442030</v>
      </c>
      <c r="CS12" s="68">
        <v>145040</v>
      </c>
    </row>
    <row r="13" spans="1:97">
      <c r="A13" s="72" t="s">
        <v>88</v>
      </c>
      <c r="B13" s="68">
        <v>800011</v>
      </c>
      <c r="C13" s="68">
        <v>0.29680000000000001</v>
      </c>
      <c r="D13" s="68">
        <v>13.879</v>
      </c>
      <c r="E13" s="68">
        <v>14.823</v>
      </c>
      <c r="F13" s="68">
        <v>435.31988324220623</v>
      </c>
      <c r="G13" s="68">
        <v>2537.1260000000002</v>
      </c>
      <c r="H13" s="68">
        <v>3.8553859761005164E-2</v>
      </c>
      <c r="I13" s="68">
        <v>67.319883242206231</v>
      </c>
      <c r="J13">
        <v>8.5842346153816749</v>
      </c>
      <c r="K13" s="68">
        <v>8.4148697008173914E-2</v>
      </c>
      <c r="L13" s="68">
        <v>1.8181185318674915E-2</v>
      </c>
      <c r="M13" s="68">
        <v>4.4999381258507692E-2</v>
      </c>
      <c r="N13" s="68">
        <v>7.4871920645301918E-2</v>
      </c>
      <c r="O13" s="68">
        <v>0.32420936353527979</v>
      </c>
      <c r="P13">
        <v>0.15464463222037192</v>
      </c>
      <c r="Q13" s="68">
        <v>5.3409863884278409E-3</v>
      </c>
      <c r="R13" s="68">
        <v>0.13853311760577386</v>
      </c>
      <c r="S13">
        <v>0</v>
      </c>
      <c r="T13" s="68">
        <v>0.8835941646836788</v>
      </c>
      <c r="U13" s="68"/>
      <c r="V13">
        <v>0</v>
      </c>
      <c r="W13" s="68">
        <v>0</v>
      </c>
      <c r="X13" s="68">
        <v>4.8057553956834527</v>
      </c>
      <c r="Y13" s="68">
        <v>0</v>
      </c>
      <c r="Z13" s="68">
        <v>0</v>
      </c>
      <c r="AA13" s="70">
        <v>1.616306954436451</v>
      </c>
      <c r="AB13" s="68">
        <v>27.805377255286331</v>
      </c>
      <c r="AC13" s="68">
        <v>33.092443636799999</v>
      </c>
      <c r="AD13" s="68">
        <v>0</v>
      </c>
      <c r="AE13" s="68">
        <v>0</v>
      </c>
      <c r="AF13" s="68">
        <v>0</v>
      </c>
      <c r="AG13" s="68">
        <v>0</v>
      </c>
      <c r="AH13" s="68">
        <v>0</v>
      </c>
      <c r="AI13" s="68">
        <v>0</v>
      </c>
      <c r="AJ13" s="68">
        <v>0</v>
      </c>
      <c r="AK13" s="68">
        <v>0</v>
      </c>
      <c r="AL13" s="68"/>
      <c r="AM13" s="68"/>
      <c r="AN13" s="68"/>
      <c r="AO13" s="68"/>
      <c r="AP13" s="68"/>
      <c r="AQ13" s="68"/>
      <c r="AR13" s="68"/>
      <c r="AS13" s="68"/>
      <c r="AT13" s="120">
        <v>237443.2648</v>
      </c>
      <c r="AU13" s="68">
        <v>69.731120000000004</v>
      </c>
      <c r="AV13" s="68">
        <v>97.816000000000003</v>
      </c>
      <c r="AW13" s="68">
        <v>359.40473487679998</v>
      </c>
      <c r="AX13">
        <v>22.2064329046</v>
      </c>
      <c r="AY13">
        <v>18.286462037000003</v>
      </c>
      <c r="AZ13">
        <v>0</v>
      </c>
      <c r="BA13">
        <v>0</v>
      </c>
      <c r="BB13">
        <v>14.8312299836</v>
      </c>
      <c r="BC13">
        <v>0</v>
      </c>
      <c r="BD13">
        <v>0</v>
      </c>
      <c r="BE13">
        <v>0</v>
      </c>
      <c r="BF13">
        <v>0</v>
      </c>
      <c r="BG13">
        <v>0</v>
      </c>
      <c r="BH13">
        <v>303.34739999999999</v>
      </c>
      <c r="BI13">
        <v>0.73320995159999991</v>
      </c>
      <c r="BJ13">
        <v>0</v>
      </c>
      <c r="BK13">
        <v>0</v>
      </c>
      <c r="BL13">
        <v>0</v>
      </c>
      <c r="BM13">
        <v>0</v>
      </c>
      <c r="BN13">
        <v>0</v>
      </c>
      <c r="BO13">
        <v>0</v>
      </c>
      <c r="BP13">
        <v>0</v>
      </c>
      <c r="BQ13">
        <v>0</v>
      </c>
      <c r="BR13" s="68">
        <v>59.483456000000004</v>
      </c>
      <c r="BS13" s="68">
        <v>4317</v>
      </c>
      <c r="BT13" s="68">
        <v>36</v>
      </c>
      <c r="BU13">
        <v>4.8057553956834527</v>
      </c>
      <c r="BV13">
        <v>4.8057553956834527</v>
      </c>
      <c r="BW13">
        <v>62.514127846522783</v>
      </c>
      <c r="BX13">
        <v>0</v>
      </c>
      <c r="BY13">
        <v>0</v>
      </c>
      <c r="BZ13">
        <v>0</v>
      </c>
      <c r="CA13">
        <v>1.616306954436451</v>
      </c>
      <c r="CB13">
        <v>32.611132650969786</v>
      </c>
      <c r="CC13">
        <v>33.092443636799999</v>
      </c>
      <c r="CD13">
        <v>7.1386864685922119E-2</v>
      </c>
      <c r="CE13" s="71">
        <v>0.92861313531407796</v>
      </c>
      <c r="CF13" s="71">
        <v>0</v>
      </c>
      <c r="CG13" s="71">
        <v>0</v>
      </c>
      <c r="CH13" s="71">
        <v>0</v>
      </c>
      <c r="CI13" s="71">
        <v>2.4009354689776208E-2</v>
      </c>
      <c r="CJ13" s="71">
        <v>0.4844205170950775</v>
      </c>
      <c r="CK13" s="71">
        <v>0.49157012821514634</v>
      </c>
      <c r="CL13">
        <v>67.319883242206231</v>
      </c>
      <c r="CM13">
        <v>13.550755431726376</v>
      </c>
      <c r="CN13" s="68">
        <v>106224.39136800001</v>
      </c>
      <c r="CO13" s="68">
        <v>4095.3602880000003</v>
      </c>
      <c r="CP13" s="68">
        <v>3.3834482857302609E-3</v>
      </c>
      <c r="CQ13" s="68">
        <v>8.7759002774409858E-2</v>
      </c>
      <c r="CR13" s="68">
        <v>40</v>
      </c>
      <c r="CS13" s="68">
        <v>368</v>
      </c>
    </row>
    <row r="14" spans="1:97">
      <c r="A14" s="72" t="s">
        <v>89</v>
      </c>
      <c r="B14" s="68">
        <v>10487178</v>
      </c>
      <c r="C14" s="68">
        <v>0.26459000000000005</v>
      </c>
      <c r="D14" s="68">
        <v>17166</v>
      </c>
      <c r="E14" s="68">
        <v>14463</v>
      </c>
      <c r="F14" s="68">
        <v>15339.373154442559</v>
      </c>
      <c r="G14" s="68">
        <v>42072.125</v>
      </c>
      <c r="H14" s="68">
        <v>5.768558160539787E-2</v>
      </c>
      <c r="I14" s="68">
        <v>8356.3731544425591</v>
      </c>
      <c r="J14">
        <v>1725.2591499832806</v>
      </c>
      <c r="K14" s="68">
        <v>0.79681809104818846</v>
      </c>
      <c r="L14" s="68">
        <v>0.62454897081128613</v>
      </c>
      <c r="M14" s="68">
        <v>2.6699270289872072</v>
      </c>
      <c r="N14" s="68">
        <v>0.10422406503512414</v>
      </c>
      <c r="O14" s="68">
        <v>0.37489195534259168</v>
      </c>
      <c r="P14">
        <v>0.5447662737132386</v>
      </c>
      <c r="Q14" s="68">
        <v>3.9980068147277566E-2</v>
      </c>
      <c r="R14" s="68">
        <v>0.69306864964565895</v>
      </c>
      <c r="S14">
        <v>0.16171923812269975</v>
      </c>
      <c r="T14" s="68">
        <v>1.7922129281694402E-2</v>
      </c>
      <c r="U14" s="68"/>
      <c r="V14">
        <v>0</v>
      </c>
      <c r="W14" s="68">
        <v>400.47961630695437</v>
      </c>
      <c r="X14" s="68">
        <v>5021.5827338129493</v>
      </c>
      <c r="Y14" s="68">
        <v>0</v>
      </c>
      <c r="Z14" s="68">
        <v>865.70743405275789</v>
      </c>
      <c r="AA14" s="70">
        <v>1829.9930920924398</v>
      </c>
      <c r="AB14" s="68">
        <v>53.957999999999998</v>
      </c>
      <c r="AC14" s="68">
        <v>184.65227817745802</v>
      </c>
      <c r="AD14" s="68">
        <v>0</v>
      </c>
      <c r="AE14" s="68">
        <v>0</v>
      </c>
      <c r="AF14" s="68">
        <v>0</v>
      </c>
      <c r="AG14" s="68">
        <v>0</v>
      </c>
      <c r="AH14" s="68">
        <v>0</v>
      </c>
      <c r="AI14" s="68">
        <v>0</v>
      </c>
      <c r="AJ14" s="68">
        <v>0</v>
      </c>
      <c r="AK14" s="68">
        <v>0</v>
      </c>
      <c r="AL14" s="68"/>
      <c r="AM14" s="68"/>
      <c r="AN14" s="68"/>
      <c r="AO14" s="68"/>
      <c r="AP14" s="68"/>
      <c r="AQ14" s="68"/>
      <c r="AR14" s="68"/>
      <c r="AS14" s="68"/>
      <c r="AT14" s="120">
        <v>2774802.4270200003</v>
      </c>
      <c r="AU14" s="68">
        <v>3563.6638095238095</v>
      </c>
      <c r="AV14" s="68">
        <v>2426.9549999999999</v>
      </c>
      <c r="AW14" s="68">
        <v>72233.150091499992</v>
      </c>
      <c r="AX14">
        <v>17518.632691800001</v>
      </c>
      <c r="AY14">
        <v>14022.988567600001</v>
      </c>
      <c r="AZ14">
        <v>14144.22478</v>
      </c>
      <c r="BA14">
        <v>8143.0322662000008</v>
      </c>
      <c r="BB14">
        <v>4182.6493277999998</v>
      </c>
      <c r="BC14">
        <v>992.24478249999993</v>
      </c>
      <c r="BD14">
        <v>0</v>
      </c>
      <c r="BE14">
        <v>11681.49</v>
      </c>
      <c r="BF14">
        <v>0</v>
      </c>
      <c r="BG14">
        <v>0</v>
      </c>
      <c r="BH14">
        <v>0</v>
      </c>
      <c r="BI14">
        <v>468.43969129999999</v>
      </c>
      <c r="BJ14">
        <v>1079.4479842999999</v>
      </c>
      <c r="BK14">
        <v>0</v>
      </c>
      <c r="BL14">
        <v>0</v>
      </c>
      <c r="BM14">
        <v>0</v>
      </c>
      <c r="BN14">
        <v>0</v>
      </c>
      <c r="BO14">
        <v>0</v>
      </c>
      <c r="BP14">
        <v>0</v>
      </c>
      <c r="BQ14">
        <v>0</v>
      </c>
      <c r="BR14" s="68">
        <v>149.76400000000001</v>
      </c>
      <c r="BS14" s="68">
        <v>1733000</v>
      </c>
      <c r="BT14" s="68">
        <v>28000</v>
      </c>
      <c r="BU14">
        <v>5422.0623501199034</v>
      </c>
      <c r="BV14">
        <v>5422.0623501199034</v>
      </c>
      <c r="BW14">
        <v>2934.3108043226557</v>
      </c>
      <c r="BX14">
        <v>0</v>
      </c>
      <c r="BY14">
        <v>0</v>
      </c>
      <c r="BZ14">
        <v>865.70743405275789</v>
      </c>
      <c r="CA14">
        <v>2230.4727083993944</v>
      </c>
      <c r="CB14">
        <v>5075.5407338129489</v>
      </c>
      <c r="CC14">
        <v>184.65227817745802</v>
      </c>
      <c r="CD14">
        <v>0.64885354566021658</v>
      </c>
      <c r="CE14" s="71">
        <v>0.35114645433978336</v>
      </c>
      <c r="CF14" s="71">
        <v>0</v>
      </c>
      <c r="CG14" s="71">
        <v>0</v>
      </c>
      <c r="CH14" s="71">
        <v>0.10359846527347999</v>
      </c>
      <c r="CI14" s="71">
        <v>0.26691875376742746</v>
      </c>
      <c r="CJ14" s="71">
        <v>0.60738560138552478</v>
      </c>
      <c r="CK14" s="71">
        <v>2.209717957356775E-2</v>
      </c>
      <c r="CL14">
        <v>8356.3731544425591</v>
      </c>
      <c r="CM14">
        <v>1682.0464246007803</v>
      </c>
      <c r="CN14" s="68">
        <v>1761475.7295000001</v>
      </c>
      <c r="CO14" s="68">
        <v>101611.75194</v>
      </c>
      <c r="CP14" s="68">
        <v>4.1007178743248184E-2</v>
      </c>
      <c r="CQ14" s="68">
        <v>0.71087397581878553</v>
      </c>
      <c r="CR14" s="68">
        <v>22669</v>
      </c>
      <c r="CS14" s="68">
        <v>6983</v>
      </c>
    </row>
    <row r="15" spans="1:97">
      <c r="A15" s="72" t="s">
        <v>90</v>
      </c>
      <c r="B15" s="68">
        <v>5523094</v>
      </c>
      <c r="C15" s="68">
        <v>0.13134000000000001</v>
      </c>
      <c r="D15" s="68">
        <v>2786</v>
      </c>
      <c r="E15" s="68">
        <v>2188.8900000000003</v>
      </c>
      <c r="F15" s="68" t="s">
        <v>79</v>
      </c>
      <c r="G15" s="68">
        <v>18353.144</v>
      </c>
      <c r="H15" s="68">
        <v>0.18016482625538163</v>
      </c>
      <c r="I15" s="68" t="s">
        <v>79</v>
      </c>
      <c r="J15" t="s">
        <v>79</v>
      </c>
      <c r="K15" s="68" t="s">
        <v>79</v>
      </c>
      <c r="L15" s="68">
        <v>1.4512067900983607</v>
      </c>
      <c r="M15" s="68" t="s">
        <v>79</v>
      </c>
      <c r="N15" s="68" t="s">
        <v>79</v>
      </c>
      <c r="O15" s="68">
        <v>0</v>
      </c>
      <c r="P15" t="s">
        <v>79</v>
      </c>
      <c r="Q15" s="68" t="s">
        <v>79</v>
      </c>
      <c r="R15" s="68" t="s">
        <v>79</v>
      </c>
      <c r="S15" t="s">
        <v>79</v>
      </c>
      <c r="T15" s="68" t="s">
        <v>79</v>
      </c>
      <c r="U15" s="68"/>
      <c r="V15">
        <v>0</v>
      </c>
      <c r="W15" s="68">
        <v>0</v>
      </c>
      <c r="X15" s="68">
        <v>0</v>
      </c>
      <c r="Y15" s="68">
        <v>0</v>
      </c>
      <c r="Z15" s="68">
        <v>0</v>
      </c>
      <c r="AA15" s="70">
        <v>0</v>
      </c>
      <c r="AB15" s="68">
        <v>0</v>
      </c>
      <c r="AC15" s="68">
        <v>0</v>
      </c>
      <c r="AD15" s="68">
        <v>0</v>
      </c>
      <c r="AE15" s="68">
        <v>0</v>
      </c>
      <c r="AF15" s="68">
        <v>0</v>
      </c>
      <c r="AG15" s="68">
        <v>0</v>
      </c>
      <c r="AH15" s="68">
        <v>0</v>
      </c>
      <c r="AI15" s="68">
        <v>0</v>
      </c>
      <c r="AJ15" s="68">
        <v>0</v>
      </c>
      <c r="AK15" s="68">
        <v>0</v>
      </c>
      <c r="AL15" s="68"/>
      <c r="AM15" s="68"/>
      <c r="AN15" s="68"/>
      <c r="AO15" s="68"/>
      <c r="AP15" s="68"/>
      <c r="AQ15" s="68"/>
      <c r="AR15" s="68"/>
      <c r="AS15" s="68"/>
      <c r="AT15" s="120">
        <v>725403.16596000001</v>
      </c>
      <c r="AU15" s="68">
        <v>1386.3436000000002</v>
      </c>
      <c r="AV15" s="68">
        <v>3306.5909999999999</v>
      </c>
      <c r="AW15" s="68" t="s">
        <v>79</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s="68">
        <v>60.54</v>
      </c>
      <c r="BS15" s="68">
        <v>1052710</v>
      </c>
      <c r="BT15" s="68">
        <v>0</v>
      </c>
      <c r="BU15">
        <v>0</v>
      </c>
      <c r="BV15">
        <v>0</v>
      </c>
      <c r="BW15">
        <v>0</v>
      </c>
      <c r="BX15">
        <v>0</v>
      </c>
      <c r="BY15">
        <v>0</v>
      </c>
      <c r="BZ15">
        <v>0</v>
      </c>
      <c r="CA15">
        <v>0</v>
      </c>
      <c r="CB15">
        <v>0</v>
      </c>
      <c r="CC15">
        <v>0</v>
      </c>
      <c r="CD15" t="s">
        <v>246</v>
      </c>
      <c r="CE15" s="71" t="s">
        <v>246</v>
      </c>
      <c r="CF15" s="71" t="s">
        <v>246</v>
      </c>
      <c r="CG15" s="71" t="s">
        <v>246</v>
      </c>
      <c r="CH15" s="71" t="s">
        <v>246</v>
      </c>
      <c r="CI15" s="71" t="s">
        <v>246</v>
      </c>
      <c r="CJ15" s="71" t="s">
        <v>246</v>
      </c>
      <c r="CK15" s="71" t="s">
        <v>246</v>
      </c>
      <c r="CL15">
        <v>0</v>
      </c>
      <c r="CM15" t="s">
        <v>79</v>
      </c>
      <c r="CN15" s="68">
        <v>768409.43299200002</v>
      </c>
      <c r="CO15" s="68">
        <v>138440.35198800001</v>
      </c>
      <c r="CP15" s="68" t="s">
        <v>79</v>
      </c>
      <c r="CQ15" s="68" t="s">
        <v>79</v>
      </c>
      <c r="CR15" s="68">
        <v>5176</v>
      </c>
      <c r="CS15" s="68">
        <v>7453</v>
      </c>
    </row>
    <row r="16" spans="1:97">
      <c r="A16" s="72" t="s">
        <v>91</v>
      </c>
      <c r="B16" s="68">
        <v>1340271</v>
      </c>
      <c r="C16" s="68">
        <v>0.30513000000000007</v>
      </c>
      <c r="D16" s="68">
        <v>5150</v>
      </c>
      <c r="E16" s="68">
        <v>4129.6000000000004</v>
      </c>
      <c r="F16" s="68">
        <v>8827.9687992860818</v>
      </c>
      <c r="G16" s="68">
        <v>4749.2960000000003</v>
      </c>
      <c r="H16" s="68">
        <v>0.15104701833703352</v>
      </c>
      <c r="I16" s="68">
        <v>4322.9687992860827</v>
      </c>
      <c r="J16">
        <v>874.35464447904133</v>
      </c>
      <c r="K16" s="68">
        <v>3.2254438089655619</v>
      </c>
      <c r="L16" s="68">
        <v>2.8019090211576114</v>
      </c>
      <c r="M16" s="68">
        <v>33.687216988206096</v>
      </c>
      <c r="N16" s="68">
        <v>0.17359662933407261</v>
      </c>
      <c r="O16" s="68">
        <v>0.42027400938605941</v>
      </c>
      <c r="P16">
        <v>0.48969008585935209</v>
      </c>
      <c r="Q16" s="68">
        <v>0.18322005796764693</v>
      </c>
      <c r="R16" s="68">
        <v>1.2130001636895951</v>
      </c>
      <c r="S16">
        <v>1.2900642073961676E-2</v>
      </c>
      <c r="T16" s="68">
        <v>3.3189968899080394E-2</v>
      </c>
      <c r="U16" s="68"/>
      <c r="V16">
        <v>8.5611510791366889</v>
      </c>
      <c r="W16" s="68">
        <v>48.345323741007185</v>
      </c>
      <c r="X16" s="68">
        <v>1653.4772182254194</v>
      </c>
      <c r="Y16" s="68">
        <v>25.179856115107913</v>
      </c>
      <c r="Z16" s="68">
        <v>1355.3959165467625</v>
      </c>
      <c r="AA16" s="70">
        <v>540.39466329088009</v>
      </c>
      <c r="AB16" s="68">
        <v>668.34662906474819</v>
      </c>
      <c r="AC16" s="68">
        <v>7.1942912230215832</v>
      </c>
      <c r="AD16" s="68">
        <v>16.07375</v>
      </c>
      <c r="AE16" s="68">
        <v>0</v>
      </c>
      <c r="AF16" s="68">
        <v>0</v>
      </c>
      <c r="AG16" s="68">
        <v>0</v>
      </c>
      <c r="AH16" s="68">
        <v>0</v>
      </c>
      <c r="AI16" s="68">
        <v>0</v>
      </c>
      <c r="AJ16" s="68">
        <v>0</v>
      </c>
      <c r="AK16" s="68">
        <v>0</v>
      </c>
      <c r="AL16" s="68"/>
      <c r="AM16" s="68"/>
      <c r="AN16" s="68"/>
      <c r="AO16" s="68"/>
      <c r="AP16" s="68"/>
      <c r="AQ16" s="68"/>
      <c r="AR16" s="68"/>
      <c r="AS16" s="68"/>
      <c r="AT16" s="120">
        <v>408956.89023000008</v>
      </c>
      <c r="AU16" s="68">
        <v>4362.6343809523796</v>
      </c>
      <c r="AV16" s="68">
        <v>717.36699999999996</v>
      </c>
      <c r="AW16" s="68">
        <v>36607.480255048504</v>
      </c>
      <c r="AX16">
        <v>14623.714000042</v>
      </c>
      <c r="AY16">
        <v>0</v>
      </c>
      <c r="AZ16">
        <v>0</v>
      </c>
      <c r="BA16">
        <v>10527.546503754</v>
      </c>
      <c r="BB16">
        <v>8894.494722726</v>
      </c>
      <c r="BC16">
        <v>1221.8502251704999</v>
      </c>
      <c r="BD16">
        <v>0</v>
      </c>
      <c r="BE16">
        <v>472.26</v>
      </c>
      <c r="BF16">
        <v>0</v>
      </c>
      <c r="BG16">
        <v>0</v>
      </c>
      <c r="BH16">
        <v>0</v>
      </c>
      <c r="BI16">
        <v>712.02833077600019</v>
      </c>
      <c r="BJ16">
        <v>0</v>
      </c>
      <c r="BK16">
        <v>0</v>
      </c>
      <c r="BL16">
        <v>0</v>
      </c>
      <c r="BM16">
        <v>0</v>
      </c>
      <c r="BN16">
        <v>155.58647258000002</v>
      </c>
      <c r="BO16">
        <v>0</v>
      </c>
      <c r="BP16">
        <v>0</v>
      </c>
      <c r="BQ16">
        <v>0</v>
      </c>
      <c r="BR16" s="68">
        <v>143.47919999999999</v>
      </c>
      <c r="BS16" s="68">
        <v>1145860.0000000002</v>
      </c>
      <c r="BT16" s="68">
        <v>45149.999999999978</v>
      </c>
      <c r="BU16">
        <v>1735.5635491606711</v>
      </c>
      <c r="BV16">
        <v>1735.5635491606711</v>
      </c>
      <c r="BW16">
        <v>2571.3315001254123</v>
      </c>
      <c r="BX16">
        <v>16.07375</v>
      </c>
      <c r="BY16">
        <v>0</v>
      </c>
      <c r="BZ16">
        <v>1380.0308176258991</v>
      </c>
      <c r="CA16">
        <v>588.73998703188727</v>
      </c>
      <c r="CB16">
        <v>2321.8238472901676</v>
      </c>
      <c r="CC16">
        <v>32.374147338129497</v>
      </c>
      <c r="CD16">
        <v>0.40147491914521588</v>
      </c>
      <c r="CE16" s="71">
        <v>0.59480686063476917</v>
      </c>
      <c r="CF16" s="71">
        <v>3.7182202200151207E-3</v>
      </c>
      <c r="CG16" s="71">
        <v>0</v>
      </c>
      <c r="CH16" s="71">
        <v>0.31923219474861908</v>
      </c>
      <c r="CI16" s="71">
        <v>0.13618881244970232</v>
      </c>
      <c r="CJ16" s="71">
        <v>0.53709012373015619</v>
      </c>
      <c r="CK16" s="71">
        <v>7.4888690715223119E-3</v>
      </c>
      <c r="CL16">
        <v>4322.9687992860827</v>
      </c>
      <c r="CM16">
        <v>870.1662884255137</v>
      </c>
      <c r="CN16" s="68">
        <v>198843.52492800003</v>
      </c>
      <c r="CO16" s="68">
        <v>30034.721556</v>
      </c>
      <c r="CP16" s="68">
        <v>0.18410194784217307</v>
      </c>
      <c r="CQ16" s="68">
        <v>1.2188386759901715</v>
      </c>
      <c r="CR16" s="68">
        <v>11361</v>
      </c>
      <c r="CS16" s="68">
        <v>4505</v>
      </c>
    </row>
    <row r="17" spans="1:97">
      <c r="A17" s="72" t="s">
        <v>92</v>
      </c>
      <c r="B17" s="68">
        <v>5338870</v>
      </c>
      <c r="C17" s="68">
        <v>0.14910000000000001</v>
      </c>
      <c r="D17" s="68">
        <v>45508.752314486119</v>
      </c>
      <c r="E17" s="68">
        <v>49619.509314486117</v>
      </c>
      <c r="F17" s="68">
        <v>54406.661701370525</v>
      </c>
      <c r="G17" s="68">
        <v>33245.245000000003</v>
      </c>
      <c r="H17" s="68">
        <v>0.23971470205739195</v>
      </c>
      <c r="I17" s="68">
        <v>29805.661701370529</v>
      </c>
      <c r="J17">
        <v>6227.1559788481145</v>
      </c>
      <c r="K17" s="68">
        <v>5.5827659600946511</v>
      </c>
      <c r="L17" s="68">
        <v>12.173566182911845</v>
      </c>
      <c r="M17" s="68">
        <v>39.855465295090539</v>
      </c>
      <c r="N17" s="68">
        <v>0.12892581640195303</v>
      </c>
      <c r="O17" s="68">
        <v>0.20484015260816404</v>
      </c>
      <c r="P17">
        <v>0.54783110687748215</v>
      </c>
      <c r="Q17" s="68">
        <v>0.18046350289672336</v>
      </c>
      <c r="R17" s="68">
        <v>0.75282617773488592</v>
      </c>
      <c r="S17">
        <v>0.42241333814073612</v>
      </c>
      <c r="T17" s="68">
        <v>3.4230203819802685E-2</v>
      </c>
      <c r="U17" s="68"/>
      <c r="V17">
        <v>3949.837262917642</v>
      </c>
      <c r="W17" s="68">
        <v>675.89084499612306</v>
      </c>
      <c r="X17" s="68">
        <v>5538.3397524077891</v>
      </c>
      <c r="Y17" s="68">
        <v>0</v>
      </c>
      <c r="Z17" s="68">
        <v>3338.8404055866454</v>
      </c>
      <c r="AA17" s="70">
        <v>15165.67389374489</v>
      </c>
      <c r="AB17" s="68">
        <v>746.97827524138415</v>
      </c>
      <c r="AC17" s="68">
        <v>0</v>
      </c>
      <c r="AD17" s="68">
        <v>352.70278700986535</v>
      </c>
      <c r="AE17" s="68">
        <v>37.398479466189592</v>
      </c>
      <c r="AF17" s="68">
        <v>0</v>
      </c>
      <c r="AG17" s="68">
        <v>0</v>
      </c>
      <c r="AH17" s="68">
        <v>0</v>
      </c>
      <c r="AI17" s="68">
        <v>0</v>
      </c>
      <c r="AJ17" s="68">
        <v>0</v>
      </c>
      <c r="AK17" s="68">
        <v>0</v>
      </c>
      <c r="AL17" s="68"/>
      <c r="AM17" s="68"/>
      <c r="AN17" s="68"/>
      <c r="AO17" s="68"/>
      <c r="AP17" s="68"/>
      <c r="AQ17" s="68"/>
      <c r="AR17" s="68"/>
      <c r="AS17" s="68"/>
      <c r="AT17" s="120">
        <v>796025.51700000011</v>
      </c>
      <c r="AU17" s="68">
        <v>32568.977455493885</v>
      </c>
      <c r="AV17" s="68">
        <v>7969.3739999999998</v>
      </c>
      <c r="AW17" s="68">
        <v>260718.56652241288</v>
      </c>
      <c r="AX17">
        <v>85641.589752356056</v>
      </c>
      <c r="AY17">
        <v>0</v>
      </c>
      <c r="AZ17">
        <v>0</v>
      </c>
      <c r="BA17">
        <v>18717</v>
      </c>
      <c r="BB17">
        <v>8772.9767700568336</v>
      </c>
      <c r="BC17">
        <v>32239</v>
      </c>
      <c r="BD17">
        <v>0</v>
      </c>
      <c r="BE17">
        <v>110131</v>
      </c>
      <c r="BF17">
        <v>0</v>
      </c>
      <c r="BG17">
        <v>0</v>
      </c>
      <c r="BH17">
        <v>0</v>
      </c>
      <c r="BI17">
        <v>1441.0000000000002</v>
      </c>
      <c r="BJ17">
        <v>0</v>
      </c>
      <c r="BK17">
        <v>0</v>
      </c>
      <c r="BL17">
        <v>0</v>
      </c>
      <c r="BM17">
        <v>0</v>
      </c>
      <c r="BN17">
        <v>3776</v>
      </c>
      <c r="BO17">
        <v>0</v>
      </c>
      <c r="BP17">
        <v>0</v>
      </c>
      <c r="BQ17">
        <v>0</v>
      </c>
      <c r="BR17" s="68">
        <v>1020.2538750220001</v>
      </c>
      <c r="BS17" s="68">
        <v>9690469.3144861199</v>
      </c>
      <c r="BT17" s="68">
        <v>212783.14800000004</v>
      </c>
      <c r="BU17">
        <v>10164.067860321553</v>
      </c>
      <c r="BV17">
        <v>10164.067860321553</v>
      </c>
      <c r="BW17">
        <v>19251.49257457292</v>
      </c>
      <c r="BX17">
        <v>390.10126647605495</v>
      </c>
      <c r="BY17">
        <v>0</v>
      </c>
      <c r="BZ17">
        <v>7641.3804555141533</v>
      </c>
      <c r="CA17">
        <v>15878.963218207204</v>
      </c>
      <c r="CB17">
        <v>6285.318027649173</v>
      </c>
      <c r="CC17">
        <v>0</v>
      </c>
      <c r="CD17">
        <v>0.34101131396301754</v>
      </c>
      <c r="CE17" s="71">
        <v>0.64590052613016458</v>
      </c>
      <c r="CF17" s="71">
        <v>1.308815990681788E-2</v>
      </c>
      <c r="CG17" s="71">
        <v>0</v>
      </c>
      <c r="CH17" s="71">
        <v>0.25637345454950211</v>
      </c>
      <c r="CI17" s="71">
        <v>0.53274989756315505</v>
      </c>
      <c r="CJ17" s="71">
        <v>0.21087664788734284</v>
      </c>
      <c r="CK17" s="71">
        <v>0</v>
      </c>
      <c r="CL17">
        <v>29805.661701370529</v>
      </c>
      <c r="CM17">
        <v>5999.5533673597783</v>
      </c>
      <c r="CN17" s="68">
        <v>1391911.9176600003</v>
      </c>
      <c r="CO17" s="68">
        <v>333661.75063199998</v>
      </c>
      <c r="CP17" s="68">
        <v>0.18730967327351969</v>
      </c>
      <c r="CQ17" s="68">
        <v>0.78138583768914793</v>
      </c>
      <c r="CR17" s="68">
        <v>89587</v>
      </c>
      <c r="CS17" s="68">
        <v>24601</v>
      </c>
    </row>
    <row r="18" spans="1:97">
      <c r="A18" s="72" t="s">
        <v>93</v>
      </c>
      <c r="B18" s="68">
        <v>64540518</v>
      </c>
      <c r="C18" s="68">
        <v>0.14748999999999995</v>
      </c>
      <c r="D18" s="68">
        <v>54501.560999999994</v>
      </c>
      <c r="E18" s="68">
        <v>51542.928999999996</v>
      </c>
      <c r="F18" s="68">
        <v>90175.45331687748</v>
      </c>
      <c r="G18" s="68">
        <v>253489.15400000001</v>
      </c>
      <c r="H18" s="68">
        <v>7.5463875665465363E-2</v>
      </c>
      <c r="I18" s="68">
        <v>41103.453316877472</v>
      </c>
      <c r="J18">
        <v>9860.3215943401592</v>
      </c>
      <c r="K18" s="68">
        <v>0.63686277381407863</v>
      </c>
      <c r="L18" s="68">
        <v>1.9410623778019533</v>
      </c>
      <c r="M18" s="68">
        <v>4.4158306879408684</v>
      </c>
      <c r="N18" s="68">
        <v>0.16199063108974079</v>
      </c>
      <c r="O18" s="68">
        <v>0.45849988157624089</v>
      </c>
      <c r="P18">
        <v>0.45581643124586813</v>
      </c>
      <c r="Q18" s="68">
        <v>3.2639168157374381E-2</v>
      </c>
      <c r="R18" s="68">
        <v>0.43251380703086639</v>
      </c>
      <c r="S18">
        <v>8.1238436477239828E-2</v>
      </c>
      <c r="T18" s="68">
        <v>8.8033965713391997E-3</v>
      </c>
      <c r="U18" s="68"/>
      <c r="V18">
        <v>534.11764705882342</v>
      </c>
      <c r="W18" s="68">
        <v>1162.7450980392157</v>
      </c>
      <c r="X18" s="68">
        <v>21753.211156318081</v>
      </c>
      <c r="Y18" s="68">
        <v>182.35294117647058</v>
      </c>
      <c r="Z18" s="68">
        <v>401.41342315789473</v>
      </c>
      <c r="AA18" s="70">
        <v>6996.2018059855527</v>
      </c>
      <c r="AB18" s="68">
        <v>7960.1415377289341</v>
      </c>
      <c r="AC18" s="68">
        <v>4.2136000000000005</v>
      </c>
      <c r="AD18" s="68">
        <v>497.55562499999996</v>
      </c>
      <c r="AE18" s="68">
        <v>0</v>
      </c>
      <c r="AF18" s="68">
        <v>1611.5004824124999</v>
      </c>
      <c r="AG18" s="68">
        <v>0</v>
      </c>
      <c r="AH18" s="68">
        <v>0</v>
      </c>
      <c r="AI18" s="68">
        <v>0</v>
      </c>
      <c r="AJ18" s="68">
        <v>0</v>
      </c>
      <c r="AK18" s="68">
        <v>0</v>
      </c>
      <c r="AL18" s="68"/>
      <c r="AM18" s="68"/>
      <c r="AN18" s="68"/>
      <c r="AO18" s="68"/>
      <c r="AP18" s="68"/>
      <c r="AQ18" s="68"/>
      <c r="AR18" s="68"/>
      <c r="AS18" s="68"/>
      <c r="AT18" s="120">
        <v>9519080.9998199977</v>
      </c>
      <c r="AU18" s="68">
        <v>37295.674849523806</v>
      </c>
      <c r="AV18" s="68">
        <v>19129.274000000001</v>
      </c>
      <c r="AW18" s="68">
        <v>412831.94451183378</v>
      </c>
      <c r="AX18">
        <v>150508.57767867291</v>
      </c>
      <c r="AY18">
        <v>77992.900107171386</v>
      </c>
      <c r="AZ18">
        <v>19365.464327360001</v>
      </c>
      <c r="BA18">
        <v>0</v>
      </c>
      <c r="BB18">
        <v>0</v>
      </c>
      <c r="BC18">
        <v>0</v>
      </c>
      <c r="BD18">
        <v>102752.20540332513</v>
      </c>
      <c r="BE18">
        <v>33537.821700000008</v>
      </c>
      <c r="BF18">
        <v>0</v>
      </c>
      <c r="BG18">
        <v>0</v>
      </c>
      <c r="BH18">
        <v>2581.9830000000002</v>
      </c>
      <c r="BI18">
        <v>5314.9574713759994</v>
      </c>
      <c r="BJ18">
        <v>363.34626490400001</v>
      </c>
      <c r="BK18">
        <v>0</v>
      </c>
      <c r="BL18">
        <v>0</v>
      </c>
      <c r="BM18">
        <v>0</v>
      </c>
      <c r="BN18">
        <v>20414.688559024278</v>
      </c>
      <c r="BO18">
        <v>0</v>
      </c>
      <c r="BP18">
        <v>0</v>
      </c>
      <c r="BQ18">
        <v>0</v>
      </c>
      <c r="BR18" s="68">
        <v>361.85</v>
      </c>
      <c r="BS18" s="68">
        <v>18477130</v>
      </c>
      <c r="BT18" s="68">
        <v>285000</v>
      </c>
      <c r="BU18">
        <v>23632.426842592591</v>
      </c>
      <c r="BV18">
        <v>23632.426842592591</v>
      </c>
      <c r="BW18">
        <v>15361.970366872381</v>
      </c>
      <c r="BX18">
        <v>2109.0561074124998</v>
      </c>
      <c r="BY18">
        <v>0</v>
      </c>
      <c r="BZ18">
        <v>1433.086695216718</v>
      </c>
      <c r="CA18">
        <v>8158.9469040247686</v>
      </c>
      <c r="CB18">
        <v>31324.853176459514</v>
      </c>
      <c r="CC18">
        <v>186.56654117647059</v>
      </c>
      <c r="CD18">
        <v>0.57494991139561724</v>
      </c>
      <c r="CE18" s="71">
        <v>0.37373916610954461</v>
      </c>
      <c r="CF18" s="71">
        <v>5.1310922494838193E-2</v>
      </c>
      <c r="CG18" s="71">
        <v>0</v>
      </c>
      <c r="CH18" s="71">
        <v>3.486535995330297E-2</v>
      </c>
      <c r="CI18" s="71">
        <v>0.19849784496512429</v>
      </c>
      <c r="CJ18" s="71">
        <v>0.76209784455257024</v>
      </c>
      <c r="CK18" s="71">
        <v>4.5389505290025006E-3</v>
      </c>
      <c r="CL18">
        <v>41103.453316877472</v>
      </c>
      <c r="CM18">
        <v>8273.6751234765707</v>
      </c>
      <c r="CN18" s="68">
        <v>10613083.899672002</v>
      </c>
      <c r="CO18" s="68">
        <v>800904.44383200014</v>
      </c>
      <c r="CP18" s="68">
        <v>3.8898396395847995E-2</v>
      </c>
      <c r="CQ18" s="68">
        <v>0.51545717805809865</v>
      </c>
      <c r="CR18" s="68">
        <v>102456</v>
      </c>
      <c r="CS18" s="68">
        <v>49072</v>
      </c>
    </row>
    <row r="19" spans="1:97" s="104" customFormat="1">
      <c r="A19" s="103" t="s">
        <v>95</v>
      </c>
      <c r="B19" s="70">
        <v>81902306</v>
      </c>
      <c r="C19" s="70">
        <v>0.26150999999999996</v>
      </c>
      <c r="D19" s="70">
        <v>61604.61</v>
      </c>
      <c r="E19" s="70">
        <v>64816.05</v>
      </c>
      <c r="F19" s="70">
        <v>129587.91452753781</v>
      </c>
      <c r="G19" s="70">
        <v>317104.31</v>
      </c>
      <c r="H19" s="70">
        <v>8.7031671061172267E-2</v>
      </c>
      <c r="I19" s="70">
        <v>48653.91452753781</v>
      </c>
      <c r="J19" s="104">
        <v>10349.960538804684</v>
      </c>
      <c r="K19" s="70">
        <v>0.59404816425483564</v>
      </c>
      <c r="L19" s="70">
        <v>0.4343977881002366</v>
      </c>
      <c r="M19" s="70">
        <v>19.108131094623879</v>
      </c>
      <c r="N19" s="70" t="s">
        <v>79</v>
      </c>
      <c r="O19" s="70">
        <v>0.39576617211323417</v>
      </c>
      <c r="P19" s="104">
        <v>0.37545101875374892</v>
      </c>
      <c r="Q19" s="70">
        <v>3.0884160160039406E-2</v>
      </c>
      <c r="R19" s="70">
        <v>0.35486116471705736</v>
      </c>
      <c r="S19" s="104">
        <v>0</v>
      </c>
      <c r="T19" s="70">
        <v>2.6025038525591352E-2</v>
      </c>
      <c r="U19" s="70"/>
      <c r="V19" s="104">
        <v>5700.4</v>
      </c>
      <c r="W19" s="70">
        <v>0</v>
      </c>
      <c r="X19" s="70">
        <v>19951.599999999995</v>
      </c>
      <c r="Y19" s="70">
        <v>0</v>
      </c>
      <c r="Z19" s="70">
        <v>6803.399361702127</v>
      </c>
      <c r="AA19" s="70">
        <v>3220.3046808510639</v>
      </c>
      <c r="AB19" s="70">
        <v>3154.294468085106</v>
      </c>
      <c r="AC19" s="70">
        <v>0</v>
      </c>
      <c r="AD19" s="70">
        <v>7584.8209258342713</v>
      </c>
      <c r="AE19" s="70">
        <v>0</v>
      </c>
      <c r="AF19" s="70">
        <v>1463.0420779220779</v>
      </c>
      <c r="AG19" s="70">
        <v>0</v>
      </c>
      <c r="AH19" s="70">
        <v>508.40110167435677</v>
      </c>
      <c r="AI19" s="70">
        <v>0</v>
      </c>
      <c r="AJ19" s="70">
        <v>267.65191146881284</v>
      </c>
      <c r="AK19" s="70">
        <v>0</v>
      </c>
      <c r="AL19" s="70"/>
      <c r="AM19" s="70"/>
      <c r="AN19" s="70"/>
      <c r="AO19" s="70"/>
      <c r="AP19" s="70"/>
      <c r="AQ19" s="70"/>
      <c r="AR19" s="70"/>
      <c r="AS19" s="70"/>
      <c r="AT19" s="70">
        <v>21418272.042059999</v>
      </c>
      <c r="AU19" s="70">
        <v>14321.217185088291</v>
      </c>
      <c r="AV19" s="70">
        <v>27598.117999999999</v>
      </c>
      <c r="AW19" s="70">
        <v>433332.14783867454</v>
      </c>
      <c r="AX19" s="104">
        <v>0</v>
      </c>
      <c r="AY19" s="104">
        <v>0</v>
      </c>
      <c r="AZ19" s="104">
        <v>216141.61677369362</v>
      </c>
      <c r="BA19" s="104">
        <v>0</v>
      </c>
      <c r="BB19" s="104">
        <v>0</v>
      </c>
      <c r="BC19" s="104">
        <v>0</v>
      </c>
      <c r="BD19" s="104">
        <v>125149.29907133924</v>
      </c>
      <c r="BE19" s="104">
        <v>0</v>
      </c>
      <c r="BF19" s="104">
        <v>0</v>
      </c>
      <c r="BG19" s="104">
        <v>0</v>
      </c>
      <c r="BH19" s="104">
        <v>0</v>
      </c>
      <c r="BI19" s="104">
        <v>0</v>
      </c>
      <c r="BJ19" s="104">
        <v>0</v>
      </c>
      <c r="BK19" s="104">
        <v>0</v>
      </c>
      <c r="BL19" s="104">
        <v>0</v>
      </c>
      <c r="BM19" s="104">
        <v>0</v>
      </c>
      <c r="BN19" s="104">
        <v>0</v>
      </c>
      <c r="BO19" s="104">
        <v>0</v>
      </c>
      <c r="BP19" s="104">
        <v>84512.675366973373</v>
      </c>
      <c r="BQ19" s="104">
        <v>7528.5566266682999</v>
      </c>
      <c r="BR19" s="70">
        <v>1266.2200000000003</v>
      </c>
      <c r="BS19" s="70">
        <v>9304050.0000000019</v>
      </c>
      <c r="BT19" s="70">
        <v>1565000</v>
      </c>
      <c r="BU19" s="104">
        <v>25651.999999999993</v>
      </c>
      <c r="BV19" s="104">
        <v>25651.999999999993</v>
      </c>
      <c r="BW19" s="104">
        <v>13177.998510638296</v>
      </c>
      <c r="BX19" s="104">
        <v>9047.8630037563489</v>
      </c>
      <c r="BY19" s="104">
        <v>776.05301314316966</v>
      </c>
      <c r="BZ19" s="104">
        <v>20597.021389210757</v>
      </c>
      <c r="CA19" s="104">
        <v>3220.3046808510639</v>
      </c>
      <c r="CB19" s="104">
        <v>24836.588457475991</v>
      </c>
      <c r="CC19" s="104">
        <v>0</v>
      </c>
      <c r="CD19" s="104">
        <v>0.52723404168191079</v>
      </c>
      <c r="CE19" s="106">
        <v>0.27085176267121591</v>
      </c>
      <c r="CF19" s="106">
        <v>0.18596372134939554</v>
      </c>
      <c r="CG19" s="106">
        <v>1.5950474297477719E-2</v>
      </c>
      <c r="CH19" s="106">
        <v>0.42333739410737387</v>
      </c>
      <c r="CI19" s="106">
        <v>6.618798738235937E-2</v>
      </c>
      <c r="CJ19" s="106">
        <v>0.51047461851026676</v>
      </c>
      <c r="CK19" s="106">
        <v>0</v>
      </c>
      <c r="CL19" s="104">
        <v>48653.91452753781</v>
      </c>
      <c r="CM19" s="104">
        <v>9793.5002974787858</v>
      </c>
      <c r="CN19" s="70">
        <v>13276523.251080001</v>
      </c>
      <c r="CO19" s="70">
        <v>1155478.0044239999</v>
      </c>
      <c r="CP19" s="70">
        <v>3.0884160160039406E-2</v>
      </c>
      <c r="CQ19" s="70">
        <v>0.35486116471705736</v>
      </c>
      <c r="CR19" s="70">
        <v>122000</v>
      </c>
      <c r="CS19" s="70">
        <v>80934</v>
      </c>
    </row>
    <row r="20" spans="1:97">
      <c r="A20" s="72" t="s">
        <v>98</v>
      </c>
      <c r="B20" s="68">
        <v>318499</v>
      </c>
      <c r="C20" s="68">
        <v>6.5840000000000037E-2</v>
      </c>
      <c r="D20" s="68">
        <v>0</v>
      </c>
      <c r="E20" s="68">
        <v>1.6</v>
      </c>
      <c r="F20" s="68" t="s">
        <v>79</v>
      </c>
      <c r="G20" s="68">
        <v>5384.1949999999997</v>
      </c>
      <c r="H20" s="68">
        <v>0.81754914151511981</v>
      </c>
      <c r="I20" s="68" t="s">
        <v>79</v>
      </c>
      <c r="J20" t="s">
        <v>79</v>
      </c>
      <c r="K20" s="68" t="s">
        <v>79</v>
      </c>
      <c r="L20" s="68">
        <v>6.199340018643109E-3</v>
      </c>
      <c r="M20" s="68" t="s">
        <v>79</v>
      </c>
      <c r="N20" s="68" t="s">
        <v>79</v>
      </c>
      <c r="O20" s="68">
        <v>0</v>
      </c>
      <c r="P20" t="s">
        <v>79</v>
      </c>
      <c r="Q20" s="68" t="s">
        <v>79</v>
      </c>
      <c r="R20" s="68" t="s">
        <v>79</v>
      </c>
      <c r="S20" t="s">
        <v>79</v>
      </c>
      <c r="T20" s="68" t="s">
        <v>79</v>
      </c>
      <c r="U20" s="68"/>
      <c r="V20">
        <v>0</v>
      </c>
      <c r="W20" s="68">
        <v>0</v>
      </c>
      <c r="X20" s="68">
        <v>0</v>
      </c>
      <c r="Y20" s="68">
        <v>0</v>
      </c>
      <c r="Z20" s="68">
        <v>0</v>
      </c>
      <c r="AA20" s="70">
        <v>0</v>
      </c>
      <c r="AB20" s="68">
        <v>0</v>
      </c>
      <c r="AC20" s="68">
        <v>0</v>
      </c>
      <c r="AD20" s="68">
        <v>0</v>
      </c>
      <c r="AE20" s="68">
        <v>0</v>
      </c>
      <c r="AF20" s="68">
        <v>0</v>
      </c>
      <c r="AG20" s="68">
        <v>0</v>
      </c>
      <c r="AH20" s="68">
        <v>0</v>
      </c>
      <c r="AI20" s="68">
        <v>0</v>
      </c>
      <c r="AJ20" s="68">
        <v>0</v>
      </c>
      <c r="AK20" s="68">
        <v>0</v>
      </c>
      <c r="AL20" s="68"/>
      <c r="AM20" s="68"/>
      <c r="AN20" s="68"/>
      <c r="AO20" s="68"/>
      <c r="AP20" s="68"/>
      <c r="AQ20" s="68"/>
      <c r="AR20" s="68"/>
      <c r="AS20" s="68"/>
      <c r="AT20" s="120">
        <v>20969.974160000012</v>
      </c>
      <c r="AU20" s="68">
        <v>7.3328000000000007</v>
      </c>
      <c r="AV20" s="68">
        <v>4401.8440000000001</v>
      </c>
      <c r="AW20" s="68" t="s">
        <v>79</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s="68">
        <v>1.81</v>
      </c>
      <c r="BS20" s="68">
        <v>130</v>
      </c>
      <c r="BT20" s="68">
        <v>0</v>
      </c>
      <c r="BU20">
        <v>0</v>
      </c>
      <c r="BV20">
        <v>0</v>
      </c>
      <c r="BW20">
        <v>0</v>
      </c>
      <c r="BX20">
        <v>0</v>
      </c>
      <c r="BY20">
        <v>0</v>
      </c>
      <c r="BZ20">
        <v>0</v>
      </c>
      <c r="CA20">
        <v>0</v>
      </c>
      <c r="CB20">
        <v>0</v>
      </c>
      <c r="CC20">
        <v>0</v>
      </c>
      <c r="CD20" t="s">
        <v>246</v>
      </c>
      <c r="CE20" s="71" t="s">
        <v>246</v>
      </c>
      <c r="CF20" s="71" t="s">
        <v>246</v>
      </c>
      <c r="CG20" s="71" t="s">
        <v>246</v>
      </c>
      <c r="CH20" s="71" t="s">
        <v>246</v>
      </c>
      <c r="CI20" s="71" t="s">
        <v>246</v>
      </c>
      <c r="CJ20" s="71" t="s">
        <v>246</v>
      </c>
      <c r="CK20" s="71" t="s">
        <v>246</v>
      </c>
      <c r="CL20">
        <v>0</v>
      </c>
      <c r="CM20" t="s">
        <v>79</v>
      </c>
      <c r="CN20" s="68">
        <v>225425.47626</v>
      </c>
      <c r="CO20" s="68">
        <v>184296.40459200001</v>
      </c>
      <c r="CP20" s="68" t="s">
        <v>79</v>
      </c>
      <c r="CQ20" s="68" t="s">
        <v>79</v>
      </c>
      <c r="CR20" s="68">
        <v>14</v>
      </c>
      <c r="CS20" s="68">
        <v>190</v>
      </c>
    </row>
    <row r="21" spans="1:97">
      <c r="A21" s="72" t="s">
        <v>99</v>
      </c>
      <c r="B21" s="68">
        <v>4458942</v>
      </c>
      <c r="C21" s="68">
        <v>0.38058999999999998</v>
      </c>
      <c r="D21" s="68">
        <v>2405</v>
      </c>
      <c r="E21" s="68">
        <v>2313.5</v>
      </c>
      <c r="F21" s="68">
        <v>3067.1503847293211</v>
      </c>
      <c r="G21" s="68">
        <v>14402.127</v>
      </c>
      <c r="H21" s="68">
        <v>4.5773308345357595E-2</v>
      </c>
      <c r="I21" s="68">
        <v>701.15038472932122</v>
      </c>
      <c r="J21">
        <v>148.31380295810644</v>
      </c>
      <c r="K21" s="68">
        <v>0.15724590827360418</v>
      </c>
      <c r="L21" s="68">
        <v>8.2626768211765803E-2</v>
      </c>
      <c r="M21" s="68">
        <v>11.213422376877743</v>
      </c>
      <c r="N21" s="68">
        <v>3.7063690488776502E-2</v>
      </c>
      <c r="O21" s="68">
        <v>6.3230159334818722E-2</v>
      </c>
      <c r="P21">
        <v>0.22859993700347966</v>
      </c>
      <c r="Q21" s="68">
        <v>9.7995175131887664E-3</v>
      </c>
      <c r="R21" s="68">
        <v>0.21408803224909675</v>
      </c>
      <c r="S21">
        <v>0</v>
      </c>
      <c r="T21" s="68">
        <v>8.5870308725913724E-2</v>
      </c>
      <c r="U21" s="68"/>
      <c r="V21">
        <v>0</v>
      </c>
      <c r="W21" s="68">
        <v>0</v>
      </c>
      <c r="X21" s="68">
        <v>88.729016786570739</v>
      </c>
      <c r="Y21" s="68">
        <v>57.553956834532372</v>
      </c>
      <c r="Z21" s="68">
        <v>0</v>
      </c>
      <c r="AA21" s="70">
        <v>328.58641110821804</v>
      </c>
      <c r="AB21" s="68">
        <v>113.556</v>
      </c>
      <c r="AC21" s="68">
        <v>0</v>
      </c>
      <c r="AD21" s="68">
        <v>0</v>
      </c>
      <c r="AE21" s="68">
        <v>112.72499999999999</v>
      </c>
      <c r="AF21" s="68">
        <v>0</v>
      </c>
      <c r="AG21" s="68">
        <v>0</v>
      </c>
      <c r="AH21" s="68">
        <v>0</v>
      </c>
      <c r="AI21" s="68">
        <v>0</v>
      </c>
      <c r="AJ21" s="68">
        <v>0</v>
      </c>
      <c r="AK21" s="68">
        <v>0</v>
      </c>
      <c r="AL21" s="68"/>
      <c r="AM21" s="68"/>
      <c r="AN21" s="68"/>
      <c r="AO21" s="68"/>
      <c r="AP21" s="68"/>
      <c r="AQ21" s="68"/>
      <c r="AR21" s="68"/>
      <c r="AS21" s="68"/>
      <c r="AT21" s="120">
        <v>1697028.73578</v>
      </c>
      <c r="AU21" s="68">
        <v>1523.4253714285712</v>
      </c>
      <c r="AV21" s="68">
        <v>659.23299999999995</v>
      </c>
      <c r="AW21" s="68">
        <v>6209.6023022500003</v>
      </c>
      <c r="AX21">
        <v>1232.5681594</v>
      </c>
      <c r="AY21">
        <v>0</v>
      </c>
      <c r="AZ21">
        <v>0</v>
      </c>
      <c r="BA21">
        <v>666.79916820000005</v>
      </c>
      <c r="BB21">
        <v>646.59313280000003</v>
      </c>
      <c r="BC21">
        <v>1607.4365476499997</v>
      </c>
      <c r="BD21">
        <v>0</v>
      </c>
      <c r="BE21">
        <v>0</v>
      </c>
      <c r="BF21">
        <v>0</v>
      </c>
      <c r="BG21">
        <v>0</v>
      </c>
      <c r="BH21">
        <v>28.2</v>
      </c>
      <c r="BI21">
        <v>936.87938259999999</v>
      </c>
      <c r="BJ21">
        <v>0</v>
      </c>
      <c r="BK21">
        <v>0</v>
      </c>
      <c r="BL21">
        <v>0</v>
      </c>
      <c r="BM21">
        <v>0</v>
      </c>
      <c r="BN21">
        <v>1091.1259116000001</v>
      </c>
      <c r="BO21">
        <v>0</v>
      </c>
      <c r="BP21">
        <v>0</v>
      </c>
      <c r="BQ21">
        <v>0</v>
      </c>
      <c r="BR21" s="68">
        <v>60.207999999999998</v>
      </c>
      <c r="BS21" s="68">
        <v>140220</v>
      </c>
      <c r="BT21" s="68">
        <v>50000</v>
      </c>
      <c r="BU21">
        <v>146.28297362110311</v>
      </c>
      <c r="BV21">
        <v>146.28297362110311</v>
      </c>
      <c r="BW21">
        <v>442.14241110821803</v>
      </c>
      <c r="BX21">
        <v>112.72499999999999</v>
      </c>
      <c r="BY21">
        <v>0</v>
      </c>
      <c r="BZ21">
        <v>0</v>
      </c>
      <c r="CA21">
        <v>441.31141110821807</v>
      </c>
      <c r="CB21">
        <v>202.28501678657074</v>
      </c>
      <c r="CC21">
        <v>57.553956834532372</v>
      </c>
      <c r="CD21">
        <v>0.2086328080352913</v>
      </c>
      <c r="CE21" s="71">
        <v>0.63059569065045429</v>
      </c>
      <c r="CF21" s="71">
        <v>0.16077150131425433</v>
      </c>
      <c r="CG21" s="71">
        <v>0</v>
      </c>
      <c r="CH21" s="71">
        <v>0</v>
      </c>
      <c r="CI21" s="71">
        <v>0.62941049555094541</v>
      </c>
      <c r="CJ21" s="71">
        <v>0.2885044652220547</v>
      </c>
      <c r="CK21" s="71">
        <v>8.2085039226999848E-2</v>
      </c>
      <c r="CL21">
        <v>701.15038472932122</v>
      </c>
      <c r="CM21">
        <v>141.13389576366879</v>
      </c>
      <c r="CN21" s="68">
        <v>602988.25323600008</v>
      </c>
      <c r="CO21" s="68">
        <v>27600.767243999999</v>
      </c>
      <c r="CP21" s="68">
        <v>1.0298048542281736E-2</v>
      </c>
      <c r="CQ21" s="68">
        <v>0.22497933652912772</v>
      </c>
      <c r="CR21" s="68">
        <v>4485</v>
      </c>
      <c r="CS21" s="68">
        <v>2366</v>
      </c>
    </row>
    <row r="22" spans="1:97">
      <c r="A22" s="72" t="s">
        <v>100</v>
      </c>
      <c r="B22" s="68">
        <v>60192698</v>
      </c>
      <c r="C22" s="68">
        <v>0.31640000000000001</v>
      </c>
      <c r="D22" s="68">
        <v>26948</v>
      </c>
      <c r="E22" s="68">
        <v>29624</v>
      </c>
      <c r="F22" s="68">
        <v>45220.449700239806</v>
      </c>
      <c r="G22" s="68">
        <v>164858.378</v>
      </c>
      <c r="H22" s="68">
        <v>9.7107433630094317E-2</v>
      </c>
      <c r="I22" s="68">
        <v>11925.449700239806</v>
      </c>
      <c r="J22">
        <v>2432.3688357695619</v>
      </c>
      <c r="K22" s="68">
        <v>0.19812120234650066</v>
      </c>
      <c r="L22" s="68">
        <v>0.33336886945017702</v>
      </c>
      <c r="M22" s="68">
        <v>20.284852491576302</v>
      </c>
      <c r="N22" s="68" t="s">
        <v>79</v>
      </c>
      <c r="O22" s="68">
        <v>0.27701306413686222</v>
      </c>
      <c r="P22">
        <v>0.26371806957453953</v>
      </c>
      <c r="Q22" s="68">
        <v>1.4560755028998389E-2</v>
      </c>
      <c r="R22" s="68">
        <v>0.14994480324198273</v>
      </c>
      <c r="S22">
        <v>0</v>
      </c>
      <c r="T22" s="68">
        <v>0.13058727671868714</v>
      </c>
      <c r="U22" s="68"/>
      <c r="V22">
        <v>5035.9712230215819</v>
      </c>
      <c r="W22" s="68">
        <v>1007.1942446043164</v>
      </c>
      <c r="X22" s="68">
        <v>1812.9496402877696</v>
      </c>
      <c r="Y22" s="68">
        <v>350.11990407673858</v>
      </c>
      <c r="Z22" s="68">
        <v>0</v>
      </c>
      <c r="AA22" s="70">
        <v>1127.0983213429256</v>
      </c>
      <c r="AB22" s="68">
        <v>1510.7913669064747</v>
      </c>
      <c r="AC22" s="68">
        <v>0</v>
      </c>
      <c r="AD22" s="68">
        <v>1081.325</v>
      </c>
      <c r="AE22" s="68">
        <v>0</v>
      </c>
      <c r="AF22" s="68">
        <v>0</v>
      </c>
      <c r="AG22" s="68">
        <v>0</v>
      </c>
      <c r="AH22" s="68">
        <v>0</v>
      </c>
      <c r="AI22" s="68">
        <v>0</v>
      </c>
      <c r="AJ22" s="68">
        <v>0</v>
      </c>
      <c r="AK22" s="68">
        <v>0</v>
      </c>
      <c r="AL22" s="68"/>
      <c r="AM22" s="68"/>
      <c r="AN22" s="68"/>
      <c r="AO22" s="68"/>
      <c r="AP22" s="68"/>
      <c r="AQ22" s="68"/>
      <c r="AR22" s="68"/>
      <c r="AS22" s="68"/>
      <c r="AT22" s="120">
        <v>19044969.6472</v>
      </c>
      <c r="AU22" s="68">
        <v>8962.8204761904763</v>
      </c>
      <c r="AV22" s="68">
        <v>16008.974</v>
      </c>
      <c r="AW22" s="68">
        <v>101838.41841600001</v>
      </c>
      <c r="AX22">
        <v>0</v>
      </c>
      <c r="AY22">
        <v>0</v>
      </c>
      <c r="AZ22">
        <v>69145.053138800009</v>
      </c>
      <c r="BA22">
        <v>0</v>
      </c>
      <c r="BB22">
        <v>0</v>
      </c>
      <c r="BC22">
        <v>0</v>
      </c>
      <c r="BD22">
        <v>22226.638940000001</v>
      </c>
      <c r="BE22">
        <v>0</v>
      </c>
      <c r="BF22">
        <v>0</v>
      </c>
      <c r="BG22">
        <v>0</v>
      </c>
      <c r="BH22">
        <v>0</v>
      </c>
      <c r="BI22">
        <v>0</v>
      </c>
      <c r="BJ22">
        <v>0</v>
      </c>
      <c r="BK22">
        <v>0</v>
      </c>
      <c r="BL22">
        <v>0</v>
      </c>
      <c r="BM22">
        <v>0</v>
      </c>
      <c r="BN22">
        <v>0</v>
      </c>
      <c r="BO22">
        <v>0</v>
      </c>
      <c r="BP22">
        <v>10466.7263372</v>
      </c>
      <c r="BQ22">
        <v>0</v>
      </c>
      <c r="BR22" s="68">
        <v>1557.3120000000001</v>
      </c>
      <c r="BS22" s="68">
        <v>6349000</v>
      </c>
      <c r="BT22" s="68">
        <v>1221000</v>
      </c>
      <c r="BU22">
        <v>8206.2350119904058</v>
      </c>
      <c r="BV22">
        <v>8206.2350119904058</v>
      </c>
      <c r="BW22">
        <v>2637.8896882494</v>
      </c>
      <c r="BX22">
        <v>1081.325</v>
      </c>
      <c r="BY22">
        <v>0</v>
      </c>
      <c r="BZ22">
        <v>6117.2962230215817</v>
      </c>
      <c r="CA22">
        <v>2134.2925659472421</v>
      </c>
      <c r="CB22">
        <v>3323.741007194244</v>
      </c>
      <c r="CC22">
        <v>350.11990407673858</v>
      </c>
      <c r="CD22">
        <v>0.68812792961806624</v>
      </c>
      <c r="CE22" s="71">
        <v>0.22119834090586582</v>
      </c>
      <c r="CF22" s="71">
        <v>9.0673729476067971E-2</v>
      </c>
      <c r="CG22" s="71">
        <v>0</v>
      </c>
      <c r="CH22" s="71">
        <v>0.51296147120544822</v>
      </c>
      <c r="CI22" s="71">
        <v>0.17896956673292783</v>
      </c>
      <c r="CJ22" s="71">
        <v>0.27870990954139097</v>
      </c>
      <c r="CK22" s="71">
        <v>2.9359052520233103E-2</v>
      </c>
      <c r="CL22">
        <v>11925.449700239806</v>
      </c>
      <c r="CM22">
        <v>2400.4624565360173</v>
      </c>
      <c r="CN22" s="68">
        <v>6902290.5701040002</v>
      </c>
      <c r="CO22" s="68">
        <v>670263.72343200003</v>
      </c>
      <c r="CP22" s="68">
        <v>1.475429314104717E-2</v>
      </c>
      <c r="CQ22" s="68">
        <v>0.15193783410289516</v>
      </c>
      <c r="CR22" s="68">
        <v>31352</v>
      </c>
      <c r="CS22" s="68">
        <v>33295</v>
      </c>
    </row>
    <row r="23" spans="1:97">
      <c r="A23" s="72" t="s">
        <v>102</v>
      </c>
      <c r="B23" s="68">
        <v>2254834</v>
      </c>
      <c r="C23" s="68">
        <v>0.32280000000000003</v>
      </c>
      <c r="D23" s="68">
        <v>10442.310000000001</v>
      </c>
      <c r="E23" s="68">
        <v>7020.0500000000011</v>
      </c>
      <c r="F23" s="68" t="s">
        <v>79</v>
      </c>
      <c r="G23" s="68">
        <v>4221.0129999999999</v>
      </c>
      <c r="H23" s="68">
        <v>0.37100098957288213</v>
      </c>
      <c r="I23" s="68" t="s">
        <v>79</v>
      </c>
      <c r="J23" t="s">
        <v>79</v>
      </c>
      <c r="K23" s="68" t="s">
        <v>79</v>
      </c>
      <c r="L23" s="68">
        <v>0.95669442307651931</v>
      </c>
      <c r="M23" s="68" t="s">
        <v>79</v>
      </c>
      <c r="N23" s="68" t="s">
        <v>79</v>
      </c>
      <c r="O23" s="68">
        <v>0</v>
      </c>
      <c r="P23" t="s">
        <v>79</v>
      </c>
      <c r="Q23" s="68" t="s">
        <v>79</v>
      </c>
      <c r="R23" s="68" t="s">
        <v>79</v>
      </c>
      <c r="S23" t="s">
        <v>79</v>
      </c>
      <c r="T23" s="68" t="s">
        <v>79</v>
      </c>
      <c r="U23" s="68"/>
      <c r="V23">
        <v>0</v>
      </c>
      <c r="W23" s="68">
        <v>0</v>
      </c>
      <c r="X23" s="68">
        <v>0</v>
      </c>
      <c r="Y23" s="68">
        <v>0</v>
      </c>
      <c r="Z23" s="68">
        <v>0</v>
      </c>
      <c r="AA23" s="70">
        <v>0</v>
      </c>
      <c r="AB23" s="68">
        <v>0</v>
      </c>
      <c r="AC23" s="68">
        <v>0</v>
      </c>
      <c r="AD23" s="68">
        <v>0</v>
      </c>
      <c r="AE23" s="68">
        <v>0</v>
      </c>
      <c r="AF23" s="68">
        <v>0</v>
      </c>
      <c r="AG23" s="68">
        <v>0</v>
      </c>
      <c r="AH23" s="68">
        <v>0</v>
      </c>
      <c r="AI23" s="68">
        <v>0</v>
      </c>
      <c r="AJ23" s="68">
        <v>0</v>
      </c>
      <c r="AK23" s="68">
        <v>0</v>
      </c>
      <c r="AL23" s="68"/>
      <c r="AM23" s="68"/>
      <c r="AN23" s="68"/>
      <c r="AO23" s="68"/>
      <c r="AP23" s="68"/>
      <c r="AQ23" s="68"/>
      <c r="AR23" s="68"/>
      <c r="AS23" s="68"/>
      <c r="AT23" s="120">
        <v>727860.41520000005</v>
      </c>
      <c r="AU23" s="68">
        <v>1299.5299999999997</v>
      </c>
      <c r="AV23" s="68">
        <v>1566</v>
      </c>
      <c r="AW23" s="68" t="s">
        <v>79</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s="68">
        <v>12.780000000000001</v>
      </c>
      <c r="BS23" s="68">
        <v>696339.99999999988</v>
      </c>
      <c r="BT23" s="68">
        <v>0</v>
      </c>
      <c r="BU23">
        <v>0</v>
      </c>
      <c r="BV23">
        <v>0</v>
      </c>
      <c r="BW23">
        <v>0</v>
      </c>
      <c r="BX23">
        <v>0</v>
      </c>
      <c r="BY23">
        <v>0</v>
      </c>
      <c r="BZ23">
        <v>0</v>
      </c>
      <c r="CA23">
        <v>0</v>
      </c>
      <c r="CB23">
        <v>0</v>
      </c>
      <c r="CC23">
        <v>0</v>
      </c>
      <c r="CD23" t="s">
        <v>246</v>
      </c>
      <c r="CE23" s="71" t="s">
        <v>246</v>
      </c>
      <c r="CF23" s="71" t="s">
        <v>246</v>
      </c>
      <c r="CG23" s="71" t="s">
        <v>246</v>
      </c>
      <c r="CH23" s="71" t="s">
        <v>246</v>
      </c>
      <c r="CI23" s="71" t="s">
        <v>246</v>
      </c>
      <c r="CJ23" s="71" t="s">
        <v>246</v>
      </c>
      <c r="CK23" s="71" t="s">
        <v>246</v>
      </c>
      <c r="CL23">
        <v>0</v>
      </c>
      <c r="CM23" t="s">
        <v>79</v>
      </c>
      <c r="CN23" s="68">
        <v>176725.37228400001</v>
      </c>
      <c r="CO23" s="68">
        <v>65565.288</v>
      </c>
      <c r="CP23" s="68" t="s">
        <v>79</v>
      </c>
      <c r="CQ23" s="68" t="s">
        <v>79</v>
      </c>
      <c r="CR23" s="68">
        <v>25280</v>
      </c>
      <c r="CS23" s="68">
        <v>2794</v>
      </c>
    </row>
    <row r="24" spans="1:97">
      <c r="A24" s="72" t="s">
        <v>103</v>
      </c>
      <c r="B24" s="68">
        <v>35911</v>
      </c>
      <c r="C24" s="68">
        <v>0.85692999999999997</v>
      </c>
      <c r="D24" s="68">
        <v>25</v>
      </c>
      <c r="E24" s="68">
        <v>17</v>
      </c>
      <c r="F24" s="68">
        <v>52.338129496402871</v>
      </c>
      <c r="G24" s="68">
        <v>116.46680997420464</v>
      </c>
      <c r="H24" s="68">
        <v>7.3489360351241664E-2</v>
      </c>
      <c r="I24" s="68">
        <v>32.338129496402871</v>
      </c>
      <c r="J24">
        <v>6.5080344742762968</v>
      </c>
      <c r="K24" s="68">
        <v>0.90050762987393473</v>
      </c>
      <c r="L24" s="68">
        <v>0.45494111698260248</v>
      </c>
      <c r="M24" s="68" t="s">
        <v>79</v>
      </c>
      <c r="N24" s="68" t="s">
        <v>79</v>
      </c>
      <c r="O24" s="68">
        <v>0.88235294117647045</v>
      </c>
      <c r="P24">
        <v>0.61786941580756005</v>
      </c>
      <c r="Q24" s="68">
        <v>5.5889840279146646E-2</v>
      </c>
      <c r="R24" s="68">
        <v>0.7605160803145069</v>
      </c>
      <c r="S24">
        <v>0</v>
      </c>
      <c r="T24" s="68">
        <v>0</v>
      </c>
      <c r="U24" s="68"/>
      <c r="V24">
        <v>0</v>
      </c>
      <c r="W24" s="68">
        <v>0</v>
      </c>
      <c r="X24" s="68">
        <v>14.999999999999998</v>
      </c>
      <c r="Y24" s="68">
        <v>0</v>
      </c>
      <c r="Z24" s="68">
        <v>0</v>
      </c>
      <c r="AA24" s="70">
        <v>2.3381294964028778</v>
      </c>
      <c r="AB24" s="68">
        <v>0</v>
      </c>
      <c r="AC24" s="68">
        <v>14.999999999999998</v>
      </c>
      <c r="AD24" s="68">
        <v>0</v>
      </c>
      <c r="AE24" s="68">
        <v>0</v>
      </c>
      <c r="AF24" s="68">
        <v>0</v>
      </c>
      <c r="AG24" s="68">
        <v>0</v>
      </c>
      <c r="AH24" s="68">
        <v>0</v>
      </c>
      <c r="AI24" s="68">
        <v>0</v>
      </c>
      <c r="AJ24" s="68">
        <v>0</v>
      </c>
      <c r="AK24" s="68">
        <v>0</v>
      </c>
      <c r="AL24" s="68"/>
      <c r="AM24" s="68"/>
      <c r="AN24" s="68"/>
      <c r="AO24" s="68"/>
      <c r="AP24" s="68"/>
      <c r="AQ24" s="68"/>
      <c r="AR24" s="68"/>
      <c r="AS24" s="68"/>
      <c r="AT24" s="120">
        <v>30773.213229999998</v>
      </c>
      <c r="AU24" s="68">
        <v>17.32</v>
      </c>
      <c r="AV24" s="68">
        <v>8.559071367153912</v>
      </c>
      <c r="AW24" s="68">
        <v>272.47838736900002</v>
      </c>
      <c r="AX24">
        <v>126.388751427</v>
      </c>
      <c r="AY24">
        <v>0</v>
      </c>
      <c r="AZ24">
        <v>0</v>
      </c>
      <c r="BA24">
        <v>126.388751427</v>
      </c>
      <c r="BB24">
        <v>19.700884515000002</v>
      </c>
      <c r="BC24">
        <v>0</v>
      </c>
      <c r="BD24">
        <v>0</v>
      </c>
      <c r="BE24">
        <v>0</v>
      </c>
      <c r="BF24">
        <v>0</v>
      </c>
      <c r="BG24">
        <v>0</v>
      </c>
      <c r="BH24">
        <v>0</v>
      </c>
      <c r="BI24">
        <v>0</v>
      </c>
      <c r="BJ24">
        <v>0</v>
      </c>
      <c r="BK24">
        <v>0</v>
      </c>
      <c r="BL24">
        <v>0</v>
      </c>
      <c r="BM24">
        <v>0</v>
      </c>
      <c r="BN24">
        <v>0</v>
      </c>
      <c r="BO24">
        <v>0</v>
      </c>
      <c r="BP24">
        <v>0</v>
      </c>
      <c r="BQ24">
        <v>0</v>
      </c>
      <c r="BR24" s="68">
        <v>0</v>
      </c>
      <c r="BS24" s="68">
        <v>14000</v>
      </c>
      <c r="BT24" s="68">
        <v>0</v>
      </c>
      <c r="BU24">
        <v>14.999999999999998</v>
      </c>
      <c r="BV24">
        <v>14.999999999999998</v>
      </c>
      <c r="BW24">
        <v>17.338129496402875</v>
      </c>
      <c r="BX24">
        <v>0</v>
      </c>
      <c r="BY24">
        <v>0</v>
      </c>
      <c r="BZ24">
        <v>0</v>
      </c>
      <c r="CA24">
        <v>2.3381294964028778</v>
      </c>
      <c r="CB24">
        <v>14.999999999999998</v>
      </c>
      <c r="CC24">
        <v>14.999999999999998</v>
      </c>
      <c r="CD24">
        <v>0.4638487208008899</v>
      </c>
      <c r="CE24" s="71">
        <v>0.5361512791991101</v>
      </c>
      <c r="CF24" s="71">
        <v>0</v>
      </c>
      <c r="CG24" s="71">
        <v>0</v>
      </c>
      <c r="CH24" s="71">
        <v>0</v>
      </c>
      <c r="CI24" s="71">
        <v>7.2302558398220265E-2</v>
      </c>
      <c r="CJ24" s="71">
        <v>0.4638487208008899</v>
      </c>
      <c r="CK24" s="71">
        <v>0.4638487208008899</v>
      </c>
      <c r="CL24">
        <v>32.338129496402871</v>
      </c>
      <c r="CM24">
        <v>6.5093114072800207</v>
      </c>
      <c r="CN24" s="68">
        <v>4876.2323999999999</v>
      </c>
      <c r="CO24" s="68">
        <v>358.35120000000001</v>
      </c>
      <c r="CP24" s="68">
        <v>5.5878876357287652E-2</v>
      </c>
      <c r="CQ24" s="68">
        <v>0.76036688971321986</v>
      </c>
      <c r="CR24" s="68" t="s">
        <v>246</v>
      </c>
      <c r="CS24" s="68">
        <v>20</v>
      </c>
    </row>
    <row r="25" spans="1:97">
      <c r="A25" s="72" t="s">
        <v>104</v>
      </c>
      <c r="B25" s="68">
        <v>3339456</v>
      </c>
      <c r="C25" s="68">
        <v>0.33016000000000006</v>
      </c>
      <c r="D25" s="68">
        <v>5612.1319999999996</v>
      </c>
      <c r="E25" s="68">
        <v>5041.5403404399995</v>
      </c>
      <c r="F25" s="68">
        <v>7185.3642406621721</v>
      </c>
      <c r="G25" s="68">
        <v>8634.7090000000007</v>
      </c>
      <c r="H25" s="68">
        <v>0.12180572616865258</v>
      </c>
      <c r="I25" s="68">
        <v>3392.3642406621721</v>
      </c>
      <c r="J25">
        <v>693.39222678179033</v>
      </c>
      <c r="K25" s="68">
        <v>1.0158433710946251</v>
      </c>
      <c r="L25" s="68">
        <v>1.5618137805351431</v>
      </c>
      <c r="M25" s="68">
        <v>2.665104735621612</v>
      </c>
      <c r="N25" s="68">
        <v>0.17473685181653117</v>
      </c>
      <c r="O25" s="68">
        <v>0.37529925442788781</v>
      </c>
      <c r="P25">
        <v>0.47212140220598564</v>
      </c>
      <c r="Q25" s="68">
        <v>7.9081504620576948E-2</v>
      </c>
      <c r="R25" s="68">
        <v>0.64924291417203528</v>
      </c>
      <c r="S25">
        <v>0</v>
      </c>
      <c r="T25" s="68">
        <v>8.5696815340576146E-2</v>
      </c>
      <c r="U25" s="68"/>
      <c r="V25">
        <v>187.0503597122302</v>
      </c>
      <c r="W25" s="68">
        <v>0</v>
      </c>
      <c r="X25" s="68">
        <v>1661.870503597122</v>
      </c>
      <c r="Y25" s="68">
        <v>43.165467625899275</v>
      </c>
      <c r="Z25" s="68">
        <v>995.00364579749044</v>
      </c>
      <c r="AA25" s="70">
        <v>0</v>
      </c>
      <c r="AB25" s="68">
        <v>361.11258384102246</v>
      </c>
      <c r="AC25" s="68">
        <v>144.16168008840802</v>
      </c>
      <c r="AD25" s="68">
        <v>0</v>
      </c>
      <c r="AE25" s="68">
        <v>0</v>
      </c>
      <c r="AF25" s="68">
        <v>0</v>
      </c>
      <c r="AG25" s="68">
        <v>0</v>
      </c>
      <c r="AH25" s="68">
        <v>0</v>
      </c>
      <c r="AI25" s="68">
        <v>0</v>
      </c>
      <c r="AJ25" s="68">
        <v>0</v>
      </c>
      <c r="AK25" s="68">
        <v>0</v>
      </c>
      <c r="AL25" s="68"/>
      <c r="AM25" s="68"/>
      <c r="AN25" s="68"/>
      <c r="AO25" s="68"/>
      <c r="AP25" s="68"/>
      <c r="AQ25" s="68"/>
      <c r="AR25" s="68"/>
      <c r="AS25" s="68"/>
      <c r="AT25" s="120">
        <v>1102554.7929600002</v>
      </c>
      <c r="AU25" s="68">
        <v>2833.0027238095245</v>
      </c>
      <c r="AV25" s="68">
        <v>1051.7570000000001</v>
      </c>
      <c r="AW25" s="68">
        <v>29030.945750899999</v>
      </c>
      <c r="AX25">
        <v>14083.606673800001</v>
      </c>
      <c r="AY25">
        <v>1293.1862656000001</v>
      </c>
      <c r="AZ25">
        <v>565.76899120000007</v>
      </c>
      <c r="BA25">
        <v>3940.176903</v>
      </c>
      <c r="BB25">
        <v>4425.1217526</v>
      </c>
      <c r="BC25">
        <v>4723.0851647</v>
      </c>
      <c r="BD25">
        <v>0</v>
      </c>
      <c r="BE25">
        <v>0</v>
      </c>
      <c r="BF25">
        <v>0</v>
      </c>
      <c r="BG25">
        <v>0</v>
      </c>
      <c r="BH25">
        <v>0</v>
      </c>
      <c r="BI25">
        <v>0</v>
      </c>
      <c r="BJ25">
        <v>0</v>
      </c>
      <c r="BK25">
        <v>0</v>
      </c>
      <c r="BL25">
        <v>0</v>
      </c>
      <c r="BM25">
        <v>0</v>
      </c>
      <c r="BN25">
        <v>0</v>
      </c>
      <c r="BO25">
        <v>0</v>
      </c>
      <c r="BP25">
        <v>0</v>
      </c>
      <c r="BQ25">
        <v>0</v>
      </c>
      <c r="BR25" s="68">
        <v>290.71481189999997</v>
      </c>
      <c r="BS25" s="68">
        <v>1721985.2694399999</v>
      </c>
      <c r="BT25" s="68">
        <v>8900.0000000000055</v>
      </c>
      <c r="BU25">
        <v>1892.0863309352515</v>
      </c>
      <c r="BV25">
        <v>1892.0863309352515</v>
      </c>
      <c r="BW25">
        <v>1500.2779097269208</v>
      </c>
      <c r="BX25">
        <v>0</v>
      </c>
      <c r="BY25">
        <v>0</v>
      </c>
      <c r="BZ25">
        <v>1182.0540055097206</v>
      </c>
      <c r="CA25">
        <v>0</v>
      </c>
      <c r="CB25">
        <v>2022.9830874381446</v>
      </c>
      <c r="CC25">
        <v>187.3271477143073</v>
      </c>
      <c r="CD25">
        <v>0.5577485778962008</v>
      </c>
      <c r="CE25" s="71">
        <v>0.44225142210379931</v>
      </c>
      <c r="CF25" s="71">
        <v>0</v>
      </c>
      <c r="CG25" s="71">
        <v>0</v>
      </c>
      <c r="CH25" s="71">
        <v>0.34844548570025891</v>
      </c>
      <c r="CI25" s="71">
        <v>0</v>
      </c>
      <c r="CJ25" s="71">
        <v>0.59633428014300394</v>
      </c>
      <c r="CK25" s="71">
        <v>5.5220234156737248E-2</v>
      </c>
      <c r="CL25">
        <v>3392.3642406621721</v>
      </c>
      <c r="CM25">
        <v>682.84577968083738</v>
      </c>
      <c r="CN25" s="68">
        <v>361517.99641200004</v>
      </c>
      <c r="CO25" s="68">
        <v>44034.962076000003</v>
      </c>
      <c r="CP25" s="68">
        <v>8.0302906187317988E-2</v>
      </c>
      <c r="CQ25" s="68">
        <v>0.65927037022980617</v>
      </c>
      <c r="CR25" s="68">
        <v>10870</v>
      </c>
      <c r="CS25" s="68">
        <v>3793</v>
      </c>
    </row>
    <row r="26" spans="1:97">
      <c r="A26" s="72" t="s">
        <v>105</v>
      </c>
      <c r="B26" s="68">
        <v>497783</v>
      </c>
      <c r="C26" s="68">
        <v>0.14813999999999994</v>
      </c>
      <c r="D26" s="68">
        <v>349</v>
      </c>
      <c r="E26" s="68">
        <v>761</v>
      </c>
      <c r="F26" s="68">
        <v>1946.4835760335732</v>
      </c>
      <c r="G26" s="68">
        <v>3951.8780000000002</v>
      </c>
      <c r="H26" s="68">
        <v>3.1087245102202038E-2</v>
      </c>
      <c r="I26" s="68">
        <v>387.48357603357312</v>
      </c>
      <c r="J26">
        <v>77.99498196665472</v>
      </c>
      <c r="K26" s="68">
        <v>0.7784186604073926</v>
      </c>
      <c r="L26" s="68">
        <v>0.23053481456204389</v>
      </c>
      <c r="M26" s="68" t="s">
        <v>79</v>
      </c>
      <c r="N26" s="68" t="s">
        <v>79</v>
      </c>
      <c r="O26" s="68">
        <v>0.34367249958246282</v>
      </c>
      <c r="P26">
        <v>0.19906850528025713</v>
      </c>
      <c r="Q26" s="68">
        <v>1.9736490199271706E-2</v>
      </c>
      <c r="R26" s="68">
        <v>0.63487421076992412</v>
      </c>
      <c r="S26">
        <v>0</v>
      </c>
      <c r="T26" s="68">
        <v>1.5484527270596203E-2</v>
      </c>
      <c r="U26" s="68"/>
      <c r="V26">
        <v>0</v>
      </c>
      <c r="W26" s="68">
        <v>0</v>
      </c>
      <c r="X26" s="68">
        <v>259.66666666666663</v>
      </c>
      <c r="Y26" s="68">
        <v>1.8681055155875299</v>
      </c>
      <c r="Z26" s="68">
        <v>13.268585131894485</v>
      </c>
      <c r="AA26" s="70">
        <v>110.37410071942446</v>
      </c>
      <c r="AB26" s="68">
        <v>2.3061180000000001</v>
      </c>
      <c r="AC26" s="68">
        <v>0</v>
      </c>
      <c r="AD26" s="68">
        <v>0</v>
      </c>
      <c r="AE26" s="68">
        <v>0</v>
      </c>
      <c r="AF26" s="68">
        <v>0</v>
      </c>
      <c r="AG26" s="68">
        <v>0</v>
      </c>
      <c r="AH26" s="68">
        <v>0</v>
      </c>
      <c r="AI26" s="68">
        <v>0</v>
      </c>
      <c r="AJ26" s="68">
        <v>0</v>
      </c>
      <c r="AK26" s="68">
        <v>0</v>
      </c>
      <c r="AL26" s="68"/>
      <c r="AM26" s="68"/>
      <c r="AN26" s="68"/>
      <c r="AO26" s="68"/>
      <c r="AP26" s="68"/>
      <c r="AQ26" s="68"/>
      <c r="AR26" s="68"/>
      <c r="AS26" s="68"/>
      <c r="AT26" s="120">
        <v>73741.573619999966</v>
      </c>
      <c r="AU26" s="68">
        <v>83.759999999999991</v>
      </c>
      <c r="AV26" s="68">
        <v>122.85299999999999</v>
      </c>
      <c r="AW26" s="68">
        <v>3265.4939049799</v>
      </c>
      <c r="AX26">
        <v>0</v>
      </c>
      <c r="AY26">
        <v>0</v>
      </c>
      <c r="AZ26">
        <v>2203.670220724</v>
      </c>
      <c r="BA26">
        <v>1041.8029791886001</v>
      </c>
      <c r="BB26">
        <v>0</v>
      </c>
      <c r="BC26">
        <v>0</v>
      </c>
      <c r="BD26">
        <v>0</v>
      </c>
      <c r="BE26">
        <v>0</v>
      </c>
      <c r="BF26">
        <v>0</v>
      </c>
      <c r="BG26">
        <v>0</v>
      </c>
      <c r="BH26">
        <v>0</v>
      </c>
      <c r="BI26">
        <v>20.0207050673</v>
      </c>
      <c r="BJ26">
        <v>0</v>
      </c>
      <c r="BK26">
        <v>0</v>
      </c>
      <c r="BL26">
        <v>0</v>
      </c>
      <c r="BM26">
        <v>0</v>
      </c>
      <c r="BN26">
        <v>0</v>
      </c>
      <c r="BO26">
        <v>0</v>
      </c>
      <c r="BP26">
        <v>0</v>
      </c>
      <c r="BQ26">
        <v>0</v>
      </c>
      <c r="BR26" s="68">
        <v>6</v>
      </c>
      <c r="BS26" s="68">
        <v>17000</v>
      </c>
      <c r="BT26" s="68">
        <v>0</v>
      </c>
      <c r="BU26">
        <v>261.53477218225419</v>
      </c>
      <c r="BV26">
        <v>261.53477218225419</v>
      </c>
      <c r="BW26">
        <v>125.94880385131894</v>
      </c>
      <c r="BX26">
        <v>0</v>
      </c>
      <c r="BY26">
        <v>0</v>
      </c>
      <c r="BZ26">
        <v>13.268585131894485</v>
      </c>
      <c r="CA26">
        <v>110.37410071942446</v>
      </c>
      <c r="CB26">
        <v>261.97278466666666</v>
      </c>
      <c r="CC26">
        <v>1.8681055155875299</v>
      </c>
      <c r="CD26">
        <v>0.67495705201087997</v>
      </c>
      <c r="CE26" s="71">
        <v>0.32504294798912003</v>
      </c>
      <c r="CF26" s="71">
        <v>0</v>
      </c>
      <c r="CG26" s="71">
        <v>0</v>
      </c>
      <c r="CH26" s="71">
        <v>3.4242961386174574E-2</v>
      </c>
      <c r="CI26" s="71">
        <v>0.28484846209290998</v>
      </c>
      <c r="CJ26" s="71">
        <v>0.67608745472083764</v>
      </c>
      <c r="CK26" s="71">
        <v>4.8211218000777135E-3</v>
      </c>
      <c r="CL26">
        <v>387.48357603357312</v>
      </c>
      <c r="CM26">
        <v>77.996201415717479</v>
      </c>
      <c r="CN26" s="68">
        <v>165457.22810400001</v>
      </c>
      <c r="CO26" s="68">
        <v>5143.6094039999998</v>
      </c>
      <c r="CP26" s="68">
        <v>1.9736181624699627E-2</v>
      </c>
      <c r="CQ26" s="68">
        <v>0.63486428468702205</v>
      </c>
      <c r="CR26" s="68">
        <v>650</v>
      </c>
      <c r="CS26" s="68">
        <v>1559</v>
      </c>
    </row>
    <row r="27" spans="1:97">
      <c r="A27" s="72" t="s">
        <v>107</v>
      </c>
      <c r="B27" s="68">
        <v>16530388</v>
      </c>
      <c r="C27" s="68">
        <v>0.17138999999999996</v>
      </c>
      <c r="D27" s="68">
        <v>1016.13</v>
      </c>
      <c r="E27" s="68">
        <v>836.93000000000006</v>
      </c>
      <c r="F27" s="68" t="s">
        <v>79</v>
      </c>
      <c r="G27" s="68">
        <v>78174.849000000002</v>
      </c>
      <c r="H27" s="68">
        <v>4.0263960087725911E-2</v>
      </c>
      <c r="I27" s="68" t="s">
        <v>79</v>
      </c>
      <c r="J27" t="s">
        <v>79</v>
      </c>
      <c r="K27" s="68" t="s">
        <v>79</v>
      </c>
      <c r="L27" s="68">
        <v>9.5124030463650561E-2</v>
      </c>
      <c r="M27" s="68" t="s">
        <v>79</v>
      </c>
      <c r="N27" s="68" t="s">
        <v>79</v>
      </c>
      <c r="O27" s="68">
        <v>0</v>
      </c>
      <c r="P27" t="s">
        <v>79</v>
      </c>
      <c r="Q27" s="68" t="s">
        <v>79</v>
      </c>
      <c r="R27" s="68" t="s">
        <v>79</v>
      </c>
      <c r="S27" t="s">
        <v>79</v>
      </c>
      <c r="T27" s="68" t="s">
        <v>79</v>
      </c>
      <c r="U27" s="68"/>
      <c r="V27">
        <v>0</v>
      </c>
      <c r="W27" s="68">
        <v>0</v>
      </c>
      <c r="X27" s="68">
        <v>0</v>
      </c>
      <c r="Y27" s="68">
        <v>0</v>
      </c>
      <c r="Z27" s="68">
        <v>0</v>
      </c>
      <c r="AA27" s="70">
        <v>0</v>
      </c>
      <c r="AB27" s="68">
        <v>0</v>
      </c>
      <c r="AC27" s="68">
        <v>0</v>
      </c>
      <c r="AD27" s="68">
        <v>0</v>
      </c>
      <c r="AE27" s="68">
        <v>0</v>
      </c>
      <c r="AF27" s="68">
        <v>0</v>
      </c>
      <c r="AG27" s="68">
        <v>0</v>
      </c>
      <c r="AH27" s="68">
        <v>0</v>
      </c>
      <c r="AI27" s="68">
        <v>0</v>
      </c>
      <c r="AJ27" s="68">
        <v>0</v>
      </c>
      <c r="AK27" s="68">
        <v>0</v>
      </c>
      <c r="AL27" s="68"/>
      <c r="AM27" s="68"/>
      <c r="AN27" s="68"/>
      <c r="AO27" s="68"/>
      <c r="AP27" s="68"/>
      <c r="AQ27" s="68"/>
      <c r="AR27" s="68"/>
      <c r="AS27" s="68"/>
      <c r="AT27" s="120">
        <v>2833143.1993199992</v>
      </c>
      <c r="AU27" s="68">
        <v>2503.0664000000002</v>
      </c>
      <c r="AV27" s="68">
        <v>3147.6289999999999</v>
      </c>
      <c r="AW27" s="68" t="s">
        <v>79</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s="68">
        <v>280.04000000000002</v>
      </c>
      <c r="BS27" s="68">
        <v>269500</v>
      </c>
      <c r="BT27" s="68">
        <v>0</v>
      </c>
      <c r="BU27">
        <v>0</v>
      </c>
      <c r="BV27">
        <v>0</v>
      </c>
      <c r="BW27">
        <v>0</v>
      </c>
      <c r="BX27">
        <v>0</v>
      </c>
      <c r="BY27">
        <v>0</v>
      </c>
      <c r="BZ27">
        <v>0</v>
      </c>
      <c r="CA27">
        <v>0</v>
      </c>
      <c r="CB27">
        <v>0</v>
      </c>
      <c r="CC27">
        <v>0</v>
      </c>
      <c r="CD27" t="s">
        <v>246</v>
      </c>
      <c r="CE27" s="71" t="s">
        <v>246</v>
      </c>
      <c r="CF27" s="71" t="s">
        <v>246</v>
      </c>
      <c r="CG27" s="71" t="s">
        <v>246</v>
      </c>
      <c r="CH27" s="71" t="s">
        <v>246</v>
      </c>
      <c r="CI27" s="71" t="s">
        <v>246</v>
      </c>
      <c r="CJ27" s="71" t="s">
        <v>246</v>
      </c>
      <c r="CK27" s="71" t="s">
        <v>246</v>
      </c>
      <c r="CL27">
        <v>0</v>
      </c>
      <c r="CM27" t="s">
        <v>79</v>
      </c>
      <c r="CN27" s="68">
        <v>3273024.5779320002</v>
      </c>
      <c r="CO27" s="68">
        <v>131784.930972</v>
      </c>
      <c r="CP27" s="68" t="s">
        <v>79</v>
      </c>
      <c r="CQ27" s="68" t="s">
        <v>79</v>
      </c>
      <c r="CR27" s="68">
        <v>2239</v>
      </c>
      <c r="CS27" s="68">
        <v>13782</v>
      </c>
    </row>
    <row r="28" spans="1:97">
      <c r="A28" s="72" t="s">
        <v>109</v>
      </c>
      <c r="B28" s="68">
        <v>4828726</v>
      </c>
      <c r="C28" s="68">
        <v>0.20588999999999999</v>
      </c>
      <c r="D28" s="68">
        <v>9235</v>
      </c>
      <c r="E28" s="68">
        <v>9433</v>
      </c>
      <c r="F28" s="68">
        <v>11584.338062350118</v>
      </c>
      <c r="G28" s="68">
        <v>28157.112000000001</v>
      </c>
      <c r="H28" s="68">
        <v>0.43162636849972397</v>
      </c>
      <c r="I28" s="68">
        <v>4680.3380623501189</v>
      </c>
      <c r="J28">
        <v>967.41463042896714</v>
      </c>
      <c r="K28" s="68">
        <v>0.96926975404073834</v>
      </c>
      <c r="L28" s="68">
        <v>2.6986891094234844</v>
      </c>
      <c r="M28" s="68">
        <v>9.526322263884925</v>
      </c>
      <c r="N28" s="68">
        <v>0.13205965858704349</v>
      </c>
      <c r="O28" s="68">
        <v>0.28650884020865569</v>
      </c>
      <c r="P28">
        <v>0.40402291759436254</v>
      </c>
      <c r="Q28" s="68">
        <v>3.3458715806966223E-2</v>
      </c>
      <c r="R28" s="68">
        <v>7.7517775207442227E-2</v>
      </c>
      <c r="S28">
        <v>0.1021935870248403</v>
      </c>
      <c r="T28" s="68">
        <v>7.5832129062443299E-2</v>
      </c>
      <c r="U28" s="68"/>
      <c r="V28">
        <v>0</v>
      </c>
      <c r="W28" s="68">
        <v>0</v>
      </c>
      <c r="X28" s="68">
        <v>2702.6378896882493</v>
      </c>
      <c r="Y28" s="68">
        <v>0</v>
      </c>
      <c r="Z28" s="68">
        <v>0</v>
      </c>
      <c r="AA28" s="70">
        <v>1507.6738609112708</v>
      </c>
      <c r="AB28" s="68">
        <v>107.916</v>
      </c>
      <c r="AC28" s="68">
        <v>0</v>
      </c>
      <c r="AD28" s="68">
        <v>0</v>
      </c>
      <c r="AE28" s="68">
        <v>0</v>
      </c>
      <c r="AF28" s="68">
        <v>0</v>
      </c>
      <c r="AG28" s="68">
        <v>0</v>
      </c>
      <c r="AH28" s="68">
        <v>362.11031175059946</v>
      </c>
      <c r="AI28" s="68">
        <v>0</v>
      </c>
      <c r="AJ28" s="68">
        <v>0</v>
      </c>
      <c r="AK28" s="68">
        <v>0</v>
      </c>
      <c r="AL28" s="68"/>
      <c r="AM28" s="68"/>
      <c r="AN28" s="68"/>
      <c r="AO28" s="68"/>
      <c r="AP28" s="68"/>
      <c r="AQ28" s="68"/>
      <c r="AR28" s="68"/>
      <c r="AS28" s="68"/>
      <c r="AT28" s="120">
        <v>994186.39613999997</v>
      </c>
      <c r="AU28" s="68">
        <v>6102.4066666666677</v>
      </c>
      <c r="AV28" s="68">
        <v>12153.352000000001</v>
      </c>
      <c r="AW28" s="68">
        <v>40503.7157468</v>
      </c>
      <c r="AX28">
        <v>22772.201895800001</v>
      </c>
      <c r="AY28">
        <v>0</v>
      </c>
      <c r="AZ28">
        <v>0</v>
      </c>
      <c r="BA28">
        <v>0</v>
      </c>
      <c r="BB28">
        <v>0</v>
      </c>
      <c r="BC28">
        <v>0</v>
      </c>
      <c r="BD28">
        <v>8789.6253990000005</v>
      </c>
      <c r="BE28">
        <v>4139.22</v>
      </c>
      <c r="BF28">
        <v>0</v>
      </c>
      <c r="BG28">
        <v>0</v>
      </c>
      <c r="BH28">
        <v>0</v>
      </c>
      <c r="BI28">
        <v>936.87938259999999</v>
      </c>
      <c r="BJ28">
        <v>814.67772400000001</v>
      </c>
      <c r="BK28">
        <v>0</v>
      </c>
      <c r="BL28">
        <v>0</v>
      </c>
      <c r="BM28">
        <v>0</v>
      </c>
      <c r="BN28">
        <v>0</v>
      </c>
      <c r="BO28">
        <v>0</v>
      </c>
      <c r="BP28">
        <v>0</v>
      </c>
      <c r="BQ28">
        <v>3051.1113454000001</v>
      </c>
      <c r="BR28" s="68">
        <v>354.92</v>
      </c>
      <c r="BS28" s="68">
        <v>2683000</v>
      </c>
      <c r="BT28" s="68">
        <v>46000</v>
      </c>
      <c r="BU28">
        <v>2702.6378896882493</v>
      </c>
      <c r="BV28">
        <v>2702.6378896882493</v>
      </c>
      <c r="BW28">
        <v>1615.5898609112708</v>
      </c>
      <c r="BX28">
        <v>0</v>
      </c>
      <c r="BY28">
        <v>362.11031175059946</v>
      </c>
      <c r="BZ28">
        <v>362.11031175059946</v>
      </c>
      <c r="CA28">
        <v>1507.6738609112708</v>
      </c>
      <c r="CB28">
        <v>2810.5538896882495</v>
      </c>
      <c r="CC28">
        <v>0</v>
      </c>
      <c r="CD28">
        <v>0.57744501651044944</v>
      </c>
      <c r="CE28" s="71">
        <v>0.34518657400146036</v>
      </c>
      <c r="CF28" s="71">
        <v>0</v>
      </c>
      <c r="CG28" s="71">
        <v>7.7368409488090373E-2</v>
      </c>
      <c r="CH28" s="71">
        <v>7.7368409488090359E-2</v>
      </c>
      <c r="CI28" s="71">
        <v>0.3221292651997511</v>
      </c>
      <c r="CJ28" s="71">
        <v>0.60050232531215852</v>
      </c>
      <c r="CK28" s="71">
        <v>0</v>
      </c>
      <c r="CL28">
        <v>4680.3380623501189</v>
      </c>
      <c r="CM28">
        <v>942.10080835291842</v>
      </c>
      <c r="CN28" s="68">
        <v>1178881.9652160001</v>
      </c>
      <c r="CO28" s="68">
        <v>508836.54153600003</v>
      </c>
      <c r="CP28" s="68">
        <v>3.4357736348421215E-2</v>
      </c>
      <c r="CQ28" s="68">
        <v>7.9600642722186213E-2</v>
      </c>
      <c r="CR28" s="68">
        <v>23256</v>
      </c>
      <c r="CS28" s="68">
        <v>6904</v>
      </c>
    </row>
    <row r="29" spans="1:97">
      <c r="A29" s="72" t="s">
        <v>110</v>
      </c>
      <c r="B29" s="68">
        <v>38151602</v>
      </c>
      <c r="C29" s="68">
        <v>0.39041999999999999</v>
      </c>
      <c r="D29" s="68">
        <v>34629.18</v>
      </c>
      <c r="E29" s="68">
        <v>35428.559999999998</v>
      </c>
      <c r="F29" s="68" t="s">
        <v>79</v>
      </c>
      <c r="G29" s="68">
        <v>93986.672999999995</v>
      </c>
      <c r="H29" s="68">
        <v>6.6660461531604598E-2</v>
      </c>
      <c r="I29" s="68" t="s">
        <v>79</v>
      </c>
      <c r="J29" t="s">
        <v>79</v>
      </c>
      <c r="K29" s="68" t="s">
        <v>79</v>
      </c>
      <c r="L29" s="68">
        <v>0.27194693714030566</v>
      </c>
      <c r="M29" s="68" t="s">
        <v>79</v>
      </c>
      <c r="N29" s="68" t="s">
        <v>79</v>
      </c>
      <c r="O29" s="68">
        <v>0</v>
      </c>
      <c r="P29" t="s">
        <v>79</v>
      </c>
      <c r="Q29" s="68" t="s">
        <v>79</v>
      </c>
      <c r="R29" s="68" t="s">
        <v>79</v>
      </c>
      <c r="S29" t="s">
        <v>79</v>
      </c>
      <c r="T29" s="68" t="s">
        <v>79</v>
      </c>
      <c r="U29" s="68"/>
      <c r="V29">
        <v>0</v>
      </c>
      <c r="W29" s="68">
        <v>0</v>
      </c>
      <c r="X29" s="68">
        <v>0</v>
      </c>
      <c r="Y29" s="68">
        <v>0</v>
      </c>
      <c r="Z29" s="68">
        <v>0</v>
      </c>
      <c r="AA29" s="70">
        <v>0</v>
      </c>
      <c r="AB29" s="68">
        <v>0</v>
      </c>
      <c r="AC29" s="68">
        <v>0</v>
      </c>
      <c r="AD29" s="68">
        <v>0</v>
      </c>
      <c r="AE29" s="68">
        <v>0</v>
      </c>
      <c r="AF29" s="68">
        <v>0</v>
      </c>
      <c r="AG29" s="68">
        <v>0</v>
      </c>
      <c r="AH29" s="68">
        <v>0</v>
      </c>
      <c r="AI29" s="68">
        <v>0</v>
      </c>
      <c r="AJ29" s="68">
        <v>0</v>
      </c>
      <c r="AK29" s="68">
        <v>0</v>
      </c>
      <c r="AL29" s="68"/>
      <c r="AM29" s="68"/>
      <c r="AN29" s="68"/>
      <c r="AO29" s="68"/>
      <c r="AP29" s="68"/>
      <c r="AQ29" s="68"/>
      <c r="AR29" s="68"/>
      <c r="AS29" s="68"/>
      <c r="AT29" s="120">
        <v>14895148.45284</v>
      </c>
      <c r="AU29" s="68">
        <v>7363.2804000000006</v>
      </c>
      <c r="AV29" s="68">
        <v>6265.1949999999997</v>
      </c>
      <c r="AW29" s="68" t="s">
        <v>79</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s="68">
        <v>371.34000000000003</v>
      </c>
      <c r="BS29" s="68">
        <v>4050690.0000000005</v>
      </c>
      <c r="BT29" s="68">
        <v>0</v>
      </c>
      <c r="BU29">
        <v>0</v>
      </c>
      <c r="BV29">
        <v>0</v>
      </c>
      <c r="BW29">
        <v>0</v>
      </c>
      <c r="BX29">
        <v>0</v>
      </c>
      <c r="BY29">
        <v>0</v>
      </c>
      <c r="BZ29">
        <v>0</v>
      </c>
      <c r="CA29">
        <v>0</v>
      </c>
      <c r="CB29">
        <v>0</v>
      </c>
      <c r="CC29">
        <v>0</v>
      </c>
      <c r="CD29" t="s">
        <v>246</v>
      </c>
      <c r="CE29" s="71" t="s">
        <v>246</v>
      </c>
      <c r="CF29" s="71" t="s">
        <v>246</v>
      </c>
      <c r="CG29" s="71" t="s">
        <v>246</v>
      </c>
      <c r="CH29" s="71" t="s">
        <v>246</v>
      </c>
      <c r="CI29" s="71" t="s">
        <v>246</v>
      </c>
      <c r="CJ29" s="71" t="s">
        <v>246</v>
      </c>
      <c r="CK29" s="71" t="s">
        <v>246</v>
      </c>
      <c r="CL29">
        <v>0</v>
      </c>
      <c r="CM29" t="s">
        <v>79</v>
      </c>
      <c r="CN29" s="68">
        <v>3935034.0251640002</v>
      </c>
      <c r="CO29" s="68">
        <v>262311.18426000001</v>
      </c>
      <c r="CP29" s="68" t="s">
        <v>79</v>
      </c>
      <c r="CQ29" s="68" t="s">
        <v>79</v>
      </c>
      <c r="CR29" s="68">
        <v>67595</v>
      </c>
      <c r="CS29" s="68">
        <v>30355</v>
      </c>
    </row>
    <row r="30" spans="1:97">
      <c r="A30" s="72" t="s">
        <v>113</v>
      </c>
      <c r="B30" s="68">
        <v>21480401</v>
      </c>
      <c r="C30" s="68">
        <v>0.42532999999999999</v>
      </c>
      <c r="D30" s="68">
        <v>12556.5</v>
      </c>
      <c r="E30" s="68">
        <v>12729.63</v>
      </c>
      <c r="F30" s="68" t="s">
        <v>79</v>
      </c>
      <c r="G30" s="68">
        <v>34789.326999999997</v>
      </c>
      <c r="H30" s="68">
        <v>0.15140747045782174</v>
      </c>
      <c r="I30" s="68" t="s">
        <v>79</v>
      </c>
      <c r="J30" t="s">
        <v>79</v>
      </c>
      <c r="K30" s="68" t="s">
        <v>79</v>
      </c>
      <c r="L30" s="68">
        <v>0.42973716247940041</v>
      </c>
      <c r="M30" s="68" t="s">
        <v>79</v>
      </c>
      <c r="N30" s="68" t="s">
        <v>79</v>
      </c>
      <c r="O30" s="68">
        <v>0</v>
      </c>
      <c r="P30" t="s">
        <v>79</v>
      </c>
      <c r="Q30" s="68" t="s">
        <v>79</v>
      </c>
      <c r="R30" s="68" t="s">
        <v>79</v>
      </c>
      <c r="S30" t="s">
        <v>79</v>
      </c>
      <c r="T30" s="68" t="s">
        <v>79</v>
      </c>
      <c r="U30" s="68"/>
      <c r="V30">
        <v>0</v>
      </c>
      <c r="W30" s="68">
        <v>0</v>
      </c>
      <c r="X30" s="68">
        <v>0</v>
      </c>
      <c r="Y30" s="68">
        <v>0</v>
      </c>
      <c r="Z30" s="68">
        <v>0</v>
      </c>
      <c r="AA30" s="70">
        <v>0</v>
      </c>
      <c r="AB30" s="68">
        <v>0</v>
      </c>
      <c r="AC30" s="68">
        <v>0</v>
      </c>
      <c r="AD30" s="68">
        <v>0</v>
      </c>
      <c r="AE30" s="68">
        <v>0</v>
      </c>
      <c r="AF30" s="68">
        <v>0</v>
      </c>
      <c r="AG30" s="68">
        <v>0</v>
      </c>
      <c r="AH30" s="68">
        <v>0</v>
      </c>
      <c r="AI30" s="68">
        <v>0</v>
      </c>
      <c r="AJ30" s="68">
        <v>0</v>
      </c>
      <c r="AK30" s="68">
        <v>0</v>
      </c>
      <c r="AL30" s="68"/>
      <c r="AM30" s="68"/>
      <c r="AN30" s="68"/>
      <c r="AO30" s="68"/>
      <c r="AP30" s="68"/>
      <c r="AQ30" s="68"/>
      <c r="AR30" s="68"/>
      <c r="AS30" s="68"/>
      <c r="AT30" s="120">
        <v>9136258.9573299997</v>
      </c>
      <c r="AU30" s="68">
        <v>2338.1104</v>
      </c>
      <c r="AV30" s="68">
        <v>5267.3639999999996</v>
      </c>
      <c r="AW30" s="68" t="s">
        <v>79</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s="68">
        <v>38.409999999999997</v>
      </c>
      <c r="BS30" s="68">
        <v>3926189.9999999995</v>
      </c>
      <c r="BT30" s="68">
        <v>0</v>
      </c>
      <c r="BU30">
        <v>0</v>
      </c>
      <c r="BV30">
        <v>0</v>
      </c>
      <c r="BW30">
        <v>0</v>
      </c>
      <c r="BX30">
        <v>0</v>
      </c>
      <c r="BY30">
        <v>0</v>
      </c>
      <c r="BZ30">
        <v>0</v>
      </c>
      <c r="CA30">
        <v>0</v>
      </c>
      <c r="CB30">
        <v>0</v>
      </c>
      <c r="CC30">
        <v>0</v>
      </c>
      <c r="CD30" t="s">
        <v>246</v>
      </c>
      <c r="CE30" s="71" t="s">
        <v>246</v>
      </c>
      <c r="CF30" s="71" t="s">
        <v>246</v>
      </c>
      <c r="CG30" s="71" t="s">
        <v>246</v>
      </c>
      <c r="CH30" s="71" t="s">
        <v>246</v>
      </c>
      <c r="CI30" s="71" t="s">
        <v>246</v>
      </c>
      <c r="CJ30" s="71" t="s">
        <v>246</v>
      </c>
      <c r="CK30" s="71" t="s">
        <v>246</v>
      </c>
      <c r="CL30">
        <v>0</v>
      </c>
      <c r="CM30" t="s">
        <v>79</v>
      </c>
      <c r="CN30" s="68">
        <v>1456559.542836</v>
      </c>
      <c r="CO30" s="68">
        <v>220533.995952</v>
      </c>
      <c r="CP30" s="68" t="s">
        <v>79</v>
      </c>
      <c r="CQ30" s="68" t="s">
        <v>79</v>
      </c>
      <c r="CR30" s="68">
        <v>27334</v>
      </c>
      <c r="CS30" s="68">
        <v>7567</v>
      </c>
    </row>
    <row r="31" spans="1:97">
      <c r="A31" s="72" t="s">
        <v>114</v>
      </c>
      <c r="B31" s="68">
        <v>141909244</v>
      </c>
      <c r="C31" s="68">
        <v>0.26832999999999996</v>
      </c>
      <c r="D31" s="68">
        <v>151400</v>
      </c>
      <c r="E31" s="68">
        <v>129170.6</v>
      </c>
      <c r="F31" s="68">
        <v>124191.53200000001</v>
      </c>
      <c r="G31" s="68">
        <v>646914.98499999999</v>
      </c>
      <c r="H31" s="68">
        <v>2.82570607017242E-2</v>
      </c>
      <c r="I31" s="68">
        <v>74758.532000000007</v>
      </c>
      <c r="J31">
        <v>15002.191532373172</v>
      </c>
      <c r="K31" s="68">
        <v>0.52680523053170514</v>
      </c>
      <c r="L31" s="68">
        <v>0.99559049306821046</v>
      </c>
      <c r="M31" s="68">
        <v>0.32169856390750701</v>
      </c>
      <c r="N31" s="68">
        <v>5.0601832850856128E-2</v>
      </c>
      <c r="O31" s="68">
        <v>0.39404694702617754</v>
      </c>
      <c r="P31">
        <v>0.60196158945845035</v>
      </c>
      <c r="Q31" s="68">
        <v>2.3261285226167851E-2</v>
      </c>
      <c r="R31" s="68">
        <v>0.82320257834702826</v>
      </c>
      <c r="S31">
        <v>5.7916301845867033E-2</v>
      </c>
      <c r="T31" s="68">
        <v>8.0258397797324313E-5</v>
      </c>
      <c r="U31" s="68"/>
      <c r="V31">
        <v>13100.719424460431</v>
      </c>
      <c r="W31" s="68">
        <v>0</v>
      </c>
      <c r="X31" s="68">
        <v>37798.561151079135</v>
      </c>
      <c r="Y31" s="68">
        <v>0</v>
      </c>
      <c r="Z31" s="68">
        <v>18568.345323741007</v>
      </c>
      <c r="AA31" s="70">
        <v>4082.374100719424</v>
      </c>
      <c r="AB31" s="68">
        <v>98.532000000000011</v>
      </c>
      <c r="AC31" s="68">
        <v>1110</v>
      </c>
      <c r="AD31" s="68">
        <v>0</v>
      </c>
      <c r="AE31" s="68">
        <v>0</v>
      </c>
      <c r="AF31" s="68">
        <v>0</v>
      </c>
      <c r="AG31" s="68">
        <v>0</v>
      </c>
      <c r="AH31" s="68">
        <v>0</v>
      </c>
      <c r="AI31" s="68">
        <v>0</v>
      </c>
      <c r="AJ31" s="68">
        <v>0</v>
      </c>
      <c r="AK31" s="68">
        <v>0</v>
      </c>
      <c r="AL31" s="68"/>
      <c r="AM31" s="68"/>
      <c r="AN31" s="68"/>
      <c r="AO31" s="68"/>
      <c r="AP31" s="68"/>
      <c r="AQ31" s="68"/>
      <c r="AR31" s="68"/>
      <c r="AS31" s="68"/>
      <c r="AT31" s="120">
        <v>38078507.442519993</v>
      </c>
      <c r="AU31" s="68">
        <v>29749.282600000002</v>
      </c>
      <c r="AV31" s="68">
        <v>18279.916000000001</v>
      </c>
      <c r="AW31" s="68">
        <v>628111.75507740001</v>
      </c>
      <c r="AX31">
        <v>318487.52997480001</v>
      </c>
      <c r="AY31">
        <v>0</v>
      </c>
      <c r="AZ31">
        <v>110385.5713902</v>
      </c>
      <c r="BA31">
        <v>156455.33210220002</v>
      </c>
      <c r="BB31">
        <v>0</v>
      </c>
      <c r="BC31">
        <v>0</v>
      </c>
      <c r="BD31">
        <v>0</v>
      </c>
      <c r="BE31">
        <v>36377.910000000003</v>
      </c>
      <c r="BF31">
        <v>0</v>
      </c>
      <c r="BG31">
        <v>0</v>
      </c>
      <c r="BH31">
        <v>5550</v>
      </c>
      <c r="BI31">
        <v>855.41161020000004</v>
      </c>
      <c r="BJ31">
        <v>0</v>
      </c>
      <c r="BK31">
        <v>0</v>
      </c>
      <c r="BL31">
        <v>0</v>
      </c>
      <c r="BM31">
        <v>0</v>
      </c>
      <c r="BN31">
        <v>0</v>
      </c>
      <c r="BO31">
        <v>0</v>
      </c>
      <c r="BP31">
        <v>0</v>
      </c>
      <c r="BQ31">
        <v>0</v>
      </c>
      <c r="BR31" s="68">
        <v>6</v>
      </c>
      <c r="BS31" s="68">
        <v>37910600</v>
      </c>
      <c r="BT31" s="68">
        <v>45652</v>
      </c>
      <c r="BU31">
        <v>50899.280575539568</v>
      </c>
      <c r="BV31">
        <v>50899.280575539568</v>
      </c>
      <c r="BW31">
        <v>23859.251424460432</v>
      </c>
      <c r="BX31">
        <v>0</v>
      </c>
      <c r="BY31">
        <v>0</v>
      </c>
      <c r="BZ31">
        <v>31669.064748201439</v>
      </c>
      <c r="CA31">
        <v>4082.374100719424</v>
      </c>
      <c r="CB31">
        <v>37897.093151079134</v>
      </c>
      <c r="CC31">
        <v>1110</v>
      </c>
      <c r="CD31">
        <v>0.68084911800487957</v>
      </c>
      <c r="CE31" s="71">
        <v>0.31915088199512037</v>
      </c>
      <c r="CF31" s="71">
        <v>0</v>
      </c>
      <c r="CG31" s="71">
        <v>0</v>
      </c>
      <c r="CH31" s="71">
        <v>0.42361806607172858</v>
      </c>
      <c r="CI31" s="71">
        <v>5.4607467422172276E-2</v>
      </c>
      <c r="CJ31" s="71">
        <v>0.50692666291359401</v>
      </c>
      <c r="CK31" s="71">
        <v>1.4847803592504998E-2</v>
      </c>
      <c r="CL31">
        <v>74758.532000000007</v>
      </c>
      <c r="CM31">
        <v>15048.073983167096</v>
      </c>
      <c r="CN31" s="68">
        <v>27085036.591979999</v>
      </c>
      <c r="CO31" s="68">
        <v>765343.52308800013</v>
      </c>
      <c r="CP31" s="68">
        <v>2.3190360217692552E-2</v>
      </c>
      <c r="CQ31" s="68">
        <v>0.82069258591632321</v>
      </c>
      <c r="CR31" s="68">
        <v>848841</v>
      </c>
      <c r="CS31" s="68">
        <v>49433</v>
      </c>
    </row>
    <row r="32" spans="1:97">
      <c r="A32" s="72" t="s">
        <v>115</v>
      </c>
      <c r="B32" s="68">
        <v>7320807</v>
      </c>
      <c r="C32" s="68">
        <v>0.43939</v>
      </c>
      <c r="D32" s="68">
        <v>7051</v>
      </c>
      <c r="E32" s="68">
        <v>7120</v>
      </c>
      <c r="F32" s="68">
        <v>11022.886423052485</v>
      </c>
      <c r="G32" s="68">
        <v>15243.664000000001</v>
      </c>
      <c r="H32" s="68">
        <v>0.12973987093916528</v>
      </c>
      <c r="I32" s="68">
        <v>7952.8864230524841</v>
      </c>
      <c r="J32">
        <v>1520.5344000506352</v>
      </c>
      <c r="K32" s="68">
        <v>1.0863401293125858</v>
      </c>
      <c r="L32" s="68">
        <v>1.5537714082885263</v>
      </c>
      <c r="M32" s="68">
        <v>0.40979088780786055</v>
      </c>
      <c r="N32" s="68">
        <v>1.5895797562963694</v>
      </c>
      <c r="O32" s="68">
        <v>1.0367453912739366</v>
      </c>
      <c r="P32">
        <v>0.72148855733652306</v>
      </c>
      <c r="Q32" s="68">
        <v>0.10501602260621071</v>
      </c>
      <c r="R32" s="68">
        <v>0.80943523256202776</v>
      </c>
      <c r="S32">
        <v>0</v>
      </c>
      <c r="T32" s="68">
        <v>2.326953890144581E-3</v>
      </c>
      <c r="U32" s="68"/>
      <c r="V32">
        <v>0</v>
      </c>
      <c r="W32" s="68">
        <v>9.6533333333333307</v>
      </c>
      <c r="X32" s="68">
        <v>7266.4739936007145</v>
      </c>
      <c r="Y32" s="68">
        <v>105.49985893638029</v>
      </c>
      <c r="Z32" s="68">
        <v>0</v>
      </c>
      <c r="AA32" s="70">
        <v>80.737235405642323</v>
      </c>
      <c r="AB32" s="68">
        <v>36.939612278177464</v>
      </c>
      <c r="AC32" s="68">
        <v>424.35738949823565</v>
      </c>
      <c r="AD32" s="68">
        <v>0</v>
      </c>
      <c r="AE32" s="68">
        <v>0</v>
      </c>
      <c r="AF32" s="68">
        <v>29.224999999999998</v>
      </c>
      <c r="AG32" s="68">
        <v>0</v>
      </c>
      <c r="AH32" s="68">
        <v>0</v>
      </c>
      <c r="AI32" s="68">
        <v>0</v>
      </c>
      <c r="AJ32" s="68">
        <v>0</v>
      </c>
      <c r="AK32" s="68">
        <v>0</v>
      </c>
      <c r="AL32" s="68"/>
      <c r="AM32" s="68"/>
      <c r="AN32" s="68"/>
      <c r="AO32" s="68"/>
      <c r="AP32" s="68"/>
      <c r="AQ32" s="68"/>
      <c r="AR32" s="68"/>
      <c r="AS32" s="68"/>
      <c r="AT32" s="120">
        <v>3216689.3877300001</v>
      </c>
      <c r="AU32" s="68">
        <v>902.3</v>
      </c>
      <c r="AV32" s="68">
        <v>1977.711</v>
      </c>
      <c r="AW32" s="68">
        <v>63661.734261320002</v>
      </c>
      <c r="AX32">
        <v>58152.969881200006</v>
      </c>
      <c r="AY32">
        <v>505.15088500000002</v>
      </c>
      <c r="AZ32">
        <v>0</v>
      </c>
      <c r="BA32">
        <v>909.27159300000005</v>
      </c>
      <c r="BB32">
        <v>2121.6337170000002</v>
      </c>
      <c r="BC32">
        <v>357.20812169999999</v>
      </c>
      <c r="BD32">
        <v>0</v>
      </c>
      <c r="BE32">
        <v>0</v>
      </c>
      <c r="BF32">
        <v>0</v>
      </c>
      <c r="BG32">
        <v>0</v>
      </c>
      <c r="BH32">
        <v>676.8</v>
      </c>
      <c r="BI32">
        <v>56.212762956000006</v>
      </c>
      <c r="BJ32">
        <v>599.60280486400006</v>
      </c>
      <c r="BK32">
        <v>0</v>
      </c>
      <c r="BL32">
        <v>0</v>
      </c>
      <c r="BM32">
        <v>0</v>
      </c>
      <c r="BN32">
        <v>262.67846020000002</v>
      </c>
      <c r="BO32">
        <v>0</v>
      </c>
      <c r="BP32">
        <v>20.206035400000001</v>
      </c>
      <c r="BQ32">
        <v>0</v>
      </c>
      <c r="BR32" s="68">
        <v>18.506</v>
      </c>
      <c r="BS32" s="68">
        <v>4998000</v>
      </c>
      <c r="BT32" s="68">
        <v>3000</v>
      </c>
      <c r="BU32">
        <v>7381.6271858704285</v>
      </c>
      <c r="BV32">
        <v>7381.6271858704285</v>
      </c>
      <c r="BW32">
        <v>542.03423718205545</v>
      </c>
      <c r="BX32">
        <v>29.224999999999998</v>
      </c>
      <c r="BY32">
        <v>0</v>
      </c>
      <c r="BZ32">
        <v>0</v>
      </c>
      <c r="CA32">
        <v>90.390568738975659</v>
      </c>
      <c r="CB32">
        <v>7332.6386058788921</v>
      </c>
      <c r="CC32">
        <v>529.85724843461594</v>
      </c>
      <c r="CD32">
        <v>0.92816957180148008</v>
      </c>
      <c r="CE32" s="71">
        <v>6.8155661774685752E-2</v>
      </c>
      <c r="CF32" s="71">
        <v>3.674766423834182E-3</v>
      </c>
      <c r="CG32" s="71">
        <v>0</v>
      </c>
      <c r="CH32" s="71">
        <v>0</v>
      </c>
      <c r="CI32" s="71">
        <v>1.1365756271454693E-2</v>
      </c>
      <c r="CJ32" s="71">
        <v>0.92200972273717852</v>
      </c>
      <c r="CK32" s="71">
        <v>6.6624520991366759E-2</v>
      </c>
      <c r="CL32">
        <v>7952.8864230524841</v>
      </c>
      <c r="CM32">
        <v>1600.8289632254805</v>
      </c>
      <c r="CN32" s="68">
        <v>638221.72435200005</v>
      </c>
      <c r="CO32" s="68">
        <v>82802.80414800001</v>
      </c>
      <c r="CP32" s="68">
        <v>9.9748616871287332E-2</v>
      </c>
      <c r="CQ32" s="68">
        <v>0.7688354871114309</v>
      </c>
      <c r="CR32" s="68">
        <v>5232</v>
      </c>
      <c r="CS32" s="68">
        <v>3070</v>
      </c>
    </row>
    <row r="33" spans="1:97">
      <c r="A33" s="72" t="s">
        <v>116</v>
      </c>
      <c r="B33" s="68">
        <v>5418590</v>
      </c>
      <c r="C33" s="68">
        <v>0.45033000000000001</v>
      </c>
      <c r="D33" s="68">
        <v>10143</v>
      </c>
      <c r="E33" s="68">
        <v>7933.72</v>
      </c>
      <c r="F33" s="68">
        <v>8824.2075990915982</v>
      </c>
      <c r="G33" s="68">
        <v>16722.558000000001</v>
      </c>
      <c r="H33" s="68">
        <v>7.253884244264544E-2</v>
      </c>
      <c r="I33" s="68">
        <v>3208.2075990915982</v>
      </c>
      <c r="J33">
        <v>670.08910704576272</v>
      </c>
      <c r="K33" s="68">
        <v>0.59207424793010699</v>
      </c>
      <c r="L33" s="68">
        <v>0.20397076352989194</v>
      </c>
      <c r="M33" s="68">
        <v>13.841239141547893</v>
      </c>
      <c r="N33" s="68">
        <v>5.0425607316731146E-2</v>
      </c>
      <c r="O33" s="68">
        <v>7.5263848756733684E-2</v>
      </c>
      <c r="P33">
        <v>0.36356891687610171</v>
      </c>
      <c r="Q33" s="68">
        <v>3.8617122093865523E-2</v>
      </c>
      <c r="R33" s="68">
        <v>0.53236474133701628</v>
      </c>
      <c r="S33">
        <v>0.48762776796043272</v>
      </c>
      <c r="T33" s="68">
        <v>2.6835545188652214E-2</v>
      </c>
      <c r="U33" s="68"/>
      <c r="V33">
        <v>110.31175059952038</v>
      </c>
      <c r="W33" s="68">
        <v>0</v>
      </c>
      <c r="X33" s="68">
        <v>462.8297362110311</v>
      </c>
      <c r="Y33" s="68">
        <v>23.980815347721819</v>
      </c>
      <c r="Z33" s="68">
        <v>158.27338129496403</v>
      </c>
      <c r="AA33" s="70">
        <v>2111.2129541995123</v>
      </c>
      <c r="AB33" s="68">
        <v>134.45355836930455</v>
      </c>
      <c r="AC33" s="68">
        <v>127.82040306954437</v>
      </c>
      <c r="AD33" s="68">
        <v>4.1749999999999998</v>
      </c>
      <c r="AE33" s="70">
        <v>2.0874999999999999</v>
      </c>
      <c r="AF33" s="68">
        <v>62.625</v>
      </c>
      <c r="AG33" s="68">
        <v>10.4375</v>
      </c>
      <c r="AH33" s="68">
        <v>0</v>
      </c>
      <c r="AI33" s="68">
        <v>0</v>
      </c>
      <c r="AJ33" s="68">
        <v>0</v>
      </c>
      <c r="AK33" s="68">
        <v>0</v>
      </c>
      <c r="AL33" s="68"/>
      <c r="AM33" s="68"/>
      <c r="AN33" s="68"/>
      <c r="AO33" s="68"/>
      <c r="AP33" s="68"/>
      <c r="AQ33" s="68"/>
      <c r="AR33" s="68"/>
      <c r="AS33" s="68"/>
      <c r="AT33" s="120">
        <v>2440153.6346999998</v>
      </c>
      <c r="AU33" s="68">
        <v>4247.1784952380958</v>
      </c>
      <c r="AV33" s="68">
        <v>1213.0350000000001</v>
      </c>
      <c r="AW33" s="68">
        <v>28055.290733791993</v>
      </c>
      <c r="AX33">
        <v>4829.2424606000004</v>
      </c>
      <c r="AY33">
        <v>202.06035400000002</v>
      </c>
      <c r="AZ33">
        <v>0</v>
      </c>
      <c r="BA33">
        <v>3616.8803366000002</v>
      </c>
      <c r="BB33">
        <v>969.8896992</v>
      </c>
      <c r="BC33">
        <v>2024.1793562999999</v>
      </c>
      <c r="BD33">
        <v>0</v>
      </c>
      <c r="BE33">
        <v>13680.5388</v>
      </c>
      <c r="BF33">
        <v>258.3</v>
      </c>
      <c r="BG33">
        <v>0</v>
      </c>
      <c r="BH33">
        <v>253.79999999999998</v>
      </c>
      <c r="BI33">
        <v>1330.3687232920001</v>
      </c>
      <c r="BJ33">
        <v>122.2016586</v>
      </c>
      <c r="BK33">
        <v>0</v>
      </c>
      <c r="BL33">
        <v>0</v>
      </c>
      <c r="BM33">
        <v>0</v>
      </c>
      <c r="BN33">
        <v>767.82934520000003</v>
      </c>
      <c r="BO33">
        <v>0</v>
      </c>
      <c r="BP33">
        <v>0</v>
      </c>
      <c r="BQ33">
        <v>0</v>
      </c>
      <c r="BR33" s="68">
        <v>86.094000000000008</v>
      </c>
      <c r="BS33" s="68">
        <v>497720</v>
      </c>
      <c r="BT33" s="68">
        <v>75000</v>
      </c>
      <c r="BU33">
        <v>597.12230215827321</v>
      </c>
      <c r="BV33">
        <v>597.12230215827321</v>
      </c>
      <c r="BW33">
        <v>2531.7602969333252</v>
      </c>
      <c r="BX33">
        <v>79.325000000000003</v>
      </c>
      <c r="BY33">
        <v>0</v>
      </c>
      <c r="BZ33">
        <v>272.7601318944844</v>
      </c>
      <c r="CA33">
        <v>2113.3004541995124</v>
      </c>
      <c r="CB33">
        <v>659.90829458033568</v>
      </c>
      <c r="CC33">
        <v>162.2387184172662</v>
      </c>
      <c r="CD33">
        <v>0.18612333638488607</v>
      </c>
      <c r="CE33" s="71">
        <v>0.78915101929507037</v>
      </c>
      <c r="CF33" s="71">
        <v>2.4725644320043635E-2</v>
      </c>
      <c r="CG33" s="71">
        <v>0</v>
      </c>
      <c r="CH33" s="71">
        <v>8.5019476910320954E-2</v>
      </c>
      <c r="CI33" s="71">
        <v>0.65871686570342003</v>
      </c>
      <c r="CJ33" s="71">
        <v>0.20569376332354183</v>
      </c>
      <c r="CK33" s="71">
        <v>5.0569894062717127E-2</v>
      </c>
      <c r="CL33">
        <v>3208.2075990915982</v>
      </c>
      <c r="CM33">
        <v>645.77706400774764</v>
      </c>
      <c r="CN33" s="68">
        <v>700140.05834400002</v>
      </c>
      <c r="CO33" s="68">
        <v>50787.349380000007</v>
      </c>
      <c r="CP33" s="68">
        <v>4.0070969228856175E-2</v>
      </c>
      <c r="CQ33" s="68">
        <v>0.55240706743479173</v>
      </c>
      <c r="CR33" s="68">
        <v>12916</v>
      </c>
      <c r="CS33" s="68">
        <v>5616</v>
      </c>
    </row>
    <row r="34" spans="1:97">
      <c r="A34" s="72" t="s">
        <v>117</v>
      </c>
      <c r="B34" s="68">
        <v>2039669</v>
      </c>
      <c r="C34" s="68">
        <v>0.50495000000000001</v>
      </c>
      <c r="D34" s="68">
        <v>3200.22</v>
      </c>
      <c r="E34" s="68">
        <v>2694.5969999999998</v>
      </c>
      <c r="F34" s="68">
        <v>3908.0276190476188</v>
      </c>
      <c r="G34" s="68">
        <v>7090.5119999999997</v>
      </c>
      <c r="H34" s="68">
        <v>0.14183023736508732</v>
      </c>
      <c r="I34" s="68">
        <v>1852.0276190476191</v>
      </c>
      <c r="J34">
        <v>460.88493347494983</v>
      </c>
      <c r="K34" s="68">
        <v>0.90800400410440085</v>
      </c>
      <c r="L34" s="68">
        <v>0.79654958466372028</v>
      </c>
      <c r="M34" s="68">
        <v>24.968266909974119</v>
      </c>
      <c r="N34" s="68">
        <v>0.13542642924086221</v>
      </c>
      <c r="O34" s="68">
        <v>0.46485615474224906</v>
      </c>
      <c r="P34">
        <v>0.47390341102526695</v>
      </c>
      <c r="Q34" s="68">
        <v>5.2576299486847174E-2</v>
      </c>
      <c r="R34" s="68">
        <v>0.37069880487832607</v>
      </c>
      <c r="S34">
        <v>0</v>
      </c>
      <c r="T34" s="68">
        <v>0.10562813426108528</v>
      </c>
      <c r="U34" s="68"/>
      <c r="V34">
        <v>0</v>
      </c>
      <c r="W34" s="68">
        <v>0</v>
      </c>
      <c r="X34" s="68">
        <v>1252.5999999999999</v>
      </c>
      <c r="Y34" s="68">
        <v>0</v>
      </c>
      <c r="Z34" s="68">
        <v>127.83809523809524</v>
      </c>
      <c r="AA34" s="70">
        <v>415.07142857142861</v>
      </c>
      <c r="AB34" s="68">
        <v>35.089523809523811</v>
      </c>
      <c r="AC34" s="68">
        <v>21.428571428571427</v>
      </c>
      <c r="AD34" s="68">
        <v>0</v>
      </c>
      <c r="AE34" s="68">
        <v>0</v>
      </c>
      <c r="AF34" s="68">
        <v>0</v>
      </c>
      <c r="AG34" s="68">
        <v>0</v>
      </c>
      <c r="AH34" s="68">
        <v>0</v>
      </c>
      <c r="AI34" s="68">
        <v>0</v>
      </c>
      <c r="AJ34" s="68">
        <v>0</v>
      </c>
      <c r="AK34" s="68">
        <v>0</v>
      </c>
      <c r="AL34" s="68"/>
      <c r="AM34" s="68"/>
      <c r="AN34" s="68"/>
      <c r="AO34" s="68"/>
      <c r="AP34" s="68"/>
      <c r="AQ34" s="68"/>
      <c r="AR34" s="68"/>
      <c r="AS34" s="68"/>
      <c r="AT34" s="120">
        <v>1029930.86155</v>
      </c>
      <c r="AU34" s="68">
        <v>945.0826840476193</v>
      </c>
      <c r="AV34" s="68">
        <v>1005.649</v>
      </c>
      <c r="AW34" s="68">
        <v>19296.330394729201</v>
      </c>
      <c r="AX34">
        <v>11118.492215062401</v>
      </c>
      <c r="AY34">
        <v>3055.1525524799999</v>
      </c>
      <c r="AZ34">
        <v>0</v>
      </c>
      <c r="BA34">
        <v>0</v>
      </c>
      <c r="BB34">
        <v>0</v>
      </c>
      <c r="BC34">
        <v>0</v>
      </c>
      <c r="BD34">
        <v>4991.3352765788004</v>
      </c>
      <c r="BE34">
        <v>0</v>
      </c>
      <c r="BF34">
        <v>0</v>
      </c>
      <c r="BG34">
        <v>0</v>
      </c>
      <c r="BH34">
        <v>56.4</v>
      </c>
      <c r="BI34">
        <v>0</v>
      </c>
      <c r="BJ34">
        <v>74.950350608000008</v>
      </c>
      <c r="BK34">
        <v>0</v>
      </c>
      <c r="BL34">
        <v>0</v>
      </c>
      <c r="BM34">
        <v>0</v>
      </c>
      <c r="BN34">
        <v>0</v>
      </c>
      <c r="BO34">
        <v>0</v>
      </c>
      <c r="BP34">
        <v>0</v>
      </c>
      <c r="BQ34">
        <v>0</v>
      </c>
      <c r="BR34" s="68">
        <v>195.62622200000001</v>
      </c>
      <c r="BS34" s="68">
        <v>820391.00000000012</v>
      </c>
      <c r="BT34" s="68">
        <v>50927</v>
      </c>
      <c r="BU34">
        <v>1252.5999999999999</v>
      </c>
      <c r="BV34">
        <v>1252.5999999999999</v>
      </c>
      <c r="BW34">
        <v>599.42761904761915</v>
      </c>
      <c r="BX34">
        <v>0</v>
      </c>
      <c r="BY34">
        <v>0</v>
      </c>
      <c r="BZ34">
        <v>127.83809523809524</v>
      </c>
      <c r="CA34">
        <v>415.07142857142861</v>
      </c>
      <c r="CB34">
        <v>1287.6895238095237</v>
      </c>
      <c r="CC34">
        <v>21.428571428571427</v>
      </c>
      <c r="CD34">
        <v>0.67633980569044272</v>
      </c>
      <c r="CE34" s="71">
        <v>0.32366019430955728</v>
      </c>
      <c r="CF34" s="71">
        <v>0</v>
      </c>
      <c r="CG34" s="71">
        <v>0</v>
      </c>
      <c r="CH34" s="71">
        <v>6.9026019873199465E-2</v>
      </c>
      <c r="CI34" s="71">
        <v>0.22411729949517364</v>
      </c>
      <c r="CJ34" s="71">
        <v>0.69528635024984198</v>
      </c>
      <c r="CK34" s="71">
        <v>1.1570330381784906E-2</v>
      </c>
      <c r="CL34">
        <v>1852.0276190476191</v>
      </c>
      <c r="CM34">
        <v>372.79288242708373</v>
      </c>
      <c r="CN34" s="68">
        <v>296865.55641600001</v>
      </c>
      <c r="CO34" s="68">
        <v>42104.512332000006</v>
      </c>
      <c r="CP34" s="68">
        <v>6.5000233195423668E-2</v>
      </c>
      <c r="CQ34" s="68">
        <v>0.45829601926213798</v>
      </c>
      <c r="CR34" s="68">
        <v>8245</v>
      </c>
      <c r="CS34" s="68">
        <v>2056</v>
      </c>
    </row>
    <row r="35" spans="1:97">
      <c r="A35" s="72" t="s">
        <v>118</v>
      </c>
      <c r="B35" s="68">
        <v>9298514</v>
      </c>
      <c r="C35" s="68">
        <v>0.15317999999999998</v>
      </c>
      <c r="D35" s="68">
        <v>63500</v>
      </c>
      <c r="E35" s="68">
        <v>67504.73</v>
      </c>
      <c r="F35" s="68">
        <v>90148.386972757799</v>
      </c>
      <c r="G35" s="68">
        <v>45406.512999999999</v>
      </c>
      <c r="H35" s="68">
        <v>0.34838169581531181</v>
      </c>
      <c r="I35" s="68">
        <v>48593.386972757799</v>
      </c>
      <c r="J35">
        <v>10039.643223481227</v>
      </c>
      <c r="K35" s="68">
        <v>5.2259303984225651</v>
      </c>
      <c r="L35" s="68">
        <v>4.497311970312496</v>
      </c>
      <c r="M35" s="68">
        <v>206.26951790361343</v>
      </c>
      <c r="N35" s="68" t="s">
        <v>79</v>
      </c>
      <c r="O35" s="68">
        <v>0.23385873469022506</v>
      </c>
      <c r="P35">
        <v>0.53903778652681134</v>
      </c>
      <c r="Q35" s="68">
        <v>0.21541660253451658</v>
      </c>
      <c r="R35" s="68">
        <v>0.61833501909559496</v>
      </c>
      <c r="S35">
        <v>0.37509033541747799</v>
      </c>
      <c r="T35" s="68">
        <v>3.6479449374331133E-2</v>
      </c>
      <c r="U35" s="68"/>
      <c r="V35">
        <v>10330.935251798561</v>
      </c>
      <c r="W35" s="68">
        <v>0</v>
      </c>
      <c r="X35" s="68">
        <v>4968.8249400479608</v>
      </c>
      <c r="Y35" s="68">
        <v>486.81055155875299</v>
      </c>
      <c r="Z35" s="68">
        <v>4328.9311223021577</v>
      </c>
      <c r="AA35" s="70">
        <v>25867.698187050359</v>
      </c>
      <c r="AB35" s="68">
        <v>1292.8336800000002</v>
      </c>
      <c r="AC35" s="68">
        <v>311.17823999999996</v>
      </c>
      <c r="AD35" s="68">
        <v>1006.175</v>
      </c>
      <c r="AE35" s="68">
        <v>0</v>
      </c>
      <c r="AF35" s="68">
        <v>0</v>
      </c>
      <c r="AG35" s="68">
        <v>0</v>
      </c>
      <c r="AH35" s="68">
        <v>0</v>
      </c>
      <c r="AI35" s="68">
        <v>0</v>
      </c>
      <c r="AJ35" s="68">
        <v>0</v>
      </c>
      <c r="AK35" s="68">
        <v>0</v>
      </c>
      <c r="AL35" s="68"/>
      <c r="AM35" s="68"/>
      <c r="AN35" s="68"/>
      <c r="AO35" s="68"/>
      <c r="AP35" s="68"/>
      <c r="AQ35" s="68"/>
      <c r="AR35" s="68"/>
      <c r="AS35" s="68"/>
      <c r="AT35" s="120">
        <v>1424346.3745199998</v>
      </c>
      <c r="AU35" s="68">
        <v>51646.760247619051</v>
      </c>
      <c r="AV35" s="68">
        <v>15818.798000000001</v>
      </c>
      <c r="AW35" s="68">
        <v>420339.78248071205</v>
      </c>
      <c r="AX35">
        <v>0</v>
      </c>
      <c r="AY35">
        <v>0</v>
      </c>
      <c r="AZ35">
        <v>133016.33103820001</v>
      </c>
      <c r="BA35">
        <v>0</v>
      </c>
      <c r="BB35">
        <v>0</v>
      </c>
      <c r="BC35">
        <v>0</v>
      </c>
      <c r="BD35">
        <v>68902.580714000011</v>
      </c>
      <c r="BE35">
        <v>157665.39000000001</v>
      </c>
      <c r="BF35">
        <v>221.39999999999998</v>
      </c>
      <c r="BG35">
        <v>0</v>
      </c>
      <c r="BH35">
        <v>620.4</v>
      </c>
      <c r="BI35">
        <v>50174.371665712002</v>
      </c>
      <c r="BJ35">
        <v>0</v>
      </c>
      <c r="BK35">
        <v>0</v>
      </c>
      <c r="BL35">
        <v>0</v>
      </c>
      <c r="BM35">
        <v>0</v>
      </c>
      <c r="BN35">
        <v>4869.6545314000005</v>
      </c>
      <c r="BO35">
        <v>0</v>
      </c>
      <c r="BP35">
        <v>4869.6545314000005</v>
      </c>
      <c r="BQ35">
        <v>0</v>
      </c>
      <c r="BR35" s="68">
        <v>1772.66</v>
      </c>
      <c r="BS35" s="68">
        <v>6405730.0000000009</v>
      </c>
      <c r="BT35" s="68">
        <v>1918000</v>
      </c>
      <c r="BU35">
        <v>15786.570743405275</v>
      </c>
      <c r="BV35">
        <v>15786.570743405275</v>
      </c>
      <c r="BW35">
        <v>31800.641229352517</v>
      </c>
      <c r="BX35">
        <v>1006.175</v>
      </c>
      <c r="BY35">
        <v>0</v>
      </c>
      <c r="BZ35">
        <v>15666.041374100718</v>
      </c>
      <c r="CA35">
        <v>25867.698187050359</v>
      </c>
      <c r="CB35">
        <v>6261.6586200479614</v>
      </c>
      <c r="CC35">
        <v>797.98879155875295</v>
      </c>
      <c r="CD35">
        <v>0.32487076383985064</v>
      </c>
      <c r="CE35" s="71">
        <v>0.65442322938264108</v>
      </c>
      <c r="CF35" s="71">
        <v>2.0706006777508165E-2</v>
      </c>
      <c r="CG35" s="71">
        <v>0</v>
      </c>
      <c r="CH35" s="71">
        <v>0.32239039816021353</v>
      </c>
      <c r="CI35" s="71">
        <v>0.53232959870758123</v>
      </c>
      <c r="CJ35" s="71">
        <v>0.12885824615514752</v>
      </c>
      <c r="CK35" s="71">
        <v>1.642175697705776E-2</v>
      </c>
      <c r="CL35">
        <v>48593.386972757799</v>
      </c>
      <c r="CM35">
        <v>9781.3167633993598</v>
      </c>
      <c r="CN35" s="68">
        <v>1901079.886284</v>
      </c>
      <c r="CO35" s="68">
        <v>662301.43466400006</v>
      </c>
      <c r="CP35" s="68">
        <v>0.22110579650723736</v>
      </c>
      <c r="CQ35" s="68">
        <v>0.63466536607150725</v>
      </c>
      <c r="CR35" s="68">
        <v>92564</v>
      </c>
      <c r="CS35" s="68">
        <v>41555</v>
      </c>
    </row>
    <row r="36" spans="1:97">
      <c r="A36" s="72" t="s">
        <v>119</v>
      </c>
      <c r="B36" s="68">
        <v>7743831</v>
      </c>
      <c r="C36" s="68">
        <v>0.26376999999999995</v>
      </c>
      <c r="D36" s="68">
        <v>6242.3540197411849</v>
      </c>
      <c r="E36" s="68">
        <v>5649.3540197411849</v>
      </c>
      <c r="F36" s="68">
        <v>10038.88776445666</v>
      </c>
      <c r="G36" s="68">
        <v>26973.503000000001</v>
      </c>
      <c r="H36" s="68">
        <v>0.17825337702707728</v>
      </c>
      <c r="I36" s="68">
        <v>4207.8877644566592</v>
      </c>
      <c r="J36">
        <v>1073.8223293416906</v>
      </c>
      <c r="K36" s="68">
        <v>0.54338579502272966</v>
      </c>
      <c r="L36" s="68">
        <v>0.99254070524695692</v>
      </c>
      <c r="M36" s="68">
        <v>16.346546536309031</v>
      </c>
      <c r="N36" s="68">
        <v>0.33164947307028708</v>
      </c>
      <c r="O36" s="68">
        <v>0.41428624980888828</v>
      </c>
      <c r="P36">
        <v>0.41915876172607103</v>
      </c>
      <c r="Q36" s="68">
        <v>3.1401250927682811E-2</v>
      </c>
      <c r="R36" s="68">
        <v>0.17616076313052323</v>
      </c>
      <c r="S36">
        <v>0</v>
      </c>
      <c r="T36" s="68">
        <v>4.1537034679576056E-2</v>
      </c>
      <c r="U36" s="68"/>
      <c r="V36">
        <v>522.8370745965882</v>
      </c>
      <c r="W36" s="68">
        <v>73.114171109022053</v>
      </c>
      <c r="X36" s="68">
        <v>1350.4908429337563</v>
      </c>
      <c r="Y36" s="68">
        <v>394.00760204197741</v>
      </c>
      <c r="Z36" s="68">
        <v>150.3920352298216</v>
      </c>
      <c r="AA36" s="70">
        <v>630.78228457405328</v>
      </c>
      <c r="AB36" s="68">
        <v>316.88033479788658</v>
      </c>
      <c r="AC36" s="68">
        <v>48.707491228142644</v>
      </c>
      <c r="AD36" s="68">
        <v>574.88121995608844</v>
      </c>
      <c r="AE36" s="68">
        <v>138.64786301726377</v>
      </c>
      <c r="AF36" s="68">
        <v>0.14965528612046933</v>
      </c>
      <c r="AG36" s="68">
        <v>6.9971896859393548</v>
      </c>
      <c r="AH36" s="68">
        <v>0</v>
      </c>
      <c r="AI36" s="68">
        <v>0</v>
      </c>
      <c r="AJ36" s="68">
        <v>0</v>
      </c>
      <c r="AK36" s="68">
        <v>0</v>
      </c>
      <c r="AL36" s="68"/>
      <c r="AM36" s="68"/>
      <c r="AN36" s="68"/>
      <c r="AO36" s="68"/>
      <c r="AP36" s="68"/>
      <c r="AQ36" s="68"/>
      <c r="AR36" s="68"/>
      <c r="AS36" s="68"/>
      <c r="AT36" s="120">
        <v>2042590.3028699995</v>
      </c>
      <c r="AU36" s="68">
        <v>2611.1003921184238</v>
      </c>
      <c r="AV36" s="68">
        <v>4808.1180000000004</v>
      </c>
      <c r="AW36" s="68">
        <v>44958.793284877902</v>
      </c>
      <c r="AX36">
        <v>22530.632900172477</v>
      </c>
      <c r="AY36">
        <v>3806.8170693600005</v>
      </c>
      <c r="AZ36">
        <v>0</v>
      </c>
      <c r="BA36">
        <v>0</v>
      </c>
      <c r="BB36">
        <v>7565.6978165203136</v>
      </c>
      <c r="BC36">
        <v>806.69297606141197</v>
      </c>
      <c r="BD36">
        <v>0</v>
      </c>
      <c r="BE36">
        <v>0</v>
      </c>
      <c r="BF36">
        <v>0</v>
      </c>
      <c r="BG36">
        <v>0</v>
      </c>
      <c r="BH36">
        <v>479.4</v>
      </c>
      <c r="BI36">
        <v>2371.8955431992122</v>
      </c>
      <c r="BJ36">
        <v>179.88084145920001</v>
      </c>
      <c r="BK36">
        <v>0</v>
      </c>
      <c r="BL36">
        <v>26.663391442155309</v>
      </c>
      <c r="BM36">
        <v>0</v>
      </c>
      <c r="BN36">
        <v>6884.2217074374266</v>
      </c>
      <c r="BO36">
        <v>306.89103922570536</v>
      </c>
      <c r="BP36">
        <v>0</v>
      </c>
      <c r="BQ36">
        <v>0</v>
      </c>
      <c r="BR36" s="68">
        <v>174.78318000000002</v>
      </c>
      <c r="BS36" s="68">
        <v>2027354.0197411848</v>
      </c>
      <c r="BT36" s="68">
        <v>126584.89381081251</v>
      </c>
      <c r="BU36">
        <v>2340.4496906813438</v>
      </c>
      <c r="BV36">
        <v>2340.4496906813438</v>
      </c>
      <c r="BW36">
        <v>1146.7621458299038</v>
      </c>
      <c r="BX36">
        <v>720.67592794541201</v>
      </c>
      <c r="BY36">
        <v>0</v>
      </c>
      <c r="BZ36">
        <v>1248.1103297824982</v>
      </c>
      <c r="CA36">
        <v>842.54431870033909</v>
      </c>
      <c r="CB36">
        <v>1667.5208330177634</v>
      </c>
      <c r="CC36">
        <v>449.71228295605943</v>
      </c>
      <c r="CD36">
        <v>0.55620535092469436</v>
      </c>
      <c r="CE36" s="71">
        <v>0.27252679016689002</v>
      </c>
      <c r="CF36" s="71">
        <v>0.17126785890841573</v>
      </c>
      <c r="CG36" s="71">
        <v>0</v>
      </c>
      <c r="CH36" s="71">
        <v>0.29661207704375625</v>
      </c>
      <c r="CI36" s="71">
        <v>0.20022975085437714</v>
      </c>
      <c r="CJ36" s="71">
        <v>0.39628453189817447</v>
      </c>
      <c r="CK36" s="71">
        <v>0.10687364020369211</v>
      </c>
      <c r="CL36">
        <v>4207.8877644566592</v>
      </c>
      <c r="CM36">
        <v>847.00173610160516</v>
      </c>
      <c r="CN36" s="68">
        <v>1129326.6236040001</v>
      </c>
      <c r="CO36" s="68">
        <v>201306.28442400001</v>
      </c>
      <c r="CP36" s="68">
        <v>3.9810265998513075E-2</v>
      </c>
      <c r="CQ36" s="68">
        <v>0.22333526950496857</v>
      </c>
      <c r="CR36" s="68">
        <v>6944</v>
      </c>
      <c r="CS36" s="68">
        <v>5831</v>
      </c>
    </row>
    <row r="37" spans="1:97">
      <c r="A37" s="76" t="s">
        <v>120</v>
      </c>
      <c r="B37" s="68">
        <v>72039206</v>
      </c>
      <c r="C37" s="68">
        <v>0.30351</v>
      </c>
      <c r="D37" s="68">
        <v>20930</v>
      </c>
      <c r="E37" s="68">
        <v>21897.87</v>
      </c>
      <c r="F37" s="68" t="s">
        <v>79</v>
      </c>
      <c r="G37" s="68">
        <v>97660.684999999998</v>
      </c>
      <c r="H37" s="68">
        <v>0.1015279997268092</v>
      </c>
      <c r="I37" s="68" t="s">
        <v>79</v>
      </c>
      <c r="J37" t="s">
        <v>79</v>
      </c>
      <c r="K37" s="68" t="s">
        <v>79</v>
      </c>
      <c r="L37" s="68">
        <v>0.23307060158367532</v>
      </c>
      <c r="M37" s="68" t="s">
        <v>79</v>
      </c>
      <c r="N37" s="68" t="s">
        <v>79</v>
      </c>
      <c r="O37" s="68">
        <v>0</v>
      </c>
      <c r="P37" t="s">
        <v>79</v>
      </c>
      <c r="Q37" s="68" t="s">
        <v>79</v>
      </c>
      <c r="R37" s="68" t="s">
        <v>79</v>
      </c>
      <c r="S37" t="s">
        <v>79</v>
      </c>
      <c r="T37" s="68" t="s">
        <v>79</v>
      </c>
      <c r="U37" s="68"/>
      <c r="V37">
        <v>0</v>
      </c>
      <c r="W37" s="68">
        <v>0</v>
      </c>
      <c r="X37" s="68">
        <v>0</v>
      </c>
      <c r="Y37" s="68">
        <v>0</v>
      </c>
      <c r="Z37" s="68">
        <v>0</v>
      </c>
      <c r="AA37" s="70">
        <v>0</v>
      </c>
      <c r="AB37" s="68">
        <v>0</v>
      </c>
      <c r="AC37" s="68">
        <v>0</v>
      </c>
      <c r="AD37" s="68">
        <v>0</v>
      </c>
      <c r="AE37" s="68">
        <v>0</v>
      </c>
      <c r="AF37" s="68">
        <v>0</v>
      </c>
      <c r="AG37" s="68">
        <v>0</v>
      </c>
      <c r="AH37" s="68">
        <v>0</v>
      </c>
      <c r="AI37" s="68">
        <v>0</v>
      </c>
      <c r="AJ37" s="68">
        <v>0</v>
      </c>
      <c r="AK37" s="68">
        <v>0</v>
      </c>
      <c r="AL37" s="68"/>
      <c r="AM37" s="68"/>
      <c r="AN37" s="68"/>
      <c r="AO37" s="68"/>
      <c r="AP37" s="68"/>
      <c r="AQ37" s="68"/>
      <c r="AR37" s="68"/>
      <c r="AS37" s="68"/>
      <c r="AT37" s="120">
        <v>21864619.413059998</v>
      </c>
      <c r="AU37" s="68">
        <v>6477.1439047619051</v>
      </c>
      <c r="AV37" s="68">
        <v>9915.2939999999999</v>
      </c>
      <c r="AW37" s="68" t="s">
        <v>79</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s="68">
        <v>179</v>
      </c>
      <c r="BS37" s="68">
        <v>5096000</v>
      </c>
      <c r="BT37" s="68">
        <v>0</v>
      </c>
      <c r="BU37">
        <v>0</v>
      </c>
      <c r="BV37">
        <v>0</v>
      </c>
      <c r="BW37">
        <v>0</v>
      </c>
      <c r="BX37">
        <v>0</v>
      </c>
      <c r="BY37">
        <v>0</v>
      </c>
      <c r="BZ37">
        <v>0</v>
      </c>
      <c r="CA37">
        <v>0</v>
      </c>
      <c r="CB37">
        <v>0</v>
      </c>
      <c r="CC37">
        <v>0</v>
      </c>
      <c r="CD37" t="s">
        <v>246</v>
      </c>
      <c r="CE37" s="71" t="s">
        <v>246</v>
      </c>
      <c r="CF37" s="71" t="s">
        <v>246</v>
      </c>
      <c r="CG37" s="71" t="s">
        <v>246</v>
      </c>
      <c r="CH37" s="71" t="s">
        <v>246</v>
      </c>
      <c r="CI37" s="71" t="s">
        <v>246</v>
      </c>
      <c r="CJ37" s="71" t="s">
        <v>246</v>
      </c>
      <c r="CK37" s="71" t="s">
        <v>246</v>
      </c>
      <c r="CL37">
        <v>0</v>
      </c>
      <c r="CM37" t="s">
        <v>79</v>
      </c>
      <c r="CN37" s="68">
        <v>4088857.5595800001</v>
      </c>
      <c r="CO37" s="68">
        <v>415133.52919199999</v>
      </c>
      <c r="CP37" s="68" t="s">
        <v>79</v>
      </c>
      <c r="CQ37" s="68" t="s">
        <v>79</v>
      </c>
      <c r="CR37" s="68" t="s">
        <v>246</v>
      </c>
      <c r="CS37" s="68">
        <v>26973</v>
      </c>
    </row>
    <row r="38" spans="1:97">
      <c r="A38" s="76" t="s">
        <v>121</v>
      </c>
      <c r="B38" s="68">
        <v>45872976</v>
      </c>
      <c r="C38" s="68">
        <v>0.31212999999999996</v>
      </c>
      <c r="D38" s="68">
        <v>15404.2</v>
      </c>
      <c r="E38" s="68">
        <v>12141.220000000001</v>
      </c>
      <c r="F38" s="68" t="s">
        <v>79</v>
      </c>
      <c r="G38" s="68">
        <v>112338.459</v>
      </c>
      <c r="H38" s="68">
        <v>2.1924121284234457E-2</v>
      </c>
      <c r="I38" s="68" t="s">
        <v>79</v>
      </c>
      <c r="J38" t="s">
        <v>79</v>
      </c>
      <c r="K38" s="68" t="s">
        <v>79</v>
      </c>
      <c r="L38" s="68">
        <v>0.50464118310465211</v>
      </c>
      <c r="M38" s="68" t="s">
        <v>79</v>
      </c>
      <c r="N38" s="68" t="s">
        <v>79</v>
      </c>
      <c r="O38" s="68">
        <v>0</v>
      </c>
      <c r="P38" t="s">
        <v>79</v>
      </c>
      <c r="Q38" s="68" t="s">
        <v>79</v>
      </c>
      <c r="R38" s="68" t="s">
        <v>79</v>
      </c>
      <c r="S38" t="s">
        <v>79</v>
      </c>
      <c r="T38" s="68" t="s">
        <v>79</v>
      </c>
      <c r="U38" s="68"/>
      <c r="V38">
        <v>0</v>
      </c>
      <c r="W38" s="68">
        <v>0</v>
      </c>
      <c r="X38" s="68">
        <v>0</v>
      </c>
      <c r="Y38" s="68">
        <v>0</v>
      </c>
      <c r="Z38" s="68">
        <v>0</v>
      </c>
      <c r="AA38" s="70">
        <v>0</v>
      </c>
      <c r="AB38" s="68">
        <v>0</v>
      </c>
      <c r="AC38" s="68">
        <v>0</v>
      </c>
      <c r="AD38" s="68">
        <v>0</v>
      </c>
      <c r="AE38" s="68">
        <v>0</v>
      </c>
      <c r="AF38" s="68">
        <v>0</v>
      </c>
      <c r="AG38" s="68">
        <v>0</v>
      </c>
      <c r="AH38" s="68">
        <v>0</v>
      </c>
      <c r="AI38" s="68">
        <v>0</v>
      </c>
      <c r="AJ38" s="68">
        <v>0</v>
      </c>
      <c r="AK38" s="68">
        <v>0</v>
      </c>
      <c r="AL38" s="68"/>
      <c r="AM38" s="68"/>
      <c r="AN38" s="68"/>
      <c r="AO38" s="68"/>
      <c r="AP38" s="68"/>
      <c r="AQ38" s="68"/>
      <c r="AR38" s="68"/>
      <c r="AS38" s="68"/>
      <c r="AT38" s="120">
        <v>14318331.998879999</v>
      </c>
      <c r="AU38" s="68">
        <v>1521.2439999999999</v>
      </c>
      <c r="AV38" s="68">
        <v>2462.922</v>
      </c>
      <c r="AW38" s="68" t="s">
        <v>79</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s="68">
        <v>0.66000000000000014</v>
      </c>
      <c r="BS38" s="68">
        <v>7225620.0000000009</v>
      </c>
      <c r="BT38" s="68">
        <v>0</v>
      </c>
      <c r="BU38">
        <v>0</v>
      </c>
      <c r="BV38">
        <v>0</v>
      </c>
      <c r="BW38">
        <v>0</v>
      </c>
      <c r="BX38">
        <v>0</v>
      </c>
      <c r="BY38">
        <v>0</v>
      </c>
      <c r="BZ38">
        <v>0</v>
      </c>
      <c r="CA38">
        <v>0</v>
      </c>
      <c r="CB38">
        <v>0</v>
      </c>
      <c r="CC38">
        <v>0</v>
      </c>
      <c r="CD38" t="s">
        <v>246</v>
      </c>
      <c r="CE38" s="71" t="s">
        <v>246</v>
      </c>
      <c r="CF38" s="71" t="s">
        <v>246</v>
      </c>
      <c r="CG38" s="71" t="s">
        <v>246</v>
      </c>
      <c r="CH38" s="71" t="s">
        <v>246</v>
      </c>
      <c r="CI38" s="71" t="s">
        <v>246</v>
      </c>
      <c r="CJ38" s="71" t="s">
        <v>246</v>
      </c>
      <c r="CK38" s="71" t="s">
        <v>246</v>
      </c>
      <c r="CL38">
        <v>0</v>
      </c>
      <c r="CM38" t="s">
        <v>79</v>
      </c>
      <c r="CN38" s="68">
        <v>4703386.6014120001</v>
      </c>
      <c r="CO38" s="68">
        <v>103117.618296</v>
      </c>
      <c r="CP38" s="68" t="s">
        <v>79</v>
      </c>
      <c r="CQ38" s="68" t="s">
        <v>79</v>
      </c>
      <c r="CR38" s="68">
        <v>21325</v>
      </c>
      <c r="CS38" s="68">
        <v>7072</v>
      </c>
    </row>
    <row r="39" spans="1:97">
      <c r="A39" s="76" t="s">
        <v>122</v>
      </c>
      <c r="B39" s="68">
        <v>61801570</v>
      </c>
      <c r="C39" s="68">
        <v>0.20361999999999994</v>
      </c>
      <c r="D39" s="68">
        <v>9128</v>
      </c>
      <c r="E39" s="68">
        <v>9036</v>
      </c>
      <c r="F39" s="68">
        <v>44337.173129621588</v>
      </c>
      <c r="G39" s="68">
        <v>197073.41399999999</v>
      </c>
      <c r="H39" s="68">
        <v>3.1667259795885E-2</v>
      </c>
      <c r="I39" s="68">
        <v>5004.1731296215912</v>
      </c>
      <c r="J39">
        <v>1022.7003715176268</v>
      </c>
      <c r="K39" s="68">
        <v>8.0971618190631589E-2</v>
      </c>
      <c r="L39" s="68">
        <v>7.4538885902663624E-2</v>
      </c>
      <c r="M39" s="68">
        <v>2.443303624810826</v>
      </c>
      <c r="N39" s="68">
        <v>6.5033612108995276E-2</v>
      </c>
      <c r="O39" s="68">
        <v>0.22319461827616255</v>
      </c>
      <c r="P39">
        <v>0.11286631005977041</v>
      </c>
      <c r="Q39" s="68">
        <v>5.1112184103280014E-3</v>
      </c>
      <c r="R39" s="68">
        <v>0.16140387400971706</v>
      </c>
      <c r="S39">
        <v>0</v>
      </c>
      <c r="T39" s="68">
        <v>8.868398204950971E-2</v>
      </c>
      <c r="U39" s="68"/>
      <c r="V39">
        <v>992.80575539568326</v>
      </c>
      <c r="W39" s="68">
        <v>74.340527577937635</v>
      </c>
      <c r="X39" s="68">
        <v>949.64028776978398</v>
      </c>
      <c r="Y39" s="68">
        <v>0</v>
      </c>
      <c r="Z39" s="68">
        <v>1174.3160516839421</v>
      </c>
      <c r="AA39" s="70">
        <v>325.4262350119904</v>
      </c>
      <c r="AB39" s="68">
        <v>349.95677218225421</v>
      </c>
      <c r="AC39" s="68">
        <v>0</v>
      </c>
      <c r="AD39" s="68">
        <v>467.59999999999997</v>
      </c>
      <c r="AE39" s="68">
        <v>296.42500000000001</v>
      </c>
      <c r="AF39" s="68">
        <v>373.66249999999997</v>
      </c>
      <c r="AG39" s="68">
        <v>0</v>
      </c>
      <c r="AH39" s="68">
        <v>0</v>
      </c>
      <c r="AI39" s="68">
        <v>0</v>
      </c>
      <c r="AJ39" s="68">
        <v>0</v>
      </c>
      <c r="AK39" s="68">
        <v>0</v>
      </c>
      <c r="AL39" s="68"/>
      <c r="AM39" s="68"/>
      <c r="AN39" s="68"/>
      <c r="AO39" s="68"/>
      <c r="AP39" s="68"/>
      <c r="AQ39" s="68"/>
      <c r="AR39" s="68"/>
      <c r="AS39" s="68"/>
      <c r="AT39" s="120">
        <v>12584035.683399996</v>
      </c>
      <c r="AU39" s="68">
        <v>11910.132857142855</v>
      </c>
      <c r="AV39" s="68">
        <v>6240.7749999999996</v>
      </c>
      <c r="AW39" s="68">
        <v>42818.419154700001</v>
      </c>
      <c r="AX39">
        <v>9981.7814876000011</v>
      </c>
      <c r="AY39">
        <v>7011.4942838000006</v>
      </c>
      <c r="AZ39">
        <v>0</v>
      </c>
      <c r="BA39">
        <v>7213.5546378000008</v>
      </c>
      <c r="BB39">
        <v>2727.8147790000003</v>
      </c>
      <c r="BC39">
        <v>79.379582599999992</v>
      </c>
      <c r="BD39">
        <v>0</v>
      </c>
      <c r="BE39">
        <v>0</v>
      </c>
      <c r="BF39">
        <v>701.1</v>
      </c>
      <c r="BG39">
        <v>0</v>
      </c>
      <c r="BH39">
        <v>1260</v>
      </c>
      <c r="BI39">
        <v>2831.0050909000001</v>
      </c>
      <c r="BJ39">
        <v>0</v>
      </c>
      <c r="BK39">
        <v>0</v>
      </c>
      <c r="BL39">
        <v>0</v>
      </c>
      <c r="BM39">
        <v>0</v>
      </c>
      <c r="BN39">
        <v>11012.289293</v>
      </c>
      <c r="BO39">
        <v>0</v>
      </c>
      <c r="BP39">
        <v>0</v>
      </c>
      <c r="BQ39">
        <v>0</v>
      </c>
      <c r="BR39" s="68">
        <v>443.79</v>
      </c>
      <c r="BS39" s="68">
        <v>938000</v>
      </c>
      <c r="BT39" s="68">
        <v>151000</v>
      </c>
      <c r="BU39">
        <v>2016.7865707434048</v>
      </c>
      <c r="BV39">
        <v>2016.7865707434048</v>
      </c>
      <c r="BW39">
        <v>1849.6990588781869</v>
      </c>
      <c r="BX39">
        <v>1137.6875</v>
      </c>
      <c r="BY39">
        <v>0</v>
      </c>
      <c r="BZ39">
        <v>2634.7218070796253</v>
      </c>
      <c r="CA39">
        <v>696.19176258992798</v>
      </c>
      <c r="CB39">
        <v>1673.2595599520382</v>
      </c>
      <c r="CC39">
        <v>0</v>
      </c>
      <c r="CD39">
        <v>0.4030209424220923</v>
      </c>
      <c r="CE39" s="71">
        <v>0.36963130790362136</v>
      </c>
      <c r="CF39" s="71">
        <v>0.22734774967428642</v>
      </c>
      <c r="CG39" s="71">
        <v>0</v>
      </c>
      <c r="CH39" s="71">
        <v>0.52650492675477423</v>
      </c>
      <c r="CI39" s="71">
        <v>0.13912223749192568</v>
      </c>
      <c r="CJ39" s="71">
        <v>0.33437283575330012</v>
      </c>
      <c r="CK39" s="71">
        <v>0</v>
      </c>
      <c r="CL39">
        <v>5004.1731296215912</v>
      </c>
      <c r="CM39">
        <v>1007.285261822992</v>
      </c>
      <c r="CN39" s="68">
        <v>8251069.6973519996</v>
      </c>
      <c r="CO39" s="68">
        <v>261288.7677</v>
      </c>
      <c r="CP39" s="68">
        <v>5.1894385486092346E-3</v>
      </c>
      <c r="CQ39" s="68">
        <v>0.16387393737438488</v>
      </c>
      <c r="CR39" s="68">
        <v>20700</v>
      </c>
      <c r="CS39" s="68">
        <v>39333</v>
      </c>
    </row>
    <row r="40" spans="1:97">
      <c r="A40" s="76" t="s">
        <v>123</v>
      </c>
      <c r="B40" s="68">
        <v>307007000</v>
      </c>
      <c r="C40" s="68">
        <v>0.17713999999999999</v>
      </c>
      <c r="D40" s="68">
        <v>332527.68</v>
      </c>
      <c r="E40" s="68">
        <v>323479.14999999997</v>
      </c>
      <c r="F40" s="68">
        <v>579233.47090114537</v>
      </c>
      <c r="G40" s="68">
        <v>2164971.7030000002</v>
      </c>
      <c r="H40" s="68">
        <v>5.4378952776548133E-2</v>
      </c>
      <c r="I40" s="68">
        <v>266018.47090114531</v>
      </c>
      <c r="J40">
        <v>63878.877600911088</v>
      </c>
      <c r="K40" s="68">
        <v>0.8664899201032723</v>
      </c>
      <c r="L40" s="68">
        <v>0.74122790108464631</v>
      </c>
      <c r="M40" s="68">
        <v>5.8072198446847878</v>
      </c>
      <c r="N40" s="68">
        <v>5.0385197371287528E-2</v>
      </c>
      <c r="O40" s="68">
        <v>0.10430953270281512</v>
      </c>
      <c r="P40">
        <v>0.45925949425416618</v>
      </c>
      <c r="Q40" s="68">
        <v>2.4733166518000668E-2</v>
      </c>
      <c r="R40" s="68">
        <v>0.45482976878266174</v>
      </c>
      <c r="S40">
        <v>0.36675139227690018</v>
      </c>
      <c r="T40" s="68">
        <v>1.6398109444140932E-3</v>
      </c>
      <c r="U40" s="68"/>
      <c r="V40">
        <v>0</v>
      </c>
      <c r="W40" s="68">
        <v>0</v>
      </c>
      <c r="X40" s="68">
        <v>33741.958975603833</v>
      </c>
      <c r="Y40" s="68">
        <v>0</v>
      </c>
      <c r="Z40" s="68">
        <v>16384.284095486561</v>
      </c>
      <c r="AA40" s="70">
        <v>185691.22464188776</v>
      </c>
      <c r="AB40" s="68">
        <v>19346.097046876908</v>
      </c>
      <c r="AC40" s="68">
        <v>7588.3429687057615</v>
      </c>
      <c r="AD40" s="68">
        <v>3266.5631725844496</v>
      </c>
      <c r="AE40" s="68">
        <v>0</v>
      </c>
      <c r="AF40" s="68">
        <v>0</v>
      </c>
      <c r="AG40" s="68">
        <v>0</v>
      </c>
      <c r="AH40" s="68">
        <v>0</v>
      </c>
      <c r="AI40" s="68">
        <v>0</v>
      </c>
      <c r="AJ40" s="68">
        <v>0</v>
      </c>
      <c r="AK40" s="68">
        <v>0</v>
      </c>
      <c r="AL40" s="68"/>
      <c r="AM40" s="68"/>
      <c r="AN40" s="68"/>
      <c r="AO40" s="68"/>
      <c r="AP40" s="68"/>
      <c r="AQ40" s="68"/>
      <c r="AR40" s="68"/>
      <c r="AS40" s="68"/>
      <c r="AT40" s="120">
        <v>54383219.979999997</v>
      </c>
      <c r="AU40" s="68">
        <v>380909.55492330668</v>
      </c>
      <c r="AV40" s="68">
        <v>117728.894</v>
      </c>
      <c r="AW40" s="68">
        <v>2674480.8473949456</v>
      </c>
      <c r="AX40">
        <v>334077.69658793544</v>
      </c>
      <c r="AY40">
        <v>0</v>
      </c>
      <c r="AZ40">
        <v>0</v>
      </c>
      <c r="BA40">
        <v>12921.453799748188</v>
      </c>
      <c r="BB40">
        <v>721896.20411594503</v>
      </c>
      <c r="BC40">
        <v>532491.47242144879</v>
      </c>
      <c r="BD40">
        <v>0</v>
      </c>
      <c r="BE40">
        <v>980869.57440000016</v>
      </c>
      <c r="BF40">
        <v>0</v>
      </c>
      <c r="BG40">
        <v>0</v>
      </c>
      <c r="BH40">
        <v>27199.181999999997</v>
      </c>
      <c r="BI40">
        <v>33406.441985279947</v>
      </c>
      <c r="BJ40">
        <v>0</v>
      </c>
      <c r="BK40">
        <v>0</v>
      </c>
      <c r="BL40">
        <v>0</v>
      </c>
      <c r="BM40">
        <v>0</v>
      </c>
      <c r="BN40">
        <v>31618.822084588119</v>
      </c>
      <c r="BO40">
        <v>0</v>
      </c>
      <c r="BP40">
        <v>0</v>
      </c>
      <c r="BQ40">
        <v>0</v>
      </c>
      <c r="BR40" s="68">
        <v>436.22</v>
      </c>
      <c r="BS40" s="68">
        <v>40310360</v>
      </c>
      <c r="BT40" s="68">
        <v>1782857.1428571427</v>
      </c>
      <c r="BU40">
        <v>33741.958975603833</v>
      </c>
      <c r="BV40">
        <v>33741.958975603833</v>
      </c>
      <c r="BW40">
        <v>229009.94875295699</v>
      </c>
      <c r="BX40">
        <v>3266.5631725844496</v>
      </c>
      <c r="BY40">
        <v>0</v>
      </c>
      <c r="BZ40">
        <v>19650.847268071011</v>
      </c>
      <c r="CA40">
        <v>185691.22464188776</v>
      </c>
      <c r="CB40">
        <v>53088.056022480741</v>
      </c>
      <c r="CC40">
        <v>7588.3429687057615</v>
      </c>
      <c r="CD40">
        <v>0.12684066208373412</v>
      </c>
      <c r="CE40" s="71">
        <v>0.8608798779166692</v>
      </c>
      <c r="CF40" s="71">
        <v>1.2279459999596539E-2</v>
      </c>
      <c r="CG40" s="71">
        <v>0</v>
      </c>
      <c r="CH40" s="71">
        <v>7.3870236158802033E-2</v>
      </c>
      <c r="CI40" s="71">
        <v>0.69803883923117571</v>
      </c>
      <c r="CJ40" s="71">
        <v>0.19956530026897534</v>
      </c>
      <c r="CK40" s="71">
        <v>2.8525624341046805E-2</v>
      </c>
      <c r="CL40">
        <v>266018.47090114531</v>
      </c>
      <c r="CM40">
        <v>53546.605637058492</v>
      </c>
      <c r="CN40" s="68">
        <v>90643035.261204019</v>
      </c>
      <c r="CO40" s="68">
        <v>4929073.3339920007</v>
      </c>
      <c r="CP40" s="68">
        <v>2.9505640887774263E-2</v>
      </c>
      <c r="CQ40" s="68">
        <v>0.5425930324369741</v>
      </c>
      <c r="CR40" s="68">
        <v>761000</v>
      </c>
      <c r="CS40" s="68">
        <v>313215</v>
      </c>
    </row>
    <row r="41" spans="1:97">
      <c r="A41" s="77"/>
      <c r="N41" s="68"/>
    </row>
    <row r="42" spans="1:97">
      <c r="A42" s="77"/>
      <c r="N42" s="68"/>
    </row>
    <row r="43" spans="1:97">
      <c r="A43" s="77"/>
      <c r="N43" s="68"/>
    </row>
    <row r="44" spans="1:97">
      <c r="A44" s="77"/>
      <c r="N44" s="68"/>
    </row>
    <row r="45" spans="1:97">
      <c r="A45" s="77"/>
      <c r="N45" s="68"/>
    </row>
    <row r="46" spans="1:97">
      <c r="A46" s="76" t="s">
        <v>124</v>
      </c>
      <c r="B46" s="78">
        <v>799463662</v>
      </c>
      <c r="C46" s="79">
        <v>0.22051172492725504</v>
      </c>
      <c r="D46" s="78">
        <v>838837.11467483873</v>
      </c>
      <c r="E46" s="78">
        <v>821445.69901527872</v>
      </c>
      <c r="F46" s="86">
        <v>1297416.2218781221</v>
      </c>
      <c r="G46" s="78">
        <v>4082578.1198099749</v>
      </c>
      <c r="H46" s="77">
        <v>6.5170535446790467E-2</v>
      </c>
      <c r="I46" s="78">
        <v>588297.22187812242</v>
      </c>
      <c r="J46" s="78">
        <v>131795.92803825255</v>
      </c>
      <c r="K46" s="77">
        <v>0.73586486771192661</v>
      </c>
      <c r="L46" s="77">
        <v>0.86270605836984127</v>
      </c>
      <c r="M46" s="80">
        <v>10.478567798454803</v>
      </c>
      <c r="N46" s="68">
        <v>6.3662628208172506E-2</v>
      </c>
      <c r="O46" s="80">
        <v>0.24571934977080151</v>
      </c>
      <c r="P46" s="85">
        <v>0.45343754144411047</v>
      </c>
      <c r="Q46" s="81">
        <v>2.9005639623179053E-2</v>
      </c>
      <c r="R46" s="81">
        <v>0.44507290640355673</v>
      </c>
      <c r="S46">
        <v>0.24949790122732782</v>
      </c>
      <c r="T46" s="82">
        <v>1.8921485692869899E-2</v>
      </c>
      <c r="U46" s="79"/>
      <c r="V46" s="78">
        <v>40478.368344722345</v>
      </c>
      <c r="W46" s="78">
        <v>3451.7631597079098</v>
      </c>
      <c r="X46" s="78">
        <v>155256.94943690251</v>
      </c>
      <c r="Y46" s="78">
        <v>2658.0220927230221</v>
      </c>
      <c r="Z46" s="78">
        <v>60521.913187884908</v>
      </c>
      <c r="AA46" s="78">
        <v>254868.30816540358</v>
      </c>
      <c r="AB46" s="78">
        <v>37506.586449526942</v>
      </c>
      <c r="AC46" s="78">
        <v>12797.299230388702</v>
      </c>
      <c r="AD46" s="78">
        <v>14851.872480384674</v>
      </c>
      <c r="AE46" s="78">
        <v>587.28384248345333</v>
      </c>
      <c r="AF46" s="78">
        <v>3540.2047156206977</v>
      </c>
      <c r="AG46" s="78">
        <v>17.434689685939354</v>
      </c>
      <c r="AH46" s="78">
        <v>870.51141342495623</v>
      </c>
      <c r="AI46" s="78">
        <v>0</v>
      </c>
      <c r="AJ46" s="78">
        <v>890.70466926257768</v>
      </c>
      <c r="AK46" s="78">
        <v>0</v>
      </c>
      <c r="AL46" s="79"/>
      <c r="AM46" s="79"/>
      <c r="AN46" s="79"/>
      <c r="AO46" s="79"/>
      <c r="AP46" s="79"/>
      <c r="AQ46" s="79"/>
      <c r="AR46" s="79"/>
      <c r="AS46" s="79"/>
      <c r="AT46" s="122">
        <v>176291111.12428001</v>
      </c>
      <c r="AU46" s="78">
        <v>617519.87164683186</v>
      </c>
      <c r="AV46" s="78">
        <v>266063.80207136716</v>
      </c>
      <c r="AW46" s="78">
        <v>5518031.9151055571</v>
      </c>
      <c r="AX46" s="78">
        <v>1123138.0802245168</v>
      </c>
      <c r="AY46" s="78">
        <v>114078.20414450142</v>
      </c>
      <c r="AZ46" s="78">
        <v>568724.09376429755</v>
      </c>
      <c r="BA46" s="78">
        <v>259317.79823065194</v>
      </c>
      <c r="BB46" s="78">
        <v>787635.26693134313</v>
      </c>
      <c r="BC46" s="78">
        <v>587752.39107879763</v>
      </c>
      <c r="BD46" s="78">
        <v>345772.68225121987</v>
      </c>
      <c r="BE46" s="78">
        <v>1376737.3817242489</v>
      </c>
      <c r="BF46" s="78">
        <v>1180.8</v>
      </c>
      <c r="BG46" s="78">
        <v>0</v>
      </c>
      <c r="BH46" s="78">
        <v>39437.043115399996</v>
      </c>
      <c r="BI46" s="78">
        <v>113754.57829961792</v>
      </c>
      <c r="BJ46" s="78">
        <v>3618.4236268431846</v>
      </c>
      <c r="BK46" s="78">
        <v>0</v>
      </c>
      <c r="BL46" s="78">
        <v>26.663391442155309</v>
      </c>
      <c r="BM46" s="78">
        <v>0</v>
      </c>
      <c r="BN46" s="78">
        <v>80852.896365029825</v>
      </c>
      <c r="BO46" s="78">
        <v>306.89103922570536</v>
      </c>
      <c r="BP46" s="78">
        <v>99869.26227097337</v>
      </c>
      <c r="BQ46" s="78">
        <v>15829.4586474485</v>
      </c>
      <c r="BR46" s="78">
        <v>11131.457466922002</v>
      </c>
      <c r="BS46" s="78">
        <v>152087409.60366729</v>
      </c>
      <c r="BT46" s="78">
        <v>8377234.1846679552</v>
      </c>
      <c r="BU46" s="78">
        <v>201845.10303405582</v>
      </c>
      <c r="BV46" s="77">
        <v>201845.10303405579</v>
      </c>
      <c r="BW46" s="77">
        <v>365694.10703320417</v>
      </c>
      <c r="BX46" s="77">
        <v>18996.795728174766</v>
      </c>
      <c r="BY46" s="77">
        <v>1761.2160826875338</v>
      </c>
      <c r="BZ46" s="77">
        <v>116722.66542641688</v>
      </c>
      <c r="CA46" s="77">
        <v>258907.35516759494</v>
      </c>
      <c r="CB46" s="77">
        <v>197194.44527131272</v>
      </c>
      <c r="CC46" s="77">
        <v>15472.756012797663</v>
      </c>
      <c r="CD46" s="83">
        <v>0.34310055449466687</v>
      </c>
      <c r="CE46" s="83">
        <v>0.62161454012265449</v>
      </c>
      <c r="CF46" s="83">
        <v>3.2291153215934003E-2</v>
      </c>
      <c r="CG46" s="83">
        <v>2.9937521667447306E-3</v>
      </c>
      <c r="CH46" s="83">
        <v>0.19840764342517728</v>
      </c>
      <c r="CI46" s="83">
        <v>0.44009617169538989</v>
      </c>
      <c r="CJ46" s="83">
        <v>0.33519526854431686</v>
      </c>
      <c r="CK46" s="83">
        <v>2.6300916335115995E-2</v>
      </c>
      <c r="CL46" s="77">
        <v>588297.22187812219</v>
      </c>
      <c r="CM46" s="69">
        <v>118417.78967668404</v>
      </c>
      <c r="CN46" s="78">
        <v>170929380.72020406</v>
      </c>
      <c r="CO46" s="78">
        <v>11139559.265123999</v>
      </c>
      <c r="CP46" s="84">
        <v>3.2282524466276961E-2</v>
      </c>
      <c r="CQ46" s="84">
        <v>0.49535459920587205</v>
      </c>
      <c r="CR46" s="78">
        <v>2205593</v>
      </c>
      <c r="CS46" s="78">
        <v>709119</v>
      </c>
    </row>
    <row r="47" spans="1:97">
      <c r="A47" s="77" t="s">
        <v>247</v>
      </c>
      <c r="B47">
        <v>259526686</v>
      </c>
      <c r="C47" s="79">
        <v>0.22808297701262203</v>
      </c>
      <c r="D47">
        <v>282103.30267483881</v>
      </c>
      <c r="E47">
        <v>295188.3086748388</v>
      </c>
      <c r="F47" s="86">
        <v>487436.8252281514</v>
      </c>
      <c r="G47">
        <v>965001.63800000004</v>
      </c>
      <c r="H47" s="77">
        <v>9.896428901191151E-2</v>
      </c>
      <c r="I47">
        <v>212287.8252281514</v>
      </c>
      <c r="J47">
        <v>45697.01665893881</v>
      </c>
      <c r="K47" s="77">
        <v>0.81798071905465397</v>
      </c>
      <c r="L47" s="77">
        <v>0.98644254508678053</v>
      </c>
      <c r="M47" s="80">
        <v>19.16826018350503</v>
      </c>
      <c r="N47" s="68">
        <v>0.10142538613316369</v>
      </c>
      <c r="O47" s="80">
        <v>0.32938390679327606</v>
      </c>
      <c r="P47" s="85">
        <v>0.43551864414180691</v>
      </c>
      <c r="Q47" s="81">
        <v>4.4280976592067582E-2</v>
      </c>
      <c r="R47" s="81">
        <v>0.44744399251671324</v>
      </c>
      <c r="S47">
        <v>0.1766853015181315</v>
      </c>
      <c r="T47" s="82">
        <v>3.6247003080615653E-2</v>
      </c>
      <c r="U47" s="79"/>
      <c r="V47">
        <v>22146.066186448978</v>
      </c>
      <c r="W47">
        <v>1995.7439750556318</v>
      </c>
      <c r="X47">
        <v>70848.911324608052</v>
      </c>
      <c r="Y47">
        <v>2239.5568649052766</v>
      </c>
      <c r="Z47">
        <v>21668.909474420318</v>
      </c>
      <c r="AA47">
        <v>58882.837854463403</v>
      </c>
      <c r="AB47">
        <v>15359.83282283779</v>
      </c>
      <c r="AC47">
        <v>3737.0799066784657</v>
      </c>
      <c r="AD47">
        <v>10487.910557800224</v>
      </c>
      <c r="AE47">
        <v>587.28384248345333</v>
      </c>
      <c r="AF47">
        <v>3540.2047156206982</v>
      </c>
      <c r="AG47">
        <v>17.434689685939354</v>
      </c>
      <c r="AH47">
        <v>508.40110167435677</v>
      </c>
      <c r="AI47">
        <v>0</v>
      </c>
      <c r="AJ47">
        <v>267.65191146881284</v>
      </c>
      <c r="AK47">
        <v>0</v>
      </c>
      <c r="AL47" s="79"/>
      <c r="AM47" s="79"/>
      <c r="AN47" s="79"/>
      <c r="AO47" s="79"/>
      <c r="AP47" s="79"/>
      <c r="AQ47" s="79"/>
      <c r="AR47" s="79"/>
      <c r="AS47" s="79"/>
      <c r="AT47" s="121">
        <v>59193619.157099977</v>
      </c>
      <c r="AU47">
        <v>174441.7629711442</v>
      </c>
      <c r="AV47">
        <v>95500.701000000015</v>
      </c>
      <c r="AW47">
        <v>1913242.6934764499</v>
      </c>
      <c r="AX47">
        <v>401448.3096489124</v>
      </c>
      <c r="AY47">
        <v>98762.029311301434</v>
      </c>
      <c r="AZ47">
        <v>374483.47546409752</v>
      </c>
      <c r="BA47">
        <v>67112.294151889917</v>
      </c>
      <c r="BB47">
        <v>48217.096127757111</v>
      </c>
      <c r="BC47">
        <v>48323.738484978283</v>
      </c>
      <c r="BD47">
        <v>309482.92555731547</v>
      </c>
      <c r="BE47">
        <v>338041.86217424861</v>
      </c>
      <c r="BF47">
        <v>1180.8</v>
      </c>
      <c r="BG47">
        <v>0</v>
      </c>
      <c r="BH47">
        <v>6687.8611154</v>
      </c>
      <c r="BI47">
        <v>71434.868723034859</v>
      </c>
      <c r="BJ47">
        <v>1724.2979185431848</v>
      </c>
      <c r="BK47">
        <v>0</v>
      </c>
      <c r="BL47">
        <v>26.663391442155309</v>
      </c>
      <c r="BM47">
        <v>0</v>
      </c>
      <c r="BN47">
        <v>49078.487807861704</v>
      </c>
      <c r="BO47">
        <v>306.89103922570536</v>
      </c>
      <c r="BP47">
        <v>89402.535933773368</v>
      </c>
      <c r="BQ47">
        <v>7528.5566266682999</v>
      </c>
      <c r="BR47">
        <v>7694.7974550220006</v>
      </c>
      <c r="BS47">
        <v>58391104.334227309</v>
      </c>
      <c r="BT47">
        <v>4974675.0418108124</v>
      </c>
      <c r="BU47">
        <v>97230.278351017914</v>
      </c>
      <c r="BV47" s="77">
        <v>97230.278351017929</v>
      </c>
      <c r="BW47" s="77">
        <v>99648.660058399983</v>
      </c>
      <c r="BX47" s="77">
        <v>14632.833805590315</v>
      </c>
      <c r="BY47" s="77">
        <v>776.05301314316966</v>
      </c>
      <c r="BZ47" s="77">
        <v>54811.287320343872</v>
      </c>
      <c r="CA47" s="77">
        <v>61465.865672002488</v>
      </c>
      <c r="CB47" s="77">
        <v>90016.600774535356</v>
      </c>
      <c r="CC47" s="77">
        <v>5994.071461269682</v>
      </c>
      <c r="CD47" s="83">
        <v>0.45801156164524248</v>
      </c>
      <c r="CE47" s="83">
        <v>0.46940355600376471</v>
      </c>
      <c r="CF47" s="83">
        <v>6.8929218102187523E-2</v>
      </c>
      <c r="CG47" s="83">
        <v>3.6556642488052471E-3</v>
      </c>
      <c r="CH47" s="83">
        <v>0.25819326784961272</v>
      </c>
      <c r="CI47" s="83">
        <v>0.28954022966669651</v>
      </c>
      <c r="CJ47" s="83">
        <v>0.42403091499850315</v>
      </c>
      <c r="CK47" s="83">
        <v>2.8235587485187591E-2</v>
      </c>
      <c r="CL47" s="77">
        <v>212287.8252281514</v>
      </c>
      <c r="CM47" s="69">
        <v>42731.214943584877</v>
      </c>
      <c r="CN47">
        <v>40402688.579784006</v>
      </c>
      <c r="CO47">
        <v>3998423.3494680002</v>
      </c>
      <c r="CP47" s="84">
        <v>4.7354341028526627E-2</v>
      </c>
      <c r="CQ47" s="84">
        <v>0.4784992799051685</v>
      </c>
      <c r="CR47">
        <v>490955</v>
      </c>
      <c r="CS47">
        <v>275149</v>
      </c>
    </row>
    <row r="48" spans="1:97">
      <c r="A48" s="77" t="s">
        <v>126</v>
      </c>
      <c r="B48">
        <v>350049635</v>
      </c>
      <c r="C48" s="79">
        <v>0.2392679030450639</v>
      </c>
      <c r="D48">
        <v>354560.43467483879</v>
      </c>
      <c r="E48">
        <v>368034.94901527878</v>
      </c>
      <c r="F48" s="86">
        <v>592044.73540094332</v>
      </c>
      <c r="G48">
        <v>1266739.5538099743</v>
      </c>
      <c r="H48" s="77">
        <v>0.10257210227672299</v>
      </c>
      <c r="I48">
        <v>247132.73540094341</v>
      </c>
      <c r="J48">
        <v>52836.863923001634</v>
      </c>
      <c r="K48" s="77">
        <v>0.70599340976585623</v>
      </c>
      <c r="L48" s="77">
        <v>0.88172507221284324</v>
      </c>
      <c r="M48" s="80">
        <v>18.707989916375183</v>
      </c>
      <c r="N48" s="68">
        <v>9.9340619824911436E-2</v>
      </c>
      <c r="O48" s="80">
        <v>0.3177478905838243</v>
      </c>
      <c r="P48" s="85">
        <v>0.41742240176087475</v>
      </c>
      <c r="Q48" s="81">
        <v>3.9270198601933808E-2</v>
      </c>
      <c r="R48" s="81">
        <v>0.38285457478476109</v>
      </c>
      <c r="S48">
        <v>0.16250526711816782</v>
      </c>
      <c r="T48" s="82">
        <v>4.3228742843758529E-2</v>
      </c>
      <c r="U48" s="79"/>
      <c r="V48">
        <v>27377.64892026192</v>
      </c>
      <c r="W48">
        <v>3451.7631597079098</v>
      </c>
      <c r="X48">
        <v>83456.76264355288</v>
      </c>
      <c r="Y48">
        <v>2656.1539872074345</v>
      </c>
      <c r="Z48">
        <v>25556.015183525436</v>
      </c>
      <c r="AA48">
        <v>64984.335322076942</v>
      </c>
      <c r="AB48">
        <v>18059.651284650037</v>
      </c>
      <c r="AC48">
        <v>4098.9562616829398</v>
      </c>
      <c r="AD48">
        <v>11585.309307800226</v>
      </c>
      <c r="AE48">
        <v>587.28384248345333</v>
      </c>
      <c r="AF48">
        <v>3540.2047156206977</v>
      </c>
      <c r="AG48">
        <v>17.434689685939354</v>
      </c>
      <c r="AH48">
        <v>870.51141342495623</v>
      </c>
      <c r="AI48">
        <v>0</v>
      </c>
      <c r="AJ48">
        <v>890.70466926257768</v>
      </c>
      <c r="AK48">
        <v>0</v>
      </c>
      <c r="AL48" s="79"/>
      <c r="AM48" s="79"/>
      <c r="AN48" s="79"/>
      <c r="AO48" s="79"/>
      <c r="AP48" s="79"/>
      <c r="AQ48" s="79"/>
      <c r="AR48" s="79"/>
      <c r="AS48" s="79"/>
      <c r="AT48" s="121">
        <v>83755642.128140002</v>
      </c>
      <c r="AU48">
        <v>206777.27412352513</v>
      </c>
      <c r="AV48">
        <v>129932.13907136714</v>
      </c>
      <c r="AW48">
        <v>2212173.8187282318</v>
      </c>
      <c r="AX48">
        <v>470572.85366178135</v>
      </c>
      <c r="AY48">
        <v>114078.20414450142</v>
      </c>
      <c r="AZ48">
        <v>456134.85215337353</v>
      </c>
      <c r="BA48">
        <v>88899.20934951512</v>
      </c>
      <c r="BB48">
        <v>65739.062815398094</v>
      </c>
      <c r="BC48">
        <v>55260.91865734879</v>
      </c>
      <c r="BD48">
        <v>345772.68225121987</v>
      </c>
      <c r="BE48">
        <v>359489.89732424868</v>
      </c>
      <c r="BF48">
        <v>1180.8</v>
      </c>
      <c r="BG48">
        <v>0</v>
      </c>
      <c r="BH48">
        <v>6687.8611153999991</v>
      </c>
      <c r="BI48">
        <v>79472.703999070654</v>
      </c>
      <c r="BJ48">
        <v>3618.4236268431846</v>
      </c>
      <c r="BK48">
        <v>0</v>
      </c>
      <c r="BL48">
        <v>26.663391442155309</v>
      </c>
      <c r="BM48">
        <v>0</v>
      </c>
      <c r="BN48">
        <v>49234.07428044171</v>
      </c>
      <c r="BO48">
        <v>306.89103922570536</v>
      </c>
      <c r="BP48">
        <v>99869.26227097337</v>
      </c>
      <c r="BQ48">
        <v>15829.4586474485</v>
      </c>
      <c r="BR48">
        <v>10683.237466922003</v>
      </c>
      <c r="BS48">
        <v>73849449.603667304</v>
      </c>
      <c r="BT48">
        <v>6548725.0418108124</v>
      </c>
      <c r="BU48">
        <v>116942.32871073016</v>
      </c>
      <c r="BV48" s="77">
        <v>116942.32871073014</v>
      </c>
      <c r="BW48" s="77">
        <v>112698.95805193535</v>
      </c>
      <c r="BX48" s="77">
        <v>15730.232555590315</v>
      </c>
      <c r="BY48" s="77">
        <v>1761.2160826875338</v>
      </c>
      <c r="BZ48" s="77">
        <v>65389.484825012543</v>
      </c>
      <c r="CA48" s="77">
        <v>69023.382324268299</v>
      </c>
      <c r="CB48" s="77">
        <v>105947.32331308619</v>
      </c>
      <c r="CC48" s="77">
        <v>6772.5449385763141</v>
      </c>
      <c r="CD48" s="83">
        <v>0.4731964323585266</v>
      </c>
      <c r="CE48" s="83">
        <v>0.45602602127595421</v>
      </c>
      <c r="CF48" s="83">
        <v>6.3650946646424206E-2</v>
      </c>
      <c r="CG48" s="83">
        <v>7.1265997190949676E-3</v>
      </c>
      <c r="CH48" s="83">
        <v>0.26459256690104577</v>
      </c>
      <c r="CI48" s="83">
        <v>0.27929680061318507</v>
      </c>
      <c r="CJ48" s="83">
        <v>0.42870614911132399</v>
      </c>
      <c r="CK48" s="83">
        <v>2.740448337444519E-2</v>
      </c>
      <c r="CL48" s="77">
        <v>247132.73540094335</v>
      </c>
      <c r="CM48" s="69">
        <v>49745.113855042713</v>
      </c>
      <c r="CN48">
        <v>53035851.638916008</v>
      </c>
      <c r="CO48">
        <v>5439998.7986399988</v>
      </c>
      <c r="CP48" s="84">
        <v>4.1710913473952956E-2</v>
      </c>
      <c r="CQ48" s="84">
        <v>0.40664968883472474</v>
      </c>
      <c r="CR48">
        <v>595102</v>
      </c>
      <c r="CS48">
        <v>344912</v>
      </c>
    </row>
    <row r="49" spans="1:97">
      <c r="A49" s="87" t="s">
        <v>141</v>
      </c>
      <c r="B49" s="66">
        <v>254108096</v>
      </c>
      <c r="C49" s="88">
        <v>0.22334379114941688</v>
      </c>
      <c r="D49" s="66">
        <v>271960.30267483881</v>
      </c>
      <c r="E49" s="66">
        <v>287254.58867483883</v>
      </c>
      <c r="F49" s="98">
        <v>478612.61762905977</v>
      </c>
      <c r="G49" s="66">
        <v>948279.08000000007</v>
      </c>
      <c r="H49" s="87">
        <v>9.9430292187823024E-2</v>
      </c>
      <c r="I49" s="66">
        <v>209079.61762905979</v>
      </c>
      <c r="J49" s="66">
        <v>45026.927551893044</v>
      </c>
      <c r="K49" s="87">
        <v>0.82279793883096031</v>
      </c>
      <c r="L49" s="87">
        <v>1.0200854485507571</v>
      </c>
      <c r="M49" s="89">
        <v>19.281853348784338</v>
      </c>
      <c r="N49" s="97">
        <v>0.10280333467542289</v>
      </c>
      <c r="O49" s="89">
        <v>0.33640248009491214</v>
      </c>
      <c r="P49" s="99">
        <v>0.43684518528741173</v>
      </c>
      <c r="Q49" s="90">
        <v>4.4380856614043548E-2</v>
      </c>
      <c r="R49" s="90">
        <v>0.44635146530806191</v>
      </c>
      <c r="S49" s="96">
        <v>0.17205786698041411</v>
      </c>
      <c r="T49" s="91">
        <v>3.6391416539325414E-2</v>
      </c>
      <c r="U49" s="79"/>
      <c r="V49" s="66">
        <v>22035.754435849456</v>
      </c>
      <c r="W49" s="66">
        <v>1995.7439750556318</v>
      </c>
      <c r="X49" s="66">
        <v>70386.081588397021</v>
      </c>
      <c r="Y49" s="66">
        <v>2215.5760495575546</v>
      </c>
      <c r="Z49" s="66">
        <v>21510.636093125355</v>
      </c>
      <c r="AA49" s="66">
        <v>56771.624900263894</v>
      </c>
      <c r="AB49" s="66">
        <v>15225.379264468485</v>
      </c>
      <c r="AC49" s="66">
        <v>3609.2595036089215</v>
      </c>
      <c r="AD49" s="66">
        <v>10483.735557800224</v>
      </c>
      <c r="AE49" s="66">
        <v>585.19634248345335</v>
      </c>
      <c r="AF49" s="66">
        <v>3477.5797156206982</v>
      </c>
      <c r="AG49" s="66">
        <v>6.9971896859393548</v>
      </c>
      <c r="AH49" s="66">
        <v>508.40110167435677</v>
      </c>
      <c r="AI49" s="66">
        <v>0</v>
      </c>
      <c r="AJ49" s="66">
        <v>267.65191146881284</v>
      </c>
      <c r="AK49" s="66">
        <v>0</v>
      </c>
      <c r="AL49" s="79"/>
      <c r="AM49" s="79"/>
      <c r="AN49" s="79"/>
      <c r="AO49" s="79"/>
      <c r="AP49" s="79"/>
      <c r="AQ49" s="79"/>
      <c r="AR49" s="79"/>
      <c r="AS49" s="79"/>
      <c r="AT49" s="121">
        <v>56753465.522399977</v>
      </c>
      <c r="AU49" s="66">
        <v>170194.5844759061</v>
      </c>
      <c r="AV49" s="66">
        <v>94287.666000000012</v>
      </c>
      <c r="AW49" s="66">
        <v>1885187.402742658</v>
      </c>
      <c r="AX49" s="66">
        <v>396619.06718831242</v>
      </c>
      <c r="AY49" s="66">
        <v>98559.968957301433</v>
      </c>
      <c r="AZ49" s="66">
        <v>374483.47546409752</v>
      </c>
      <c r="BA49" s="66">
        <v>63495.413815289903</v>
      </c>
      <c r="BB49" s="66">
        <v>47247.20642855711</v>
      </c>
      <c r="BC49" s="66">
        <v>46299.55912867828</v>
      </c>
      <c r="BD49" s="66">
        <v>309482.92555731547</v>
      </c>
      <c r="BE49" s="66">
        <v>324361.32337424863</v>
      </c>
      <c r="BF49" s="66">
        <v>922.5</v>
      </c>
      <c r="BG49" s="66">
        <v>0</v>
      </c>
      <c r="BH49" s="66">
        <v>6434.0611153999998</v>
      </c>
      <c r="BI49" s="66">
        <v>70104.499999742853</v>
      </c>
      <c r="BJ49" s="66">
        <v>1602.0962599431848</v>
      </c>
      <c r="BK49" s="66">
        <v>0</v>
      </c>
      <c r="BL49" s="66">
        <v>26.663391442155309</v>
      </c>
      <c r="BM49" s="66">
        <v>0</v>
      </c>
      <c r="BN49" s="66">
        <v>48310.658462661704</v>
      </c>
      <c r="BO49" s="66">
        <v>306.89103922570536</v>
      </c>
      <c r="BP49" s="66">
        <v>89402.535933773368</v>
      </c>
      <c r="BQ49" s="66">
        <v>7528.5566266682999</v>
      </c>
      <c r="BR49" s="66">
        <v>7608.7034550220005</v>
      </c>
      <c r="BS49" s="66">
        <v>57893384.334227309</v>
      </c>
      <c r="BT49" s="66">
        <v>4899675.0418108124</v>
      </c>
      <c r="BU49" s="66">
        <v>96633.156048859644</v>
      </c>
      <c r="BV49" s="87">
        <v>96633.156048859659</v>
      </c>
      <c r="BW49" s="87">
        <v>97116.899761466659</v>
      </c>
      <c r="BX49" s="87">
        <v>14553.508805590314</v>
      </c>
      <c r="BY49" s="87">
        <v>776.05301314316966</v>
      </c>
      <c r="BZ49" s="87">
        <v>54538.527188449385</v>
      </c>
      <c r="CA49" s="87">
        <v>59352.565217802978</v>
      </c>
      <c r="CB49" s="87">
        <v>89356.692479955018</v>
      </c>
      <c r="CC49" s="87">
        <v>5831.8327428524162</v>
      </c>
      <c r="CD49" s="93">
        <v>0.46218353154013381</v>
      </c>
      <c r="CE49" s="93">
        <v>0.4644972133714505</v>
      </c>
      <c r="CF49" s="93">
        <v>6.9607496754707746E-2</v>
      </c>
      <c r="CG49" s="93">
        <v>3.7117583337081196E-3</v>
      </c>
      <c r="CH49" s="93">
        <v>0.26085052099726591</v>
      </c>
      <c r="CI49" s="93">
        <v>0.28387542454331338</v>
      </c>
      <c r="CJ49" s="93">
        <v>0.42738117418259236</v>
      </c>
      <c r="CK49" s="93">
        <v>2.7892880276828357E-2</v>
      </c>
      <c r="CL49" s="87">
        <v>209079.61762905977</v>
      </c>
      <c r="CM49" s="94">
        <v>42085.437879577134</v>
      </c>
      <c r="CN49" s="66">
        <v>39702548.521440007</v>
      </c>
      <c r="CO49" s="66">
        <v>3947636.0000880002</v>
      </c>
      <c r="CP49" s="95">
        <v>4.7482780651338465E-2</v>
      </c>
      <c r="CQ49" s="95">
        <v>0.4775484372674263</v>
      </c>
      <c r="CR49" s="66">
        <v>478039</v>
      </c>
      <c r="CS49" s="66">
        <v>269533</v>
      </c>
    </row>
    <row r="80" spans="2:2">
      <c r="B80" t="s">
        <v>140</v>
      </c>
    </row>
  </sheetData>
  <mergeCells count="71">
    <mergeCell ref="BC1:BC3"/>
    <mergeCell ref="J1:J3"/>
    <mergeCell ref="AU1:AU3"/>
    <mergeCell ref="B1:B3"/>
    <mergeCell ref="C1:C3"/>
    <mergeCell ref="AT1:AT3"/>
    <mergeCell ref="D1:D3"/>
    <mergeCell ref="E1:E3"/>
    <mergeCell ref="AG1:AG3"/>
    <mergeCell ref="V1:V3"/>
    <mergeCell ref="W1:W3"/>
    <mergeCell ref="X1:X3"/>
    <mergeCell ref="Y1:Y3"/>
    <mergeCell ref="Z1:Z3"/>
    <mergeCell ref="AA1:AA3"/>
    <mergeCell ref="AB1:AB3"/>
    <mergeCell ref="G1:G3"/>
    <mergeCell ref="AV1:AV3"/>
    <mergeCell ref="H1:H3"/>
    <mergeCell ref="I1:I3"/>
    <mergeCell ref="AW1:AW3"/>
    <mergeCell ref="AC1:AC3"/>
    <mergeCell ref="AD1:AD3"/>
    <mergeCell ref="O1:O3"/>
    <mergeCell ref="Q1:Q3"/>
    <mergeCell ref="R1:R3"/>
    <mergeCell ref="T1:T3"/>
    <mergeCell ref="AK1:AK3"/>
    <mergeCell ref="BP1:BP3"/>
    <mergeCell ref="BE1:BE3"/>
    <mergeCell ref="BF1:BF3"/>
    <mergeCell ref="BG1:BG3"/>
    <mergeCell ref="BH1:BH3"/>
    <mergeCell ref="BI1:BI3"/>
    <mergeCell ref="BJ1:BJ3"/>
    <mergeCell ref="BK1:BK3"/>
    <mergeCell ref="BL1:BL3"/>
    <mergeCell ref="BM1:BM3"/>
    <mergeCell ref="BN1:BN3"/>
    <mergeCell ref="F1:F3"/>
    <mergeCell ref="P1:P3"/>
    <mergeCell ref="CD2:CF2"/>
    <mergeCell ref="CO1:CO3"/>
    <mergeCell ref="CP1:CP3"/>
    <mergeCell ref="S1:S3"/>
    <mergeCell ref="N1:N3"/>
    <mergeCell ref="CN1:CN3"/>
    <mergeCell ref="AH1:AH3"/>
    <mergeCell ref="AI1:AI3"/>
    <mergeCell ref="AJ1:AJ3"/>
    <mergeCell ref="BU1:BU3"/>
    <mergeCell ref="BQ1:BQ3"/>
    <mergeCell ref="K1:K3"/>
    <mergeCell ref="L1:L3"/>
    <mergeCell ref="M1:M3"/>
    <mergeCell ref="CM1:CM3"/>
    <mergeCell ref="AE1:AE3"/>
    <mergeCell ref="AF1:AF3"/>
    <mergeCell ref="CS1:CS3"/>
    <mergeCell ref="CQ1:CQ3"/>
    <mergeCell ref="CR1:CR3"/>
    <mergeCell ref="BS1:BS3"/>
    <mergeCell ref="BT1:BT3"/>
    <mergeCell ref="BO1:BO3"/>
    <mergeCell ref="BD1:BD3"/>
    <mergeCell ref="AX1:AX3"/>
    <mergeCell ref="AY1:AY3"/>
    <mergeCell ref="AZ1:AZ3"/>
    <mergeCell ref="BA1:BA3"/>
    <mergeCell ref="BB1:BB3"/>
    <mergeCell ref="BR1:BR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S80"/>
  <sheetViews>
    <sheetView zoomScale="70" zoomScaleNormal="70" workbookViewId="0">
      <selection activeCell="B71" sqref="B71"/>
    </sheetView>
  </sheetViews>
  <sheetFormatPr defaultColWidth="11.42578125" defaultRowHeight="15"/>
  <cols>
    <col min="46" max="46" width="11.42578125" style="121"/>
  </cols>
  <sheetData>
    <row r="1" spans="1:97" ht="15" customHeight="1">
      <c r="A1">
        <v>2007</v>
      </c>
      <c r="B1" s="248" t="s">
        <v>40</v>
      </c>
      <c r="C1" s="248" t="s">
        <v>147</v>
      </c>
      <c r="D1" s="246" t="s">
        <v>42</v>
      </c>
      <c r="E1" s="246" t="s">
        <v>43</v>
      </c>
      <c r="F1" s="240" t="s">
        <v>44</v>
      </c>
      <c r="G1" s="246" t="s">
        <v>10</v>
      </c>
      <c r="H1" s="246" t="s">
        <v>45</v>
      </c>
      <c r="I1" s="246" t="s">
        <v>46</v>
      </c>
      <c r="J1" s="246" t="s">
        <v>274</v>
      </c>
      <c r="K1" s="246" t="s">
        <v>15</v>
      </c>
      <c r="L1" s="246" t="s">
        <v>16</v>
      </c>
      <c r="M1" s="246" t="s">
        <v>48</v>
      </c>
      <c r="N1" s="241" t="s">
        <v>148</v>
      </c>
      <c r="O1" s="246" t="s">
        <v>50</v>
      </c>
      <c r="P1" s="241" t="s">
        <v>51</v>
      </c>
      <c r="Q1" s="240" t="s">
        <v>52</v>
      </c>
      <c r="R1" s="240" t="s">
        <v>53</v>
      </c>
      <c r="S1" s="241" t="s">
        <v>54</v>
      </c>
      <c r="T1" s="246" t="s">
        <v>55</v>
      </c>
      <c r="U1" s="135"/>
      <c r="V1" s="242" t="s">
        <v>56</v>
      </c>
      <c r="W1" s="242" t="s">
        <v>57</v>
      </c>
      <c r="X1" s="242" t="s">
        <v>58</v>
      </c>
      <c r="Y1" s="242" t="s">
        <v>59</v>
      </c>
      <c r="Z1" s="242" t="s">
        <v>60</v>
      </c>
      <c r="AA1" s="242" t="s">
        <v>61</v>
      </c>
      <c r="AB1" s="242" t="s">
        <v>62</v>
      </c>
      <c r="AC1" s="242" t="s">
        <v>63</v>
      </c>
      <c r="AD1" s="242" t="s">
        <v>64</v>
      </c>
      <c r="AE1" s="242" t="s">
        <v>65</v>
      </c>
      <c r="AF1" s="242" t="s">
        <v>66</v>
      </c>
      <c r="AG1" s="242" t="s">
        <v>67</v>
      </c>
      <c r="AH1" s="242" t="s">
        <v>68</v>
      </c>
      <c r="AI1" s="242" t="s">
        <v>69</v>
      </c>
      <c r="AJ1" s="242" t="s">
        <v>70</v>
      </c>
      <c r="AK1" s="242" t="s">
        <v>71</v>
      </c>
      <c r="AL1" s="135"/>
      <c r="AM1" s="135"/>
      <c r="AN1" s="135"/>
      <c r="AO1" s="135"/>
      <c r="AP1" s="135"/>
      <c r="AQ1" s="135"/>
      <c r="AR1" s="135"/>
      <c r="AS1" s="135"/>
      <c r="AT1" s="242" t="s">
        <v>157</v>
      </c>
      <c r="AU1" s="242" t="s">
        <v>149</v>
      </c>
      <c r="AV1" s="242" t="s">
        <v>158</v>
      </c>
      <c r="AW1" s="242" t="s">
        <v>150</v>
      </c>
      <c r="AX1" s="242" t="s">
        <v>159</v>
      </c>
      <c r="AY1" s="242" t="s">
        <v>160</v>
      </c>
      <c r="AZ1" s="242" t="s">
        <v>161</v>
      </c>
      <c r="BA1" s="242" t="s">
        <v>162</v>
      </c>
      <c r="BB1" s="242" t="s">
        <v>163</v>
      </c>
      <c r="BC1" s="242" t="s">
        <v>164</v>
      </c>
      <c r="BD1" s="242" t="s">
        <v>165</v>
      </c>
      <c r="BE1" s="242" t="s">
        <v>166</v>
      </c>
      <c r="BF1" s="242" t="s">
        <v>167</v>
      </c>
      <c r="BG1" s="242" t="s">
        <v>168</v>
      </c>
      <c r="BH1" s="242" t="s">
        <v>169</v>
      </c>
      <c r="BI1" s="242" t="s">
        <v>170</v>
      </c>
      <c r="BJ1" s="242" t="s">
        <v>171</v>
      </c>
      <c r="BK1" s="242" t="s">
        <v>172</v>
      </c>
      <c r="BL1" s="242" t="s">
        <v>173</v>
      </c>
      <c r="BM1" s="242" t="s">
        <v>174</v>
      </c>
      <c r="BN1" s="242" t="s">
        <v>175</v>
      </c>
      <c r="BO1" s="242" t="s">
        <v>176</v>
      </c>
      <c r="BP1" s="242" t="s">
        <v>177</v>
      </c>
      <c r="BQ1" s="242" t="s">
        <v>178</v>
      </c>
      <c r="BR1" s="247" t="s">
        <v>275</v>
      </c>
      <c r="BS1" s="242" t="s">
        <v>276</v>
      </c>
      <c r="BT1" s="242" t="s">
        <v>153</v>
      </c>
      <c r="BU1" s="242" t="s">
        <v>154</v>
      </c>
      <c r="BV1" s="242" t="s">
        <v>155</v>
      </c>
      <c r="BW1" s="242" t="s">
        <v>156</v>
      </c>
      <c r="BX1" s="77"/>
      <c r="BY1" s="77"/>
      <c r="BZ1" s="77"/>
      <c r="CA1" s="77"/>
      <c r="CB1" s="77"/>
      <c r="CC1" s="77"/>
      <c r="CD1" s="77"/>
      <c r="CE1" s="77"/>
      <c r="CF1" s="77"/>
      <c r="CG1" s="77"/>
      <c r="CH1" s="77"/>
      <c r="CI1" s="77"/>
      <c r="CJ1" s="77"/>
      <c r="CK1" s="77"/>
      <c r="CL1" s="77"/>
      <c r="CM1" s="77"/>
      <c r="CN1" s="77"/>
      <c r="CO1" s="239" t="s">
        <v>179</v>
      </c>
      <c r="CP1" s="239" t="s">
        <v>180</v>
      </c>
      <c r="CQ1" s="239" t="s">
        <v>181</v>
      </c>
      <c r="CR1" s="244" t="s">
        <v>182</v>
      </c>
      <c r="CS1" s="239" t="s">
        <v>183</v>
      </c>
    </row>
    <row r="2" spans="1:97">
      <c r="B2" s="248"/>
      <c r="C2" s="248"/>
      <c r="D2" s="246"/>
      <c r="E2" s="246"/>
      <c r="F2" s="240"/>
      <c r="G2" s="246"/>
      <c r="H2" s="246"/>
      <c r="I2" s="246"/>
      <c r="J2" s="246"/>
      <c r="K2" s="246"/>
      <c r="L2" s="246"/>
      <c r="M2" s="246"/>
      <c r="N2" s="241"/>
      <c r="O2" s="246"/>
      <c r="P2" s="241"/>
      <c r="Q2" s="240"/>
      <c r="R2" s="240"/>
      <c r="S2" s="241"/>
      <c r="T2" s="246"/>
      <c r="U2" s="135"/>
      <c r="V2" s="242"/>
      <c r="W2" s="242"/>
      <c r="X2" s="242"/>
      <c r="Y2" s="242"/>
      <c r="Z2" s="242"/>
      <c r="AA2" s="242"/>
      <c r="AB2" s="242"/>
      <c r="AC2" s="242"/>
      <c r="AD2" s="242"/>
      <c r="AE2" s="242"/>
      <c r="AF2" s="242"/>
      <c r="AG2" s="242"/>
      <c r="AH2" s="242"/>
      <c r="AI2" s="242"/>
      <c r="AJ2" s="242"/>
      <c r="AK2" s="242"/>
      <c r="AL2" s="135"/>
      <c r="AM2" s="135"/>
      <c r="AN2" s="135"/>
      <c r="AO2" s="135"/>
      <c r="AP2" s="135"/>
      <c r="AQ2" s="135"/>
      <c r="AR2" s="135"/>
      <c r="AS2" s="135"/>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7"/>
      <c r="BS2" s="242"/>
      <c r="BT2" s="242"/>
      <c r="BU2" s="242"/>
      <c r="BV2" s="242"/>
      <c r="BW2" s="242"/>
      <c r="BX2" s="69"/>
      <c r="BY2" s="69"/>
      <c r="BZ2" s="69"/>
      <c r="CA2" s="69"/>
      <c r="CB2" s="69"/>
      <c r="CC2" s="69"/>
      <c r="CD2" s="69"/>
      <c r="CE2" s="69"/>
      <c r="CF2" s="242"/>
      <c r="CG2" s="242"/>
      <c r="CH2" s="242"/>
      <c r="CI2" s="69"/>
      <c r="CJ2" s="69"/>
      <c r="CK2" s="69"/>
      <c r="CL2" s="69"/>
      <c r="CM2" s="69"/>
      <c r="CN2" s="69"/>
      <c r="CO2" s="239"/>
      <c r="CP2" s="239"/>
      <c r="CQ2" s="239"/>
      <c r="CR2" s="244"/>
      <c r="CS2" s="239"/>
    </row>
    <row r="3" spans="1:97">
      <c r="A3" s="68" t="s">
        <v>227</v>
      </c>
      <c r="B3" s="248"/>
      <c r="C3" s="248"/>
      <c r="D3" s="246"/>
      <c r="E3" s="246"/>
      <c r="F3" s="240"/>
      <c r="G3" s="246"/>
      <c r="H3" s="246"/>
      <c r="I3" s="246"/>
      <c r="J3" s="246"/>
      <c r="K3" s="246"/>
      <c r="L3" s="246"/>
      <c r="M3" s="246"/>
      <c r="N3" s="241"/>
      <c r="O3" s="246"/>
      <c r="P3" s="241"/>
      <c r="Q3" s="240"/>
      <c r="R3" s="240"/>
      <c r="S3" s="241"/>
      <c r="T3" s="246"/>
      <c r="U3" s="135"/>
      <c r="V3" s="242"/>
      <c r="W3" s="242"/>
      <c r="X3" s="242"/>
      <c r="Y3" s="242"/>
      <c r="Z3" s="242"/>
      <c r="AA3" s="242"/>
      <c r="AB3" s="242"/>
      <c r="AC3" s="242"/>
      <c r="AD3" s="242"/>
      <c r="AE3" s="242"/>
      <c r="AF3" s="242"/>
      <c r="AG3" s="242"/>
      <c r="AH3" s="242"/>
      <c r="AI3" s="242"/>
      <c r="AJ3" s="242"/>
      <c r="AK3" s="242"/>
      <c r="AL3" s="135"/>
      <c r="AM3" s="135"/>
      <c r="AN3" s="135"/>
      <c r="AO3" s="135"/>
      <c r="AP3" s="135"/>
      <c r="AQ3" s="135"/>
      <c r="AR3" s="135"/>
      <c r="AS3" s="135"/>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7"/>
      <c r="BS3" s="242"/>
      <c r="BT3" s="242"/>
      <c r="BU3" s="242"/>
      <c r="BV3" s="242"/>
      <c r="BW3" s="242"/>
      <c r="BX3" s="76" t="s">
        <v>228</v>
      </c>
      <c r="BY3" s="76" t="s">
        <v>229</v>
      </c>
      <c r="BZ3" s="76" t="s">
        <v>230</v>
      </c>
      <c r="CA3" s="76" t="s">
        <v>231</v>
      </c>
      <c r="CB3" s="69" t="s">
        <v>232</v>
      </c>
      <c r="CC3" s="69" t="s">
        <v>233</v>
      </c>
      <c r="CD3" s="69" t="s">
        <v>234</v>
      </c>
      <c r="CE3" s="69" t="s">
        <v>235</v>
      </c>
      <c r="CF3" s="69" t="s">
        <v>236</v>
      </c>
      <c r="CG3" s="69" t="s">
        <v>237</v>
      </c>
      <c r="CH3" s="69" t="s">
        <v>238</v>
      </c>
      <c r="CI3" s="69" t="s">
        <v>239</v>
      </c>
      <c r="CJ3" s="69" t="s">
        <v>240</v>
      </c>
      <c r="CK3" s="69" t="s">
        <v>241</v>
      </c>
      <c r="CL3" s="69" t="s">
        <v>242</v>
      </c>
      <c r="CM3" s="69" t="s">
        <v>243</v>
      </c>
      <c r="CN3" s="69" t="s">
        <v>244</v>
      </c>
      <c r="CO3" s="239"/>
      <c r="CP3" s="239"/>
      <c r="CQ3" s="239"/>
      <c r="CR3" s="244"/>
      <c r="CS3" s="239"/>
    </row>
    <row r="5" spans="1:97">
      <c r="A5" s="69" t="s">
        <v>78</v>
      </c>
      <c r="B5" s="68">
        <v>3161337</v>
      </c>
      <c r="C5" s="68">
        <v>0.48088999999999998</v>
      </c>
      <c r="D5" s="68">
        <v>430</v>
      </c>
      <c r="E5" s="68">
        <v>373.82</v>
      </c>
      <c r="F5" s="68" t="s">
        <v>79</v>
      </c>
      <c r="G5" s="68">
        <v>2050.1350000000002</v>
      </c>
      <c r="H5" s="68">
        <v>0.22488275162367355</v>
      </c>
      <c r="I5" s="68" t="s">
        <v>79</v>
      </c>
      <c r="J5" t="s">
        <v>79</v>
      </c>
      <c r="K5" s="68" t="s">
        <v>79</v>
      </c>
      <c r="L5" s="68">
        <v>0.19319122936388508</v>
      </c>
      <c r="M5" s="68" t="s">
        <v>79</v>
      </c>
      <c r="N5" s="68" t="s">
        <v>79</v>
      </c>
      <c r="O5" s="68">
        <v>0</v>
      </c>
      <c r="P5" t="s">
        <v>79</v>
      </c>
      <c r="Q5" s="68" t="s">
        <v>79</v>
      </c>
      <c r="R5" s="68" t="s">
        <v>79</v>
      </c>
      <c r="S5" t="s">
        <v>79</v>
      </c>
      <c r="T5" s="68" t="s">
        <v>79</v>
      </c>
      <c r="U5" s="68"/>
      <c r="V5">
        <v>0</v>
      </c>
      <c r="W5" s="68">
        <v>0</v>
      </c>
      <c r="X5" s="68">
        <v>0</v>
      </c>
      <c r="Y5" s="68">
        <v>0</v>
      </c>
      <c r="Z5" s="68">
        <v>0</v>
      </c>
      <c r="AA5" s="70">
        <v>0</v>
      </c>
      <c r="AB5" s="68">
        <v>0</v>
      </c>
      <c r="AC5" s="68">
        <v>0</v>
      </c>
      <c r="AD5" s="68">
        <v>0</v>
      </c>
      <c r="AE5" s="68">
        <v>0</v>
      </c>
      <c r="AF5" s="68">
        <v>0</v>
      </c>
      <c r="AG5" s="68">
        <v>0</v>
      </c>
      <c r="AH5" s="68">
        <v>0</v>
      </c>
      <c r="AI5" s="68">
        <v>0</v>
      </c>
      <c r="AJ5" s="68">
        <v>0</v>
      </c>
      <c r="AK5" s="68">
        <v>0</v>
      </c>
      <c r="AL5" s="68"/>
      <c r="AM5" s="68"/>
      <c r="AN5" s="68"/>
      <c r="AO5" s="68"/>
      <c r="AP5" s="68"/>
      <c r="AQ5" s="68"/>
      <c r="AR5" s="68"/>
      <c r="AS5" s="68"/>
      <c r="AT5" s="120">
        <v>1520255.34993</v>
      </c>
      <c r="AU5" s="68">
        <v>337.1</v>
      </c>
      <c r="AV5" s="68">
        <v>461.04</v>
      </c>
      <c r="AW5" s="68" t="s">
        <v>79</v>
      </c>
      <c r="AX5">
        <v>0</v>
      </c>
      <c r="AY5">
        <v>0</v>
      </c>
      <c r="AZ5">
        <v>0</v>
      </c>
      <c r="BA5">
        <v>0</v>
      </c>
      <c r="BB5">
        <v>0</v>
      </c>
      <c r="BC5">
        <v>0</v>
      </c>
      <c r="BD5">
        <v>0</v>
      </c>
      <c r="BE5">
        <v>0</v>
      </c>
      <c r="BF5">
        <v>0</v>
      </c>
      <c r="BG5">
        <v>0</v>
      </c>
      <c r="BH5">
        <v>0</v>
      </c>
      <c r="BI5">
        <v>0</v>
      </c>
      <c r="BJ5">
        <v>0</v>
      </c>
      <c r="BK5">
        <v>0</v>
      </c>
      <c r="BL5">
        <v>0</v>
      </c>
      <c r="BM5">
        <v>0</v>
      </c>
      <c r="BN5">
        <v>0</v>
      </c>
      <c r="BO5">
        <v>0</v>
      </c>
      <c r="BP5">
        <v>0</v>
      </c>
      <c r="BQ5">
        <v>0</v>
      </c>
      <c r="BR5" s="68" t="s">
        <v>79</v>
      </c>
      <c r="BS5" s="68" t="s">
        <v>79</v>
      </c>
      <c r="BT5" s="68">
        <v>0</v>
      </c>
      <c r="BU5" s="68">
        <v>293700</v>
      </c>
      <c r="BV5" s="68">
        <v>0</v>
      </c>
      <c r="BW5">
        <v>0</v>
      </c>
      <c r="BX5">
        <v>0</v>
      </c>
      <c r="BY5">
        <v>0</v>
      </c>
      <c r="BZ5">
        <v>0</v>
      </c>
      <c r="CA5">
        <v>0</v>
      </c>
      <c r="CB5">
        <v>0</v>
      </c>
      <c r="CC5">
        <v>0</v>
      </c>
      <c r="CD5">
        <v>0</v>
      </c>
      <c r="CE5">
        <v>0</v>
      </c>
      <c r="CF5" t="s">
        <v>246</v>
      </c>
      <c r="CG5" s="71" t="s">
        <v>246</v>
      </c>
      <c r="CH5" s="71" t="s">
        <v>246</v>
      </c>
      <c r="CI5" s="71" t="s">
        <v>246</v>
      </c>
      <c r="CJ5" s="71" t="s">
        <v>246</v>
      </c>
      <c r="CK5" s="71" t="s">
        <v>246</v>
      </c>
      <c r="CL5" s="71" t="s">
        <v>246</v>
      </c>
      <c r="CM5" s="71" t="s">
        <v>246</v>
      </c>
      <c r="CN5">
        <v>0</v>
      </c>
      <c r="CO5" t="s">
        <v>79</v>
      </c>
      <c r="CP5" s="68">
        <v>85835.052180000013</v>
      </c>
      <c r="CQ5" s="68">
        <v>19302.82272</v>
      </c>
      <c r="CR5" s="68">
        <v>470</v>
      </c>
      <c r="CS5" s="68">
        <v>214</v>
      </c>
    </row>
    <row r="6" spans="1:97">
      <c r="A6" s="69" t="s">
        <v>80</v>
      </c>
      <c r="B6" s="68">
        <v>3226520</v>
      </c>
      <c r="C6" s="68">
        <v>0.35808999999999996</v>
      </c>
      <c r="D6" s="68">
        <v>46</v>
      </c>
      <c r="E6" s="68">
        <v>44.6</v>
      </c>
      <c r="F6" s="68" t="s">
        <v>79</v>
      </c>
      <c r="G6" s="68">
        <v>2845.3240000000001</v>
      </c>
      <c r="H6" s="68">
        <v>5.6450161739049751E-2</v>
      </c>
      <c r="I6" s="68" t="s">
        <v>79</v>
      </c>
      <c r="J6" t="s">
        <v>79</v>
      </c>
      <c r="K6" s="68" t="s">
        <v>79</v>
      </c>
      <c r="L6" s="68">
        <v>3.4620508047113516E-2</v>
      </c>
      <c r="M6" s="68" t="s">
        <v>79</v>
      </c>
      <c r="N6" s="68" t="s">
        <v>79</v>
      </c>
      <c r="O6" s="68">
        <v>0</v>
      </c>
      <c r="P6" t="s">
        <v>79</v>
      </c>
      <c r="Q6" s="68" t="s">
        <v>79</v>
      </c>
      <c r="R6" s="68" t="s">
        <v>79</v>
      </c>
      <c r="S6" t="s">
        <v>79</v>
      </c>
      <c r="T6" s="68" t="s">
        <v>79</v>
      </c>
      <c r="U6" s="68"/>
      <c r="V6">
        <v>0</v>
      </c>
      <c r="W6" s="68">
        <v>0</v>
      </c>
      <c r="X6" s="68">
        <v>0</v>
      </c>
      <c r="Y6" s="68">
        <v>0</v>
      </c>
      <c r="Z6" s="68">
        <v>0</v>
      </c>
      <c r="AA6" s="70">
        <v>0</v>
      </c>
      <c r="AB6" s="68">
        <v>0</v>
      </c>
      <c r="AC6" s="68">
        <v>0</v>
      </c>
      <c r="AD6" s="68">
        <v>0</v>
      </c>
      <c r="AE6" s="68">
        <v>0</v>
      </c>
      <c r="AF6" s="68">
        <v>0</v>
      </c>
      <c r="AG6" s="68">
        <v>0</v>
      </c>
      <c r="AH6" s="68">
        <v>0</v>
      </c>
      <c r="AI6" s="68">
        <v>0</v>
      </c>
      <c r="AJ6" s="68">
        <v>0</v>
      </c>
      <c r="AK6" s="68">
        <v>0</v>
      </c>
      <c r="AL6" s="68"/>
      <c r="AM6" s="68"/>
      <c r="AN6" s="68"/>
      <c r="AO6" s="68"/>
      <c r="AP6" s="68"/>
      <c r="AQ6" s="68"/>
      <c r="AR6" s="68"/>
      <c r="AS6" s="68"/>
      <c r="AT6" s="120">
        <v>1155384.5467999999</v>
      </c>
      <c r="AU6" s="68">
        <v>0.12</v>
      </c>
      <c r="AV6" s="68">
        <v>160.619</v>
      </c>
      <c r="AW6" s="68" t="s">
        <v>79</v>
      </c>
      <c r="AX6">
        <v>0</v>
      </c>
      <c r="AY6">
        <v>0</v>
      </c>
      <c r="AZ6">
        <v>0</v>
      </c>
      <c r="BA6">
        <v>0</v>
      </c>
      <c r="BB6">
        <v>0</v>
      </c>
      <c r="BC6">
        <v>0</v>
      </c>
      <c r="BD6">
        <v>0</v>
      </c>
      <c r="BE6">
        <v>0</v>
      </c>
      <c r="BF6">
        <v>0</v>
      </c>
      <c r="BG6">
        <v>0</v>
      </c>
      <c r="BH6">
        <v>0</v>
      </c>
      <c r="BI6">
        <v>0</v>
      </c>
      <c r="BJ6">
        <v>0</v>
      </c>
      <c r="BK6">
        <v>0</v>
      </c>
      <c r="BL6">
        <v>0</v>
      </c>
      <c r="BM6">
        <v>0</v>
      </c>
      <c r="BN6">
        <v>0</v>
      </c>
      <c r="BO6">
        <v>0</v>
      </c>
      <c r="BP6">
        <v>0</v>
      </c>
      <c r="BQ6">
        <v>0</v>
      </c>
      <c r="BR6" s="68" t="s">
        <v>79</v>
      </c>
      <c r="BS6" s="68" t="s">
        <v>79</v>
      </c>
      <c r="BT6" s="68">
        <v>0</v>
      </c>
      <c r="BU6" s="68">
        <v>40000</v>
      </c>
      <c r="BV6" s="68">
        <v>0</v>
      </c>
      <c r="BW6">
        <v>0</v>
      </c>
      <c r="BX6">
        <v>0</v>
      </c>
      <c r="BY6">
        <v>0</v>
      </c>
      <c r="BZ6">
        <v>0</v>
      </c>
      <c r="CA6">
        <v>0</v>
      </c>
      <c r="CB6">
        <v>0</v>
      </c>
      <c r="CC6">
        <v>0</v>
      </c>
      <c r="CD6">
        <v>0</v>
      </c>
      <c r="CE6">
        <v>0</v>
      </c>
      <c r="CF6" t="s">
        <v>246</v>
      </c>
      <c r="CG6" s="71" t="s">
        <v>246</v>
      </c>
      <c r="CH6" s="71" t="s">
        <v>246</v>
      </c>
      <c r="CI6" s="71" t="s">
        <v>246</v>
      </c>
      <c r="CJ6" s="71" t="s">
        <v>246</v>
      </c>
      <c r="CK6" s="71" t="s">
        <v>246</v>
      </c>
      <c r="CL6" s="71" t="s">
        <v>246</v>
      </c>
      <c r="CM6" s="71" t="s">
        <v>246</v>
      </c>
      <c r="CN6">
        <v>0</v>
      </c>
      <c r="CO6" t="s">
        <v>79</v>
      </c>
      <c r="CP6" s="68">
        <v>119128.02523200001</v>
      </c>
      <c r="CQ6" s="68">
        <v>6724.796292</v>
      </c>
      <c r="CR6" s="68">
        <v>360</v>
      </c>
      <c r="CS6" s="68">
        <v>260</v>
      </c>
    </row>
    <row r="7" spans="1:97">
      <c r="A7" s="72" t="s">
        <v>1</v>
      </c>
      <c r="B7" s="68">
        <v>8300788</v>
      </c>
      <c r="C7" s="68">
        <v>0.32447000000000004</v>
      </c>
      <c r="D7" s="68">
        <v>22783</v>
      </c>
      <c r="E7" s="68">
        <v>30703</v>
      </c>
      <c r="F7" s="68">
        <v>39339.815309410515</v>
      </c>
      <c r="G7" s="68">
        <v>33389.497000000003</v>
      </c>
      <c r="H7" s="68">
        <v>0.24089575233792829</v>
      </c>
      <c r="I7" s="68">
        <v>17603.815309410515</v>
      </c>
      <c r="J7">
        <v>3622.393913112855</v>
      </c>
      <c r="K7" s="68">
        <v>2.1207402609740806</v>
      </c>
      <c r="L7" s="68">
        <v>1.8597611050946892</v>
      </c>
      <c r="M7" s="68">
        <v>48.429137089153464</v>
      </c>
      <c r="N7" s="68">
        <v>0.26310663011180324</v>
      </c>
      <c r="O7" s="68">
        <v>0.20659566749918296</v>
      </c>
      <c r="P7">
        <v>0.44748088344988973</v>
      </c>
      <c r="Q7" s="68">
        <v>0.10848902315338427</v>
      </c>
      <c r="R7" s="68">
        <v>0.45035672941711319</v>
      </c>
      <c r="S7">
        <v>0.16521934193386048</v>
      </c>
      <c r="T7" s="68">
        <v>2.4515708237934909E-2</v>
      </c>
      <c r="U7" s="68"/>
      <c r="V7">
        <v>4.1189393858490648</v>
      </c>
      <c r="W7" s="68">
        <v>403.4254902325398</v>
      </c>
      <c r="X7" s="68">
        <v>5477.0217948189393</v>
      </c>
      <c r="Y7" s="70">
        <v>458.54055479008605</v>
      </c>
      <c r="Z7" s="70">
        <v>3697.259934369552</v>
      </c>
      <c r="AA7" s="70">
        <v>5441.5940506282232</v>
      </c>
      <c r="AB7" s="68">
        <v>1032.5343067141671</v>
      </c>
      <c r="AC7" s="68">
        <v>1011.9073605593222</v>
      </c>
      <c r="AD7" s="68">
        <v>0</v>
      </c>
      <c r="AE7" s="68">
        <v>0</v>
      </c>
      <c r="AF7" s="70">
        <v>58.860234686635188</v>
      </c>
      <c r="AG7" s="68">
        <v>18.552643225200725</v>
      </c>
      <c r="AH7" s="68">
        <v>0</v>
      </c>
      <c r="AI7" s="68">
        <v>0</v>
      </c>
      <c r="AJ7" s="68">
        <v>0</v>
      </c>
      <c r="AK7" s="68">
        <v>0</v>
      </c>
      <c r="AL7" s="68"/>
      <c r="AM7" s="68"/>
      <c r="AN7" s="68"/>
      <c r="AO7" s="68"/>
      <c r="AP7" s="68"/>
      <c r="AQ7" s="68"/>
      <c r="AR7" s="68"/>
      <c r="AS7" s="68"/>
      <c r="AT7" s="120">
        <v>2693356.6823600004</v>
      </c>
      <c r="AU7" s="68">
        <v>16311.801428571425</v>
      </c>
      <c r="AV7" s="68">
        <v>8043.3879999999999</v>
      </c>
      <c r="AW7" s="68">
        <v>151662.38835420902</v>
      </c>
      <c r="AX7">
        <v>49037.440760709855</v>
      </c>
      <c r="AY7">
        <v>975.11353156981761</v>
      </c>
      <c r="AZ7">
        <v>3433.9354406998027</v>
      </c>
      <c r="BA7">
        <v>15456.74314087765</v>
      </c>
      <c r="BB7">
        <v>11542.979107973068</v>
      </c>
      <c r="BC7">
        <v>6850.2991880819491</v>
      </c>
      <c r="BD7">
        <v>26928.390541599758</v>
      </c>
      <c r="BE7">
        <v>25057.56</v>
      </c>
      <c r="BF7">
        <v>0</v>
      </c>
      <c r="BG7">
        <v>0</v>
      </c>
      <c r="BH7">
        <v>600.563260761999</v>
      </c>
      <c r="BI7">
        <v>9013.7364124163432</v>
      </c>
      <c r="BJ7">
        <v>2016.306082571497</v>
      </c>
      <c r="BK7">
        <v>0</v>
      </c>
      <c r="BL7">
        <v>0</v>
      </c>
      <c r="BM7">
        <v>0</v>
      </c>
      <c r="BN7">
        <v>749.32088694727406</v>
      </c>
      <c r="BO7">
        <v>0</v>
      </c>
      <c r="BP7">
        <v>0</v>
      </c>
      <c r="BQ7">
        <v>0</v>
      </c>
      <c r="BR7" s="68">
        <v>0.10612484767182354</v>
      </c>
      <c r="BS7" s="68">
        <v>0.44054262743060624</v>
      </c>
      <c r="BT7" s="68">
        <v>431.57</v>
      </c>
      <c r="BU7" s="68">
        <v>5009000</v>
      </c>
      <c r="BV7" s="68">
        <v>402000</v>
      </c>
      <c r="BW7">
        <v>6343.1067792274143</v>
      </c>
      <c r="BX7">
        <v>6343.1067792274143</v>
      </c>
      <c r="BY7">
        <v>11183.295652271265</v>
      </c>
      <c r="BZ7">
        <v>77.41287791183592</v>
      </c>
      <c r="CA7">
        <v>0</v>
      </c>
      <c r="CB7">
        <v>3701.3788737554009</v>
      </c>
      <c r="CC7">
        <v>5845.0195408607633</v>
      </c>
      <c r="CD7">
        <v>6568.4163362197414</v>
      </c>
      <c r="CE7">
        <v>1489.0005585746089</v>
      </c>
      <c r="CF7">
        <v>0.36032568325325276</v>
      </c>
      <c r="CG7" s="71">
        <v>0.63527681106112166</v>
      </c>
      <c r="CH7" s="71">
        <v>4.3975056856256113E-3</v>
      </c>
      <c r="CI7" s="71">
        <v>0</v>
      </c>
      <c r="CJ7" s="71">
        <v>0.21026003787808123</v>
      </c>
      <c r="CK7" s="71">
        <v>0.33203140558604799</v>
      </c>
      <c r="CL7" s="71">
        <v>0.37312458809474369</v>
      </c>
      <c r="CM7" s="71">
        <v>8.4583968441127089E-2</v>
      </c>
      <c r="CN7">
        <v>17603.815309410515</v>
      </c>
      <c r="CO7">
        <v>3543.4552829638092</v>
      </c>
      <c r="CP7" s="68">
        <v>1397951.4603960002</v>
      </c>
      <c r="CQ7" s="68">
        <v>336760.568784</v>
      </c>
      <c r="CR7" s="68">
        <v>25136</v>
      </c>
      <c r="CS7" s="68">
        <v>21736</v>
      </c>
    </row>
    <row r="8" spans="1:97">
      <c r="A8" s="72" t="s">
        <v>82</v>
      </c>
      <c r="B8" s="68">
        <v>9702116</v>
      </c>
      <c r="C8" s="68">
        <v>0.25305</v>
      </c>
      <c r="D8" s="68" t="e">
        <v>#N/A</v>
      </c>
      <c r="E8" s="68" t="e">
        <v>#N/A</v>
      </c>
      <c r="F8" s="68" t="e">
        <v>#N/A</v>
      </c>
      <c r="G8" s="68">
        <v>28057.753000000001</v>
      </c>
      <c r="H8" s="68">
        <v>4.5691078683314373E-2</v>
      </c>
      <c r="I8" s="68" t="e">
        <v>#N/A</v>
      </c>
      <c r="J8" t="e">
        <v>#N/A</v>
      </c>
      <c r="K8" s="68" t="s">
        <v>79</v>
      </c>
      <c r="L8" s="68" t="e">
        <v>#N/A</v>
      </c>
      <c r="M8" s="68" t="e">
        <v>#N/A</v>
      </c>
      <c r="N8" s="68" t="e">
        <v>#N/A</v>
      </c>
      <c r="O8" s="68" t="e">
        <v>#N/A</v>
      </c>
      <c r="P8" t="e">
        <v>#N/A</v>
      </c>
      <c r="Q8" s="68" t="e">
        <v>#N/A</v>
      </c>
      <c r="R8" s="68" t="e">
        <v>#N/A</v>
      </c>
      <c r="S8" t="e">
        <v>#N/A</v>
      </c>
      <c r="T8" s="68" t="e">
        <v>#N/A</v>
      </c>
      <c r="U8" s="68"/>
      <c r="V8" t="e">
        <v>#N/A</v>
      </c>
      <c r="W8" s="68" t="e">
        <v>#N/A</v>
      </c>
      <c r="X8" s="68" t="e">
        <v>#N/A</v>
      </c>
      <c r="Y8" s="68" t="e">
        <v>#N/A</v>
      </c>
      <c r="Z8" s="68" t="e">
        <v>#N/A</v>
      </c>
      <c r="AA8" s="70" t="e">
        <v>#N/A</v>
      </c>
      <c r="AB8" s="68" t="e">
        <v>#N/A</v>
      </c>
      <c r="AC8" s="68" t="e">
        <v>#N/A</v>
      </c>
      <c r="AD8" s="68" t="e">
        <v>#N/A</v>
      </c>
      <c r="AE8" s="68" t="e">
        <v>#N/A</v>
      </c>
      <c r="AF8" s="68" t="e">
        <v>#N/A</v>
      </c>
      <c r="AG8" s="68" t="e">
        <v>#N/A</v>
      </c>
      <c r="AH8" s="68" t="e">
        <v>#N/A</v>
      </c>
      <c r="AI8" s="68" t="e">
        <v>#N/A</v>
      </c>
      <c r="AJ8" s="68" t="e">
        <v>#N/A</v>
      </c>
      <c r="AK8" s="68" t="e">
        <v>#N/A</v>
      </c>
      <c r="AL8" s="68"/>
      <c r="AM8" s="68"/>
      <c r="AN8" s="68"/>
      <c r="AO8" s="68"/>
      <c r="AP8" s="68"/>
      <c r="AQ8" s="68"/>
      <c r="AR8" s="68"/>
      <c r="AS8" s="68"/>
      <c r="AT8" s="120">
        <v>2455120.4537999998</v>
      </c>
      <c r="AU8" s="68" t="e">
        <v>#N/A</v>
      </c>
      <c r="AV8" s="68">
        <v>1281.989</v>
      </c>
      <c r="AW8" s="68" t="e">
        <v>#N/A</v>
      </c>
      <c r="AX8" t="e">
        <v>#N/A</v>
      </c>
      <c r="AY8" t="e">
        <v>#N/A</v>
      </c>
      <c r="AZ8" t="e">
        <v>#N/A</v>
      </c>
      <c r="BA8" t="e">
        <v>#N/A</v>
      </c>
      <c r="BB8" t="e">
        <v>#N/A</v>
      </c>
      <c r="BC8" t="e">
        <v>#N/A</v>
      </c>
      <c r="BD8" t="e">
        <v>#N/A</v>
      </c>
      <c r="BE8" t="e">
        <v>#N/A</v>
      </c>
      <c r="BF8" t="e">
        <v>#N/A</v>
      </c>
      <c r="BG8" t="e">
        <v>#N/A</v>
      </c>
      <c r="BH8" t="e">
        <v>#N/A</v>
      </c>
      <c r="BI8" t="e">
        <v>#N/A</v>
      </c>
      <c r="BJ8" t="e">
        <v>#N/A</v>
      </c>
      <c r="BK8" t="e">
        <v>#N/A</v>
      </c>
      <c r="BL8" t="e">
        <v>#N/A</v>
      </c>
      <c r="BM8" t="e">
        <v>#N/A</v>
      </c>
      <c r="BN8" t="e">
        <v>#N/A</v>
      </c>
      <c r="BO8" t="e">
        <v>#N/A</v>
      </c>
      <c r="BP8" t="e">
        <v>#N/A</v>
      </c>
      <c r="BQ8" t="e">
        <v>#N/A</v>
      </c>
      <c r="BR8" s="68" t="s">
        <v>79</v>
      </c>
      <c r="BS8" s="68" t="s">
        <v>79</v>
      </c>
      <c r="BT8" s="68" t="e">
        <v>#N/A</v>
      </c>
      <c r="BU8" s="68" t="e">
        <v>#N/A</v>
      </c>
      <c r="BV8" s="68" t="e">
        <v>#N/A</v>
      </c>
      <c r="BW8" t="e">
        <v>#N/A</v>
      </c>
      <c r="BX8" t="e">
        <v>#N/A</v>
      </c>
      <c r="BY8" t="e">
        <v>#N/A</v>
      </c>
      <c r="BZ8" t="e">
        <v>#N/A</v>
      </c>
      <c r="CA8" t="e">
        <v>#N/A</v>
      </c>
      <c r="CB8" t="e">
        <v>#N/A</v>
      </c>
      <c r="CC8" t="e">
        <v>#N/A</v>
      </c>
      <c r="CD8" t="e">
        <v>#N/A</v>
      </c>
      <c r="CE8" t="e">
        <v>#N/A</v>
      </c>
      <c r="CF8" t="e">
        <v>#N/A</v>
      </c>
      <c r="CG8" s="71" t="e">
        <v>#N/A</v>
      </c>
      <c r="CH8" s="71" t="e">
        <v>#N/A</v>
      </c>
      <c r="CI8" s="71" t="e">
        <v>#N/A</v>
      </c>
      <c r="CJ8" s="71" t="e">
        <v>#N/A</v>
      </c>
      <c r="CK8" s="71" t="e">
        <v>#N/A</v>
      </c>
      <c r="CL8" s="71" t="e">
        <v>#N/A</v>
      </c>
      <c r="CM8" s="71" t="e">
        <v>#N/A</v>
      </c>
      <c r="CN8" t="e">
        <v>#N/A</v>
      </c>
      <c r="CO8" t="s">
        <v>79</v>
      </c>
      <c r="CP8" s="68">
        <v>1174722.002604</v>
      </c>
      <c r="CQ8" s="68">
        <v>53674.315452000003</v>
      </c>
      <c r="CR8" s="68">
        <v>22809</v>
      </c>
      <c r="CS8" s="68">
        <v>4893</v>
      </c>
    </row>
    <row r="9" spans="1:97">
      <c r="A9" s="72" t="s">
        <v>83</v>
      </c>
      <c r="B9" s="68">
        <v>10625700</v>
      </c>
      <c r="C9" s="68">
        <v>2.5889999999999986E-2</v>
      </c>
      <c r="D9" s="68">
        <v>4945</v>
      </c>
      <c r="E9" s="68">
        <v>7413.65</v>
      </c>
      <c r="F9" s="68" t="s">
        <v>79</v>
      </c>
      <c r="G9" s="68">
        <v>57025.137000000002</v>
      </c>
      <c r="H9" s="68">
        <v>2.6717094954107696E-2</v>
      </c>
      <c r="I9" s="68" t="s">
        <v>79</v>
      </c>
      <c r="J9" t="s">
        <v>79</v>
      </c>
      <c r="K9" s="68" t="s">
        <v>79</v>
      </c>
      <c r="L9" s="68">
        <v>2.5687081446019886</v>
      </c>
      <c r="M9" s="68" t="s">
        <v>79</v>
      </c>
      <c r="N9" s="68" t="s">
        <v>79</v>
      </c>
      <c r="O9" s="68">
        <v>0</v>
      </c>
      <c r="P9" t="s">
        <v>79</v>
      </c>
      <c r="Q9" s="68" t="s">
        <v>79</v>
      </c>
      <c r="R9" s="68" t="s">
        <v>79</v>
      </c>
      <c r="S9" t="s">
        <v>79</v>
      </c>
      <c r="T9" s="68" t="s">
        <v>79</v>
      </c>
      <c r="U9" s="68"/>
      <c r="V9">
        <v>0</v>
      </c>
      <c r="W9" s="68">
        <v>0</v>
      </c>
      <c r="X9" s="68">
        <v>0</v>
      </c>
      <c r="Y9" s="68">
        <v>0</v>
      </c>
      <c r="Z9" s="68">
        <v>0</v>
      </c>
      <c r="AA9" s="70">
        <v>0</v>
      </c>
      <c r="AB9" s="68">
        <v>0</v>
      </c>
      <c r="AC9" s="68">
        <v>0</v>
      </c>
      <c r="AD9" s="68">
        <v>0</v>
      </c>
      <c r="AE9" s="68">
        <v>0</v>
      </c>
      <c r="AF9" s="68">
        <v>0</v>
      </c>
      <c r="AG9" s="68">
        <v>0</v>
      </c>
      <c r="AH9" s="68">
        <v>0</v>
      </c>
      <c r="AI9" s="68">
        <v>0</v>
      </c>
      <c r="AJ9" s="68">
        <v>0</v>
      </c>
      <c r="AK9" s="68">
        <v>0</v>
      </c>
      <c r="AL9" s="68"/>
      <c r="AM9" s="68"/>
      <c r="AN9" s="68"/>
      <c r="AO9" s="68"/>
      <c r="AP9" s="68"/>
      <c r="AQ9" s="68"/>
      <c r="AR9" s="68"/>
      <c r="AS9" s="68"/>
      <c r="AT9" s="120">
        <v>275099.37299999985</v>
      </c>
      <c r="AU9" s="68" t="s">
        <v>79</v>
      </c>
      <c r="AV9" s="68">
        <v>1523.546</v>
      </c>
      <c r="AW9" s="68" t="s">
        <v>79</v>
      </c>
      <c r="AX9">
        <v>0</v>
      </c>
      <c r="AY9">
        <v>0</v>
      </c>
      <c r="AZ9">
        <v>0</v>
      </c>
      <c r="BA9">
        <v>0</v>
      </c>
      <c r="BB9">
        <v>0</v>
      </c>
      <c r="BC9">
        <v>0</v>
      </c>
      <c r="BD9">
        <v>0</v>
      </c>
      <c r="BE9">
        <v>0</v>
      </c>
      <c r="BF9">
        <v>0</v>
      </c>
      <c r="BG9">
        <v>0</v>
      </c>
      <c r="BH9">
        <v>0</v>
      </c>
      <c r="BI9">
        <v>0</v>
      </c>
      <c r="BJ9">
        <v>0</v>
      </c>
      <c r="BK9">
        <v>0</v>
      </c>
      <c r="BL9">
        <v>0</v>
      </c>
      <c r="BM9">
        <v>0</v>
      </c>
      <c r="BN9">
        <v>0</v>
      </c>
      <c r="BO9">
        <v>0</v>
      </c>
      <c r="BP9">
        <v>0</v>
      </c>
      <c r="BQ9">
        <v>0</v>
      </c>
      <c r="BR9" s="68" t="s">
        <v>79</v>
      </c>
      <c r="BS9" s="68" t="s">
        <v>79</v>
      </c>
      <c r="BT9" s="68">
        <v>399.86999999999995</v>
      </c>
      <c r="BU9" s="68">
        <v>706650</v>
      </c>
      <c r="BV9" s="68">
        <v>0</v>
      </c>
      <c r="BW9">
        <v>0</v>
      </c>
      <c r="BX9">
        <v>0</v>
      </c>
      <c r="BY9">
        <v>0</v>
      </c>
      <c r="BZ9">
        <v>0</v>
      </c>
      <c r="CA9">
        <v>0</v>
      </c>
      <c r="CB9">
        <v>0</v>
      </c>
      <c r="CC9">
        <v>0</v>
      </c>
      <c r="CD9">
        <v>0</v>
      </c>
      <c r="CE9">
        <v>0</v>
      </c>
      <c r="CF9" t="s">
        <v>246</v>
      </c>
      <c r="CG9" s="71" t="s">
        <v>246</v>
      </c>
      <c r="CH9" s="71" t="s">
        <v>246</v>
      </c>
      <c r="CI9" s="71" t="s">
        <v>246</v>
      </c>
      <c r="CJ9" s="71" t="s">
        <v>246</v>
      </c>
      <c r="CK9" s="71" t="s">
        <v>246</v>
      </c>
      <c r="CL9" s="71" t="s">
        <v>246</v>
      </c>
      <c r="CM9" s="71" t="s">
        <v>246</v>
      </c>
      <c r="CN9">
        <v>0</v>
      </c>
      <c r="CO9" t="s">
        <v>79</v>
      </c>
      <c r="CP9" s="68">
        <v>2387528.435916</v>
      </c>
      <c r="CQ9" s="68">
        <v>63787.823928000005</v>
      </c>
      <c r="CR9" s="68">
        <v>5289</v>
      </c>
      <c r="CS9" s="68">
        <v>15085</v>
      </c>
    </row>
    <row r="10" spans="1:97">
      <c r="A10" s="72" t="s">
        <v>84</v>
      </c>
      <c r="B10" s="68">
        <v>3934816</v>
      </c>
      <c r="C10" s="68">
        <v>0.51378999999999997</v>
      </c>
      <c r="D10" s="68">
        <v>3753</v>
      </c>
      <c r="E10" s="68">
        <v>3361.15</v>
      </c>
      <c r="F10" s="68" t="s">
        <v>79</v>
      </c>
      <c r="G10" s="68">
        <v>5304.5749999999998</v>
      </c>
      <c r="H10" s="68">
        <v>9.9498074775076231E-2</v>
      </c>
      <c r="I10" s="68" t="s">
        <v>79</v>
      </c>
      <c r="J10" t="s">
        <v>79</v>
      </c>
      <c r="K10" s="68" t="s">
        <v>79</v>
      </c>
      <c r="L10" s="68">
        <v>0.51905130935581478</v>
      </c>
      <c r="M10" s="68" t="s">
        <v>79</v>
      </c>
      <c r="N10" s="68" t="s">
        <v>79</v>
      </c>
      <c r="O10" s="68">
        <v>0</v>
      </c>
      <c r="P10" t="s">
        <v>79</v>
      </c>
      <c r="Q10" s="68" t="s">
        <v>79</v>
      </c>
      <c r="R10" s="68" t="s">
        <v>79</v>
      </c>
      <c r="S10" t="s">
        <v>79</v>
      </c>
      <c r="T10" s="68" t="s">
        <v>79</v>
      </c>
      <c r="U10" s="68"/>
      <c r="V10">
        <v>0</v>
      </c>
      <c r="W10" s="68">
        <v>0</v>
      </c>
      <c r="X10" s="68">
        <v>0</v>
      </c>
      <c r="Y10" s="68">
        <v>0</v>
      </c>
      <c r="Z10" s="68">
        <v>0</v>
      </c>
      <c r="AA10" s="70">
        <v>0</v>
      </c>
      <c r="AB10" s="68">
        <v>0</v>
      </c>
      <c r="AC10" s="68">
        <v>0</v>
      </c>
      <c r="AD10" s="68">
        <v>0</v>
      </c>
      <c r="AE10" s="68">
        <v>0</v>
      </c>
      <c r="AF10" s="68">
        <v>0</v>
      </c>
      <c r="AG10" s="68">
        <v>0</v>
      </c>
      <c r="AH10" s="68">
        <v>0</v>
      </c>
      <c r="AI10" s="68">
        <v>0</v>
      </c>
      <c r="AJ10" s="68">
        <v>0</v>
      </c>
      <c r="AK10" s="68">
        <v>0</v>
      </c>
      <c r="AL10" s="68"/>
      <c r="AM10" s="68"/>
      <c r="AN10" s="68"/>
      <c r="AO10" s="68"/>
      <c r="AP10" s="68"/>
      <c r="AQ10" s="68"/>
      <c r="AR10" s="68"/>
      <c r="AS10" s="68"/>
      <c r="AT10" s="120">
        <v>2021669.1126399999</v>
      </c>
      <c r="AU10" s="68" t="s">
        <v>79</v>
      </c>
      <c r="AV10" s="68">
        <v>527.79499999999996</v>
      </c>
      <c r="AW10" s="68" t="s">
        <v>79</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s="68" t="s">
        <v>79</v>
      </c>
      <c r="BS10" s="68" t="s">
        <v>79</v>
      </c>
      <c r="BT10" s="68">
        <v>1.83</v>
      </c>
      <c r="BU10" s="68">
        <v>1049350.0000000002</v>
      </c>
      <c r="BV10" s="68">
        <v>0</v>
      </c>
      <c r="BW10">
        <v>0</v>
      </c>
      <c r="BX10">
        <v>0</v>
      </c>
      <c r="BY10">
        <v>0</v>
      </c>
      <c r="BZ10">
        <v>0</v>
      </c>
      <c r="CA10">
        <v>0</v>
      </c>
      <c r="CB10">
        <v>0</v>
      </c>
      <c r="CC10">
        <v>0</v>
      </c>
      <c r="CD10">
        <v>0</v>
      </c>
      <c r="CE10">
        <v>0</v>
      </c>
      <c r="CF10" t="s">
        <v>246</v>
      </c>
      <c r="CG10" s="71" t="s">
        <v>246</v>
      </c>
      <c r="CH10" s="71" t="s">
        <v>246</v>
      </c>
      <c r="CI10" s="71" t="s">
        <v>246</v>
      </c>
      <c r="CJ10" s="71" t="s">
        <v>246</v>
      </c>
      <c r="CK10" s="71" t="s">
        <v>246</v>
      </c>
      <c r="CL10" s="71" t="s">
        <v>246</v>
      </c>
      <c r="CM10" s="71" t="s">
        <v>246</v>
      </c>
      <c r="CN10">
        <v>0</v>
      </c>
      <c r="CO10" t="s">
        <v>79</v>
      </c>
      <c r="CP10" s="68">
        <v>222091.9461</v>
      </c>
      <c r="CQ10" s="68">
        <v>22097.72106</v>
      </c>
      <c r="CR10" s="68" t="s">
        <v>246</v>
      </c>
      <c r="CS10" s="68">
        <v>650</v>
      </c>
    </row>
    <row r="11" spans="1:97">
      <c r="A11" s="72" t="s">
        <v>85</v>
      </c>
      <c r="B11" s="68">
        <v>7659764</v>
      </c>
      <c r="C11" s="68">
        <v>0.28542000000000001</v>
      </c>
      <c r="D11" s="68" t="e">
        <v>#N/A</v>
      </c>
      <c r="E11" s="68" t="e">
        <v>#N/A</v>
      </c>
      <c r="F11" s="68" t="e">
        <v>#N/A</v>
      </c>
      <c r="G11" s="68">
        <v>20115.635999999999</v>
      </c>
      <c r="H11" s="68">
        <v>4.7859088323133313E-2</v>
      </c>
      <c r="I11" s="68" t="e">
        <v>#N/A</v>
      </c>
      <c r="J11" t="e">
        <v>#N/A</v>
      </c>
      <c r="K11" s="68" t="s">
        <v>79</v>
      </c>
      <c r="L11" s="68" t="e">
        <v>#N/A</v>
      </c>
      <c r="M11" s="68" t="e">
        <v>#N/A</v>
      </c>
      <c r="N11" s="68" t="e">
        <v>#N/A</v>
      </c>
      <c r="O11" s="68" t="e">
        <v>#N/A</v>
      </c>
      <c r="P11" t="e">
        <v>#N/A</v>
      </c>
      <c r="Q11" s="68" t="e">
        <v>#N/A</v>
      </c>
      <c r="R11" s="68" t="e">
        <v>#N/A</v>
      </c>
      <c r="S11" t="e">
        <v>#N/A</v>
      </c>
      <c r="T11" s="68" t="e">
        <v>#N/A</v>
      </c>
      <c r="U11" s="68"/>
      <c r="V11" t="e">
        <v>#N/A</v>
      </c>
      <c r="W11" s="68" t="e">
        <v>#N/A</v>
      </c>
      <c r="X11" s="68" t="e">
        <v>#N/A</v>
      </c>
      <c r="Y11" s="68" t="e">
        <v>#N/A</v>
      </c>
      <c r="Z11" s="68" t="e">
        <v>#N/A</v>
      </c>
      <c r="AA11" s="70" t="e">
        <v>#N/A</v>
      </c>
      <c r="AB11" s="68" t="e">
        <v>#N/A</v>
      </c>
      <c r="AC11" s="68" t="e">
        <v>#N/A</v>
      </c>
      <c r="AD11" s="68" t="e">
        <v>#N/A</v>
      </c>
      <c r="AE11" s="68" t="e">
        <v>#N/A</v>
      </c>
      <c r="AF11" s="68" t="e">
        <v>#N/A</v>
      </c>
      <c r="AG11" s="68" t="e">
        <v>#N/A</v>
      </c>
      <c r="AH11" s="68" t="e">
        <v>#N/A</v>
      </c>
      <c r="AI11" s="68" t="e">
        <v>#N/A</v>
      </c>
      <c r="AJ11" s="68" t="e">
        <v>#N/A</v>
      </c>
      <c r="AK11" s="68" t="e">
        <v>#N/A</v>
      </c>
      <c r="AL11" s="68"/>
      <c r="AM11" s="68"/>
      <c r="AN11" s="68"/>
      <c r="AO11" s="68"/>
      <c r="AP11" s="68"/>
      <c r="AQ11" s="68"/>
      <c r="AR11" s="68"/>
      <c r="AS11" s="68"/>
      <c r="AT11" s="120">
        <v>2186249.84088</v>
      </c>
      <c r="AU11" s="68" t="e">
        <v>#N/A</v>
      </c>
      <c r="AV11" s="68">
        <v>962.71600000000001</v>
      </c>
      <c r="AW11" s="68" t="e">
        <v>#N/A</v>
      </c>
      <c r="AX11" t="e">
        <v>#N/A</v>
      </c>
      <c r="AY11" t="e">
        <v>#N/A</v>
      </c>
      <c r="AZ11" t="e">
        <v>#N/A</v>
      </c>
      <c r="BA11" t="e">
        <v>#N/A</v>
      </c>
      <c r="BB11" t="e">
        <v>#N/A</v>
      </c>
      <c r="BC11" t="e">
        <v>#N/A</v>
      </c>
      <c r="BD11" t="e">
        <v>#N/A</v>
      </c>
      <c r="BE11" t="e">
        <v>#N/A</v>
      </c>
      <c r="BF11" t="e">
        <v>#N/A</v>
      </c>
      <c r="BG11" t="e">
        <v>#N/A</v>
      </c>
      <c r="BH11" t="e">
        <v>#N/A</v>
      </c>
      <c r="BI11" t="e">
        <v>#N/A</v>
      </c>
      <c r="BJ11" t="e">
        <v>#N/A</v>
      </c>
      <c r="BK11" t="e">
        <v>#N/A</v>
      </c>
      <c r="BL11" t="e">
        <v>#N/A</v>
      </c>
      <c r="BM11" t="e">
        <v>#N/A</v>
      </c>
      <c r="BN11" t="e">
        <v>#N/A</v>
      </c>
      <c r="BO11" t="e">
        <v>#N/A</v>
      </c>
      <c r="BP11" t="e">
        <v>#N/A</v>
      </c>
      <c r="BQ11" t="e">
        <v>#N/A</v>
      </c>
      <c r="BR11" s="68" t="s">
        <v>79</v>
      </c>
      <c r="BS11" s="68" t="s">
        <v>79</v>
      </c>
      <c r="BT11" s="68" t="e">
        <v>#N/A</v>
      </c>
      <c r="BU11" s="68" t="e">
        <v>#N/A</v>
      </c>
      <c r="BV11" s="68" t="e">
        <v>#N/A</v>
      </c>
      <c r="BW11" t="e">
        <v>#N/A</v>
      </c>
      <c r="BX11" t="e">
        <v>#N/A</v>
      </c>
      <c r="BY11" t="e">
        <v>#N/A</v>
      </c>
      <c r="BZ11" t="e">
        <v>#N/A</v>
      </c>
      <c r="CA11" t="e">
        <v>#N/A</v>
      </c>
      <c r="CB11" t="e">
        <v>#N/A</v>
      </c>
      <c r="CC11" t="e">
        <v>#N/A</v>
      </c>
      <c r="CD11" t="e">
        <v>#N/A</v>
      </c>
      <c r="CE11" t="e">
        <v>#N/A</v>
      </c>
      <c r="CF11" t="e">
        <v>#N/A</v>
      </c>
      <c r="CG11" s="71" t="e">
        <v>#N/A</v>
      </c>
      <c r="CH11" s="71" t="e">
        <v>#N/A</v>
      </c>
      <c r="CI11" s="71" t="e">
        <v>#N/A</v>
      </c>
      <c r="CJ11" s="71" t="e">
        <v>#N/A</v>
      </c>
      <c r="CK11" s="71" t="e">
        <v>#N/A</v>
      </c>
      <c r="CL11" s="71" t="e">
        <v>#N/A</v>
      </c>
      <c r="CM11" s="71" t="e">
        <v>#N/A</v>
      </c>
      <c r="CN11" t="e">
        <v>#N/A</v>
      </c>
      <c r="CO11" t="s">
        <v>79</v>
      </c>
      <c r="CP11" s="68">
        <v>842201.44804799999</v>
      </c>
      <c r="CQ11" s="68">
        <v>40306.993488</v>
      </c>
      <c r="CR11" s="68">
        <v>14120</v>
      </c>
      <c r="CS11" s="68">
        <v>2849</v>
      </c>
    </row>
    <row r="12" spans="1:97">
      <c r="A12" s="72" t="s">
        <v>86</v>
      </c>
      <c r="B12" s="68">
        <v>32931956</v>
      </c>
      <c r="C12" s="68">
        <v>0.19418000000000007</v>
      </c>
      <c r="D12" s="68">
        <v>198236</v>
      </c>
      <c r="E12" s="68">
        <v>199893.52</v>
      </c>
      <c r="F12" s="68">
        <v>241867.01697270566</v>
      </c>
      <c r="G12" s="68">
        <v>271731.20799999998</v>
      </c>
      <c r="H12" s="68">
        <v>0.16171144758610134</v>
      </c>
      <c r="I12" s="68">
        <v>77816.016972705678</v>
      </c>
      <c r="J12">
        <v>37351.62521339571</v>
      </c>
      <c r="K12" s="68">
        <v>2.3629333457358461</v>
      </c>
      <c r="L12" s="68">
        <v>0.4670285219501123</v>
      </c>
      <c r="M12" s="68">
        <v>7.4699480346688185</v>
      </c>
      <c r="N12" s="68" t="s">
        <v>79</v>
      </c>
      <c r="O12" s="68">
        <v>0</v>
      </c>
      <c r="P12">
        <v>0.3217305854542668</v>
      </c>
      <c r="Q12" s="74">
        <v>5.7643405584461099E-2</v>
      </c>
      <c r="R12" s="74">
        <v>0.35645841061295025</v>
      </c>
      <c r="S12">
        <v>0.99415339866151009</v>
      </c>
      <c r="T12" s="68">
        <v>2.3455325407366933E-3</v>
      </c>
      <c r="U12" s="68"/>
      <c r="V12">
        <v>0</v>
      </c>
      <c r="W12" s="68">
        <v>0</v>
      </c>
      <c r="X12" s="68">
        <v>0</v>
      </c>
      <c r="Y12" s="68">
        <v>0</v>
      </c>
      <c r="Z12" s="68">
        <v>0</v>
      </c>
      <c r="AA12" s="70">
        <v>29992.45</v>
      </c>
      <c r="AB12" s="68">
        <v>611.90476190476193</v>
      </c>
      <c r="AC12" s="68">
        <v>0</v>
      </c>
      <c r="AD12" s="68">
        <v>347.61904761904765</v>
      </c>
      <c r="AE12" s="68">
        <v>0</v>
      </c>
      <c r="AF12" s="68">
        <v>0</v>
      </c>
      <c r="AG12" s="68">
        <v>0</v>
      </c>
      <c r="AH12" s="73">
        <v>10047.186060957571</v>
      </c>
      <c r="AI12" s="73">
        <v>27433.567203485378</v>
      </c>
      <c r="AJ12" s="73">
        <v>9383.2898987389162</v>
      </c>
      <c r="AK12" s="68">
        <v>0</v>
      </c>
      <c r="AL12" s="68"/>
      <c r="AM12" s="68"/>
      <c r="AN12" s="68"/>
      <c r="AO12" s="68"/>
      <c r="AP12" s="68"/>
      <c r="AQ12" s="68"/>
      <c r="AR12" s="68"/>
      <c r="AS12" s="68"/>
      <c r="AT12" s="120">
        <v>6394727.2160800025</v>
      </c>
      <c r="AU12" s="68">
        <v>408102.4933333334</v>
      </c>
      <c r="AV12" s="68">
        <v>43942.046999999999</v>
      </c>
      <c r="AW12" s="68">
        <v>1563837.8444344518</v>
      </c>
      <c r="AX12">
        <v>0</v>
      </c>
      <c r="AY12">
        <v>0</v>
      </c>
      <c r="AZ12">
        <v>0</v>
      </c>
      <c r="BA12">
        <v>0</v>
      </c>
      <c r="BB12">
        <v>0</v>
      </c>
      <c r="BC12">
        <v>0</v>
      </c>
      <c r="BD12">
        <v>0</v>
      </c>
      <c r="BE12">
        <v>1554694.7080000001</v>
      </c>
      <c r="BF12">
        <v>0</v>
      </c>
      <c r="BG12">
        <v>0</v>
      </c>
      <c r="BH12">
        <v>330</v>
      </c>
      <c r="BI12">
        <v>5860.8730142284003</v>
      </c>
      <c r="BJ12">
        <v>0</v>
      </c>
      <c r="BK12">
        <v>0</v>
      </c>
      <c r="BL12">
        <v>0</v>
      </c>
      <c r="BM12">
        <v>0</v>
      </c>
      <c r="BN12">
        <v>2952.2634202232002</v>
      </c>
      <c r="BO12">
        <v>0</v>
      </c>
      <c r="BP12">
        <v>0</v>
      </c>
      <c r="BQ12">
        <v>0</v>
      </c>
      <c r="BR12" s="68">
        <v>5.7643405584461099E-2</v>
      </c>
      <c r="BS12" s="68">
        <v>0.35645841061295025</v>
      </c>
      <c r="BT12" s="68">
        <v>182.51999999999998</v>
      </c>
      <c r="BU12" s="68">
        <v>2986520</v>
      </c>
      <c r="BV12" s="68">
        <v>246000</v>
      </c>
      <c r="BW12">
        <v>0</v>
      </c>
      <c r="BX12">
        <v>0</v>
      </c>
      <c r="BY12">
        <v>30604.354761904764</v>
      </c>
      <c r="BZ12">
        <v>347.61904761904765</v>
      </c>
      <c r="CA12">
        <v>46864.043163181865</v>
      </c>
      <c r="CB12">
        <v>10394.805108576618</v>
      </c>
      <c r="CC12">
        <v>57426.017203485375</v>
      </c>
      <c r="CD12">
        <v>9995.1946606436777</v>
      </c>
      <c r="CE12">
        <v>0</v>
      </c>
      <c r="CF12">
        <v>0</v>
      </c>
      <c r="CG12" s="71">
        <v>0.39329120086728908</v>
      </c>
      <c r="CH12" s="71">
        <v>4.4671914747445455E-3</v>
      </c>
      <c r="CI12" s="71">
        <v>0.60224160765796642</v>
      </c>
      <c r="CJ12" s="71">
        <v>0.13358181918026779</v>
      </c>
      <c r="CK12" s="71">
        <v>0.73797168549024827</v>
      </c>
      <c r="CL12" s="71">
        <v>0.12844649532948388</v>
      </c>
      <c r="CM12" s="71">
        <v>0</v>
      </c>
      <c r="CN12">
        <v>77816.016972705678</v>
      </c>
      <c r="CO12">
        <v>15663.512232699559</v>
      </c>
      <c r="CP12" s="68">
        <v>11376842.216544</v>
      </c>
      <c r="CQ12" s="68">
        <v>1839765.6237960001</v>
      </c>
      <c r="CR12" s="68">
        <v>442030</v>
      </c>
      <c r="CS12" s="68">
        <v>164051</v>
      </c>
    </row>
    <row r="13" spans="1:97">
      <c r="A13" s="72" t="s">
        <v>88</v>
      </c>
      <c r="B13" s="68">
        <v>783976</v>
      </c>
      <c r="C13" s="68">
        <v>0.29680000000000001</v>
      </c>
      <c r="D13" s="68">
        <v>24.832000000000001</v>
      </c>
      <c r="E13" s="68">
        <v>25.53</v>
      </c>
      <c r="F13" s="68">
        <v>573.52578417266182</v>
      </c>
      <c r="G13" s="68">
        <v>2437.2359999999999</v>
      </c>
      <c r="H13" s="68">
        <v>2.9937191146035921E-2</v>
      </c>
      <c r="I13" s="68">
        <v>31.525784172661872</v>
      </c>
      <c r="J13">
        <v>4.220658684915449</v>
      </c>
      <c r="K13" s="68">
        <v>4.0212690404632122E-2</v>
      </c>
      <c r="L13" s="68">
        <v>3.4566181367508171E-2</v>
      </c>
      <c r="M13" s="68" t="s">
        <v>79</v>
      </c>
      <c r="N13" s="68">
        <v>5.7226945716154345E-2</v>
      </c>
      <c r="O13" s="68">
        <v>0.15780560040804018</v>
      </c>
      <c r="P13">
        <v>5.4968381618865338E-2</v>
      </c>
      <c r="Q13" s="68">
        <v>1.7317398417368893E-3</v>
      </c>
      <c r="R13" s="68">
        <v>5.7845768939688735E-2</v>
      </c>
      <c r="S13">
        <v>0</v>
      </c>
      <c r="T13" s="68">
        <v>1.7242013617265208</v>
      </c>
      <c r="U13" s="68"/>
      <c r="V13">
        <v>0</v>
      </c>
      <c r="W13" s="68">
        <v>0</v>
      </c>
      <c r="X13" s="68">
        <v>4.028776978417266</v>
      </c>
      <c r="Y13" s="68">
        <v>0</v>
      </c>
      <c r="Z13" s="68">
        <v>0</v>
      </c>
      <c r="AA13" s="70">
        <v>0</v>
      </c>
      <c r="AB13" s="70">
        <v>27.497007194244606</v>
      </c>
      <c r="AC13" s="68">
        <v>0</v>
      </c>
      <c r="AD13" s="68">
        <v>0</v>
      </c>
      <c r="AE13" s="68">
        <v>0</v>
      </c>
      <c r="AF13" s="68">
        <v>0</v>
      </c>
      <c r="AG13" s="68">
        <v>0</v>
      </c>
      <c r="AH13" s="68">
        <v>0</v>
      </c>
      <c r="AI13" s="68">
        <v>0</v>
      </c>
      <c r="AJ13" s="68">
        <v>0</v>
      </c>
      <c r="AK13" s="68">
        <v>0</v>
      </c>
      <c r="AL13" s="68"/>
      <c r="AM13" s="68"/>
      <c r="AN13" s="68"/>
      <c r="AO13" s="68"/>
      <c r="AP13" s="68"/>
      <c r="AQ13" s="68"/>
      <c r="AR13" s="68"/>
      <c r="AS13" s="68"/>
      <c r="AT13" s="120">
        <v>232684.07680000001</v>
      </c>
      <c r="AU13" s="68">
        <v>70.711190476190467</v>
      </c>
      <c r="AV13" s="68">
        <v>72.963999999999999</v>
      </c>
      <c r="AW13" s="68">
        <v>176.71053782004003</v>
      </c>
      <c r="AX13">
        <v>16.973069735999999</v>
      </c>
      <c r="AY13">
        <v>16.973069735999999</v>
      </c>
      <c r="AZ13">
        <v>0</v>
      </c>
      <c r="BA13">
        <v>0</v>
      </c>
      <c r="BB13">
        <v>12.984398348039999</v>
      </c>
      <c r="BC13">
        <v>0</v>
      </c>
      <c r="BD13">
        <v>0</v>
      </c>
      <c r="BE13">
        <v>0</v>
      </c>
      <c r="BF13">
        <v>0</v>
      </c>
      <c r="BG13">
        <v>0</v>
      </c>
      <c r="BH13">
        <v>129.78000000000003</v>
      </c>
      <c r="BI13">
        <v>0</v>
      </c>
      <c r="BJ13">
        <v>0</v>
      </c>
      <c r="BK13">
        <v>0</v>
      </c>
      <c r="BL13">
        <v>0</v>
      </c>
      <c r="BM13">
        <v>0</v>
      </c>
      <c r="BN13">
        <v>0</v>
      </c>
      <c r="BO13">
        <v>0</v>
      </c>
      <c r="BP13">
        <v>0</v>
      </c>
      <c r="BQ13">
        <v>0</v>
      </c>
      <c r="BR13" s="68">
        <v>2.6036851530721172E-3</v>
      </c>
      <c r="BS13" s="68">
        <v>8.6971591301640186E-2</v>
      </c>
      <c r="BT13" s="68">
        <v>54.3568</v>
      </c>
      <c r="BU13" s="68">
        <v>8043.0000000000009</v>
      </c>
      <c r="BV13" s="68">
        <v>0</v>
      </c>
      <c r="BW13">
        <v>4.028776978417266</v>
      </c>
      <c r="BX13">
        <v>4.028776978417266</v>
      </c>
      <c r="BY13">
        <v>27.497007194244606</v>
      </c>
      <c r="BZ13">
        <v>0</v>
      </c>
      <c r="CA13">
        <v>0</v>
      </c>
      <c r="CB13">
        <v>0</v>
      </c>
      <c r="CC13">
        <v>0</v>
      </c>
      <c r="CD13">
        <v>31.525784172661872</v>
      </c>
      <c r="CE13">
        <v>0</v>
      </c>
      <c r="CF13">
        <v>0.12779307744899457</v>
      </c>
      <c r="CG13" s="71">
        <v>0.8722069225510054</v>
      </c>
      <c r="CH13" s="71">
        <v>0</v>
      </c>
      <c r="CI13" s="71">
        <v>0</v>
      </c>
      <c r="CJ13" s="71">
        <v>0</v>
      </c>
      <c r="CK13" s="71">
        <v>0</v>
      </c>
      <c r="CL13" s="71">
        <v>1</v>
      </c>
      <c r="CM13" s="71">
        <v>0</v>
      </c>
      <c r="CN13">
        <v>31.525784172661872</v>
      </c>
      <c r="CO13">
        <v>6.3457951877328744</v>
      </c>
      <c r="CP13" s="68">
        <v>102042.19684800001</v>
      </c>
      <c r="CQ13" s="68">
        <v>3054.8567520000001</v>
      </c>
      <c r="CR13" s="68">
        <v>40</v>
      </c>
      <c r="CS13" s="68">
        <v>542</v>
      </c>
    </row>
    <row r="14" spans="1:97">
      <c r="A14" s="72" t="s">
        <v>89</v>
      </c>
      <c r="B14" s="68">
        <v>10334160</v>
      </c>
      <c r="C14" s="68">
        <v>0.26459000000000005</v>
      </c>
      <c r="D14" s="68">
        <v>18508</v>
      </c>
      <c r="E14" s="68">
        <v>16472</v>
      </c>
      <c r="F14" s="68" t="s">
        <v>79</v>
      </c>
      <c r="G14" s="68">
        <v>45845.188999999998</v>
      </c>
      <c r="H14" s="68">
        <v>4.6667557636200389E-2</v>
      </c>
      <c r="I14" s="68" t="s">
        <v>79</v>
      </c>
      <c r="J14" t="s">
        <v>79</v>
      </c>
      <c r="K14" s="68" t="s">
        <v>79</v>
      </c>
      <c r="L14" s="68">
        <v>0.60819611497850534</v>
      </c>
      <c r="M14" s="68" t="s">
        <v>79</v>
      </c>
      <c r="N14" s="68" t="s">
        <v>79</v>
      </c>
      <c r="O14" s="68">
        <v>0</v>
      </c>
      <c r="P14" t="s">
        <v>79</v>
      </c>
      <c r="Q14" s="68" t="s">
        <v>79</v>
      </c>
      <c r="R14" s="68" t="s">
        <v>79</v>
      </c>
      <c r="S14" t="s">
        <v>79</v>
      </c>
      <c r="T14" s="68" t="s">
        <v>79</v>
      </c>
      <c r="U14" s="68"/>
      <c r="V14">
        <v>0</v>
      </c>
      <c r="W14" s="68">
        <v>0</v>
      </c>
      <c r="X14" s="68">
        <v>0</v>
      </c>
      <c r="Y14" s="68">
        <v>0</v>
      </c>
      <c r="Z14" s="68">
        <v>0</v>
      </c>
      <c r="AA14" s="70">
        <v>0</v>
      </c>
      <c r="AB14" s="68">
        <v>0</v>
      </c>
      <c r="AC14" s="68">
        <v>0</v>
      </c>
      <c r="AD14" s="68">
        <v>0</v>
      </c>
      <c r="AE14" s="68">
        <v>0</v>
      </c>
      <c r="AF14" s="68">
        <v>0</v>
      </c>
      <c r="AG14" s="68">
        <v>0</v>
      </c>
      <c r="AH14" s="68">
        <v>0</v>
      </c>
      <c r="AI14" s="68">
        <v>0</v>
      </c>
      <c r="AJ14" s="68">
        <v>0</v>
      </c>
      <c r="AK14" s="68">
        <v>0</v>
      </c>
      <c r="AL14" s="68"/>
      <c r="AM14" s="68"/>
      <c r="AN14" s="68"/>
      <c r="AO14" s="68"/>
      <c r="AP14" s="68"/>
      <c r="AQ14" s="68"/>
      <c r="AR14" s="68"/>
      <c r="AS14" s="68"/>
      <c r="AT14" s="120">
        <v>2734315.3944000006</v>
      </c>
      <c r="AU14" s="68">
        <v>2340.2359999999999</v>
      </c>
      <c r="AV14" s="68">
        <v>2139.4830000000002</v>
      </c>
      <c r="AW14" s="68" t="s">
        <v>79</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s="68" t="s">
        <v>79</v>
      </c>
      <c r="BS14" s="68" t="s">
        <v>79</v>
      </c>
      <c r="BT14" s="68">
        <v>50</v>
      </c>
      <c r="BU14" s="68">
        <v>1663000</v>
      </c>
      <c r="BV14" s="68">
        <v>0</v>
      </c>
      <c r="BW14">
        <v>0</v>
      </c>
      <c r="BX14">
        <v>0</v>
      </c>
      <c r="BY14">
        <v>0</v>
      </c>
      <c r="BZ14">
        <v>0</v>
      </c>
      <c r="CA14">
        <v>0</v>
      </c>
      <c r="CB14">
        <v>0</v>
      </c>
      <c r="CC14">
        <v>0</v>
      </c>
      <c r="CD14">
        <v>0</v>
      </c>
      <c r="CE14">
        <v>0</v>
      </c>
      <c r="CF14" t="s">
        <v>246</v>
      </c>
      <c r="CG14" s="71" t="s">
        <v>246</v>
      </c>
      <c r="CH14" s="71" t="s">
        <v>246</v>
      </c>
      <c r="CI14" s="71" t="s">
        <v>246</v>
      </c>
      <c r="CJ14" s="71" t="s">
        <v>246</v>
      </c>
      <c r="CK14" s="71" t="s">
        <v>246</v>
      </c>
      <c r="CL14" s="71" t="s">
        <v>246</v>
      </c>
      <c r="CM14" s="71" t="s">
        <v>246</v>
      </c>
      <c r="CN14">
        <v>0</v>
      </c>
      <c r="CO14" t="s">
        <v>79</v>
      </c>
      <c r="CP14" s="68">
        <v>1919446.3730520001</v>
      </c>
      <c r="CQ14" s="68">
        <v>89575.874244000006</v>
      </c>
      <c r="CR14" s="68">
        <v>22669</v>
      </c>
      <c r="CS14" s="68">
        <v>10887</v>
      </c>
    </row>
    <row r="15" spans="1:97">
      <c r="A15" s="72" t="s">
        <v>90</v>
      </c>
      <c r="B15" s="68">
        <v>5461438</v>
      </c>
      <c r="C15" s="68">
        <v>0.13134000000000001</v>
      </c>
      <c r="D15" s="68">
        <v>2358.4</v>
      </c>
      <c r="E15" s="68">
        <v>2829.86</v>
      </c>
      <c r="F15" s="68" t="s">
        <v>79</v>
      </c>
      <c r="G15" s="68">
        <v>19762.280999999999</v>
      </c>
      <c r="H15" s="68">
        <v>0.16292299456727694</v>
      </c>
      <c r="I15" s="68" t="s">
        <v>79</v>
      </c>
      <c r="J15" t="s">
        <v>79</v>
      </c>
      <c r="K15" s="68" t="s">
        <v>79</v>
      </c>
      <c r="L15" s="68">
        <v>1.9941997723537359</v>
      </c>
      <c r="M15" s="68" t="s">
        <v>79</v>
      </c>
      <c r="N15" s="68" t="s">
        <v>79</v>
      </c>
      <c r="O15" s="68">
        <v>0</v>
      </c>
      <c r="P15" t="s">
        <v>79</v>
      </c>
      <c r="Q15" s="68" t="s">
        <v>79</v>
      </c>
      <c r="R15" s="68" t="s">
        <v>79</v>
      </c>
      <c r="S15" t="s">
        <v>79</v>
      </c>
      <c r="T15" s="68" t="s">
        <v>79</v>
      </c>
      <c r="U15" s="68"/>
      <c r="V15">
        <v>0</v>
      </c>
      <c r="W15" s="68">
        <v>0</v>
      </c>
      <c r="X15" s="68">
        <v>0</v>
      </c>
      <c r="Y15" s="68">
        <v>0</v>
      </c>
      <c r="Z15" s="68">
        <v>0</v>
      </c>
      <c r="AA15" s="70">
        <v>0</v>
      </c>
      <c r="AB15" s="68">
        <v>0</v>
      </c>
      <c r="AC15" s="68">
        <v>0</v>
      </c>
      <c r="AD15" s="68">
        <v>0</v>
      </c>
      <c r="AE15" s="68">
        <v>0</v>
      </c>
      <c r="AF15" s="68">
        <v>0</v>
      </c>
      <c r="AG15" s="68">
        <v>0</v>
      </c>
      <c r="AH15" s="68">
        <v>0</v>
      </c>
      <c r="AI15" s="68">
        <v>0</v>
      </c>
      <c r="AJ15" s="68">
        <v>0</v>
      </c>
      <c r="AK15" s="68">
        <v>0</v>
      </c>
      <c r="AL15" s="68"/>
      <c r="AM15" s="68"/>
      <c r="AN15" s="68"/>
      <c r="AO15" s="68"/>
      <c r="AP15" s="68"/>
      <c r="AQ15" s="68"/>
      <c r="AR15" s="68"/>
      <c r="AS15" s="68"/>
      <c r="AT15" s="120">
        <v>717305.26692000008</v>
      </c>
      <c r="AU15" s="68">
        <v>1673.4699999999998</v>
      </c>
      <c r="AV15" s="68">
        <v>3219.73</v>
      </c>
      <c r="AW15" s="68" t="s">
        <v>79</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s="68" t="s">
        <v>79</v>
      </c>
      <c r="BS15" s="68" t="s">
        <v>79</v>
      </c>
      <c r="BT15" s="68">
        <v>447.32</v>
      </c>
      <c r="BU15" s="68">
        <v>1430450</v>
      </c>
      <c r="BV15" s="68">
        <v>0</v>
      </c>
      <c r="BW15">
        <v>0</v>
      </c>
      <c r="BX15">
        <v>0</v>
      </c>
      <c r="BY15">
        <v>0</v>
      </c>
      <c r="BZ15">
        <v>0</v>
      </c>
      <c r="CA15">
        <v>0</v>
      </c>
      <c r="CB15">
        <v>0</v>
      </c>
      <c r="CC15">
        <v>0</v>
      </c>
      <c r="CD15">
        <v>0</v>
      </c>
      <c r="CE15">
        <v>0</v>
      </c>
      <c r="CF15" t="s">
        <v>246</v>
      </c>
      <c r="CG15" s="71" t="s">
        <v>246</v>
      </c>
      <c r="CH15" s="71" t="s">
        <v>246</v>
      </c>
      <c r="CI15" s="71" t="s">
        <v>246</v>
      </c>
      <c r="CJ15" s="71" t="s">
        <v>246</v>
      </c>
      <c r="CK15" s="71" t="s">
        <v>246</v>
      </c>
      <c r="CL15" s="71" t="s">
        <v>246</v>
      </c>
      <c r="CM15" s="71" t="s">
        <v>246</v>
      </c>
      <c r="CN15">
        <v>0</v>
      </c>
      <c r="CO15" t="s">
        <v>79</v>
      </c>
      <c r="CP15" s="68">
        <v>827407.18090799998</v>
      </c>
      <c r="CQ15" s="68">
        <v>134803.65564000001</v>
      </c>
      <c r="CR15" s="68">
        <v>5176</v>
      </c>
      <c r="CS15" s="68">
        <v>9191</v>
      </c>
    </row>
    <row r="16" spans="1:97">
      <c r="A16" s="72" t="s">
        <v>91</v>
      </c>
      <c r="B16" s="68">
        <v>1341672</v>
      </c>
      <c r="C16" s="68">
        <v>0.30513000000000007</v>
      </c>
      <c r="D16" s="68">
        <v>4500</v>
      </c>
      <c r="E16" s="68">
        <v>4500</v>
      </c>
      <c r="F16" s="68" t="s">
        <v>79</v>
      </c>
      <c r="G16" s="68">
        <v>5623.8440000000001</v>
      </c>
      <c r="H16" s="68">
        <v>0.10695922575377269</v>
      </c>
      <c r="I16" s="68" t="s">
        <v>79</v>
      </c>
      <c r="J16" t="s">
        <v>79</v>
      </c>
      <c r="K16" s="68" t="s">
        <v>79</v>
      </c>
      <c r="L16" s="68">
        <v>2.3439218814063048</v>
      </c>
      <c r="M16" s="68" t="s">
        <v>79</v>
      </c>
      <c r="N16" s="68" t="s">
        <v>79</v>
      </c>
      <c r="O16" s="68">
        <v>0</v>
      </c>
      <c r="P16" t="s">
        <v>79</v>
      </c>
      <c r="Q16" s="68" t="s">
        <v>79</v>
      </c>
      <c r="R16" s="68" t="s">
        <v>79</v>
      </c>
      <c r="S16" t="s">
        <v>79</v>
      </c>
      <c r="T16" s="68" t="s">
        <v>79</v>
      </c>
      <c r="U16" s="68"/>
      <c r="V16">
        <v>0</v>
      </c>
      <c r="W16" s="68">
        <v>0</v>
      </c>
      <c r="X16" s="68">
        <v>0</v>
      </c>
      <c r="Y16" s="68">
        <v>0</v>
      </c>
      <c r="Z16" s="68">
        <v>0</v>
      </c>
      <c r="AA16" s="70">
        <v>0</v>
      </c>
      <c r="AB16" s="68">
        <v>0</v>
      </c>
      <c r="AC16" s="68">
        <v>0</v>
      </c>
      <c r="AD16" s="68">
        <v>0</v>
      </c>
      <c r="AE16" s="68">
        <v>0</v>
      </c>
      <c r="AF16" s="68">
        <v>0</v>
      </c>
      <c r="AG16" s="68">
        <v>0</v>
      </c>
      <c r="AH16" s="68">
        <v>0</v>
      </c>
      <c r="AI16" s="68">
        <v>0</v>
      </c>
      <c r="AJ16" s="68">
        <v>0</v>
      </c>
      <c r="AK16" s="68">
        <v>0</v>
      </c>
      <c r="AL16" s="68"/>
      <c r="AM16" s="68"/>
      <c r="AN16" s="68"/>
      <c r="AO16" s="68"/>
      <c r="AP16" s="68"/>
      <c r="AQ16" s="68"/>
      <c r="AR16" s="68"/>
      <c r="AS16" s="68"/>
      <c r="AT16" s="120">
        <v>409384.3773600001</v>
      </c>
      <c r="AU16" s="68">
        <v>2123.1999999999998</v>
      </c>
      <c r="AV16" s="68">
        <v>601.52200000000005</v>
      </c>
      <c r="AW16" s="68" t="s">
        <v>79</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s="68" t="s">
        <v>79</v>
      </c>
      <c r="BS16" s="68" t="s">
        <v>79</v>
      </c>
      <c r="BT16" s="68">
        <v>0.30000000000000004</v>
      </c>
      <c r="BU16" s="68">
        <v>959565</v>
      </c>
      <c r="BV16" s="68">
        <v>0</v>
      </c>
      <c r="BW16">
        <v>0</v>
      </c>
      <c r="BX16">
        <v>0</v>
      </c>
      <c r="BY16">
        <v>0</v>
      </c>
      <c r="BZ16">
        <v>0</v>
      </c>
      <c r="CA16">
        <v>0</v>
      </c>
      <c r="CB16">
        <v>0</v>
      </c>
      <c r="CC16">
        <v>0</v>
      </c>
      <c r="CD16">
        <v>0</v>
      </c>
      <c r="CE16">
        <v>0</v>
      </c>
      <c r="CF16" t="s">
        <v>246</v>
      </c>
      <c r="CG16" s="71" t="s">
        <v>246</v>
      </c>
      <c r="CH16" s="71" t="s">
        <v>246</v>
      </c>
      <c r="CI16" s="71" t="s">
        <v>246</v>
      </c>
      <c r="CJ16" s="71" t="s">
        <v>246</v>
      </c>
      <c r="CK16" s="71" t="s">
        <v>246</v>
      </c>
      <c r="CL16" s="71" t="s">
        <v>246</v>
      </c>
      <c r="CM16" s="71" t="s">
        <v>246</v>
      </c>
      <c r="CN16">
        <v>0</v>
      </c>
      <c r="CO16" t="s">
        <v>79</v>
      </c>
      <c r="CP16" s="68">
        <v>235459.100592</v>
      </c>
      <c r="CQ16" s="68">
        <v>25184.523096000004</v>
      </c>
      <c r="CR16" s="68">
        <v>11361</v>
      </c>
      <c r="CS16" s="68">
        <v>4698</v>
      </c>
    </row>
    <row r="17" spans="1:97">
      <c r="A17" s="72" t="s">
        <v>92</v>
      </c>
      <c r="B17" s="68">
        <v>5288720</v>
      </c>
      <c r="C17" s="68">
        <v>0.14910000000000001</v>
      </c>
      <c r="D17" s="68">
        <v>56869.760000000002</v>
      </c>
      <c r="E17" s="68">
        <v>69311.47</v>
      </c>
      <c r="F17" s="68">
        <v>71204.157558417064</v>
      </c>
      <c r="G17" s="68">
        <v>36795.023999999998</v>
      </c>
      <c r="H17" s="68">
        <v>0.23493304420728195</v>
      </c>
      <c r="I17" s="68">
        <v>35729.157558417064</v>
      </c>
      <c r="J17">
        <v>7545.612656369849</v>
      </c>
      <c r="K17" s="68">
        <v>6.755728712886496</v>
      </c>
      <c r="L17" s="68">
        <v>6.7888688679597582</v>
      </c>
      <c r="M17" s="68">
        <v>26.5920676458576</v>
      </c>
      <c r="N17" s="68">
        <v>3.1747636030777189E-2</v>
      </c>
      <c r="O17" s="68">
        <v>0.10324264511161799</v>
      </c>
      <c r="P17">
        <v>0.50178471010073078</v>
      </c>
      <c r="Q17" s="68">
        <v>0.2050715514241776</v>
      </c>
      <c r="R17" s="68">
        <v>0.87289360300989649</v>
      </c>
      <c r="S17">
        <v>0.48477867893130572</v>
      </c>
      <c r="T17" s="68">
        <v>4.7370050559764273E-3</v>
      </c>
      <c r="U17" s="68"/>
      <c r="V17">
        <v>2141.8481653033732</v>
      </c>
      <c r="W17" s="68">
        <v>361.02624749515456</v>
      </c>
      <c r="X17" s="68">
        <v>4653.025086576029</v>
      </c>
      <c r="Y17" s="68">
        <v>0</v>
      </c>
      <c r="Z17" s="70">
        <v>8871.5418099739072</v>
      </c>
      <c r="AA17" s="70">
        <v>18158.851789068598</v>
      </c>
      <c r="AB17" s="68">
        <v>1070.7394599999998</v>
      </c>
      <c r="AC17" s="68">
        <v>0</v>
      </c>
      <c r="AD17" s="70">
        <v>446.75</v>
      </c>
      <c r="AE17" s="70">
        <v>25.375</v>
      </c>
      <c r="AF17" s="68">
        <v>0</v>
      </c>
      <c r="AG17" s="68">
        <v>0</v>
      </c>
      <c r="AH17" s="68">
        <v>0</v>
      </c>
      <c r="AI17" s="68">
        <v>0</v>
      </c>
      <c r="AJ17" s="68">
        <v>0</v>
      </c>
      <c r="AK17" s="68">
        <v>0</v>
      </c>
      <c r="AL17" s="68"/>
      <c r="AM17" s="68"/>
      <c r="AN17" s="68"/>
      <c r="AO17" s="68"/>
      <c r="AP17" s="68"/>
      <c r="AQ17" s="68"/>
      <c r="AR17" s="68"/>
      <c r="AS17" s="68"/>
      <c r="AT17" s="120">
        <v>788548.152</v>
      </c>
      <c r="AU17" s="68">
        <v>43952.412159567903</v>
      </c>
      <c r="AV17" s="68">
        <v>8644.3670000000002</v>
      </c>
      <c r="AW17" s="68">
        <v>315919.71069689287</v>
      </c>
      <c r="AX17">
        <v>21089.011467479453</v>
      </c>
      <c r="AY17">
        <v>0</v>
      </c>
      <c r="AZ17">
        <v>39206.002070056871</v>
      </c>
      <c r="BA17">
        <v>21739.479730356161</v>
      </c>
      <c r="BB17">
        <v>4207.2840832876718</v>
      </c>
      <c r="BC17">
        <v>62658.21915573287</v>
      </c>
      <c r="BD17">
        <v>9021.96156353468</v>
      </c>
      <c r="BE17">
        <v>153151.14000000001</v>
      </c>
      <c r="BF17">
        <v>0</v>
      </c>
      <c r="BG17">
        <v>0</v>
      </c>
      <c r="BH17">
        <v>0</v>
      </c>
      <c r="BI17">
        <v>276.66078777456642</v>
      </c>
      <c r="BJ17">
        <v>0</v>
      </c>
      <c r="BK17">
        <v>0</v>
      </c>
      <c r="BL17">
        <v>0</v>
      </c>
      <c r="BM17">
        <v>0</v>
      </c>
      <c r="BN17">
        <v>4341.2727554011972</v>
      </c>
      <c r="BO17">
        <v>228.67908326946113</v>
      </c>
      <c r="BP17">
        <v>0</v>
      </c>
      <c r="BQ17">
        <v>0</v>
      </c>
      <c r="BR17" s="68">
        <v>0.19545817469308988</v>
      </c>
      <c r="BS17" s="68">
        <v>0.83197395816587072</v>
      </c>
      <c r="BT17" s="68">
        <v>169.2492</v>
      </c>
      <c r="BU17" s="68">
        <v>5353349.9999999991</v>
      </c>
      <c r="BV17" s="68">
        <v>140638</v>
      </c>
      <c r="BW17">
        <v>7155.8994993745564</v>
      </c>
      <c r="BX17">
        <v>7155.8994993745564</v>
      </c>
      <c r="BY17">
        <v>28101.133059042506</v>
      </c>
      <c r="BZ17">
        <v>472.125</v>
      </c>
      <c r="CA17">
        <v>0</v>
      </c>
      <c r="CB17">
        <v>11460.139975277281</v>
      </c>
      <c r="CC17">
        <v>18545.253036563754</v>
      </c>
      <c r="CD17">
        <v>5723.7645465760288</v>
      </c>
      <c r="CE17">
        <v>0</v>
      </c>
      <c r="CF17">
        <v>0.20028178631625115</v>
      </c>
      <c r="CG17" s="71">
        <v>0.78650421614607724</v>
      </c>
      <c r="CH17" s="71">
        <v>1.3213997537671496E-2</v>
      </c>
      <c r="CI17" s="71">
        <v>0</v>
      </c>
      <c r="CJ17" s="71">
        <v>0.32075035512774092</v>
      </c>
      <c r="CK17" s="71">
        <v>0.51905094617029024</v>
      </c>
      <c r="CL17" s="71">
        <v>0.16019869870196887</v>
      </c>
      <c r="CM17" s="71">
        <v>0</v>
      </c>
      <c r="CN17">
        <v>35729.157558417064</v>
      </c>
      <c r="CO17">
        <v>7191.888228828434</v>
      </c>
      <c r="CP17" s="68">
        <v>1540534.0648320001</v>
      </c>
      <c r="CQ17" s="68">
        <v>361922.357556</v>
      </c>
      <c r="CR17" s="68">
        <v>89587</v>
      </c>
      <c r="CS17" s="68">
        <v>35475</v>
      </c>
    </row>
    <row r="18" spans="1:97">
      <c r="A18" s="72" t="s">
        <v>93</v>
      </c>
      <c r="B18" s="68">
        <v>63824699</v>
      </c>
      <c r="C18" s="68">
        <v>0.14748999999999995</v>
      </c>
      <c r="D18" s="68">
        <v>63191</v>
      </c>
      <c r="E18" s="68">
        <v>62021</v>
      </c>
      <c r="F18" s="68">
        <v>86343.455416061872</v>
      </c>
      <c r="G18" s="68">
        <v>263483.08899999998</v>
      </c>
      <c r="H18" s="68">
        <v>6.3299781641773606E-2</v>
      </c>
      <c r="I18" s="68">
        <v>38469.455416061872</v>
      </c>
      <c r="J18">
        <v>9371.3673297676505</v>
      </c>
      <c r="K18" s="68">
        <v>0.60273618236823756</v>
      </c>
      <c r="L18" s="68">
        <v>2.5803354194673158</v>
      </c>
      <c r="M18" s="68">
        <v>2.3501873467511381</v>
      </c>
      <c r="N18" s="68">
        <v>0.22356652691317322</v>
      </c>
      <c r="O18" s="68">
        <v>0.4416537054991736</v>
      </c>
      <c r="P18">
        <v>0.44553991070533028</v>
      </c>
      <c r="Q18" s="68">
        <v>3.5567244050974563E-2</v>
      </c>
      <c r="R18" s="68">
        <v>0.56188573054259283</v>
      </c>
      <c r="S18">
        <v>7.5439798319500359E-2</v>
      </c>
      <c r="T18" s="68">
        <v>7.9153706936247493E-3</v>
      </c>
      <c r="U18" s="68"/>
      <c r="V18">
        <v>205.59927040583676</v>
      </c>
      <c r="W18" s="68">
        <v>0</v>
      </c>
      <c r="X18" s="68">
        <v>27095.028727770175</v>
      </c>
      <c r="Y18" s="68">
        <v>91.17647058823529</v>
      </c>
      <c r="Z18" s="68">
        <v>479.31798485516117</v>
      </c>
      <c r="AA18" s="70">
        <v>7759.84004127967</v>
      </c>
      <c r="AB18" s="70">
        <v>712.32312000000002</v>
      </c>
      <c r="AC18" s="70">
        <v>27.1602</v>
      </c>
      <c r="AD18" s="68">
        <v>437.77224651162788</v>
      </c>
      <c r="AE18" s="68">
        <v>0</v>
      </c>
      <c r="AF18" s="70">
        <v>1564.1686046511629</v>
      </c>
      <c r="AG18" s="68">
        <v>97.068749999999994</v>
      </c>
      <c r="AH18" s="68">
        <v>0</v>
      </c>
      <c r="AI18" s="68">
        <v>0</v>
      </c>
      <c r="AJ18" s="68">
        <v>0</v>
      </c>
      <c r="AK18" s="68">
        <v>0</v>
      </c>
      <c r="AL18" s="68"/>
      <c r="AM18" s="68"/>
      <c r="AN18" s="68"/>
      <c r="AO18" s="68"/>
      <c r="AP18" s="68"/>
      <c r="AQ18" s="68"/>
      <c r="AR18" s="68"/>
      <c r="AS18" s="68"/>
      <c r="AT18" s="120">
        <v>9413504.8555099964</v>
      </c>
      <c r="AU18" s="68">
        <v>27693.691933333332</v>
      </c>
      <c r="AV18" s="68">
        <v>16678.421999999999</v>
      </c>
      <c r="AW18" s="68">
        <v>392360.40736271202</v>
      </c>
      <c r="AX18">
        <v>207719.91414504402</v>
      </c>
      <c r="AY18">
        <v>75702.146580000001</v>
      </c>
      <c r="AZ18">
        <v>3058.2971754775999</v>
      </c>
      <c r="BA18">
        <v>0</v>
      </c>
      <c r="BB18">
        <v>0</v>
      </c>
      <c r="BC18">
        <v>0</v>
      </c>
      <c r="BD18">
        <v>50711.314478755201</v>
      </c>
      <c r="BE18">
        <v>29599.59</v>
      </c>
      <c r="BF18">
        <v>0</v>
      </c>
      <c r="BG18">
        <v>0</v>
      </c>
      <c r="BH18">
        <v>2160</v>
      </c>
      <c r="BI18">
        <v>2810.6381477999998</v>
      </c>
      <c r="BJ18">
        <v>281.06381478000003</v>
      </c>
      <c r="BK18">
        <v>0</v>
      </c>
      <c r="BL18">
        <v>0</v>
      </c>
      <c r="BM18">
        <v>0</v>
      </c>
      <c r="BN18">
        <v>20317.4430208552</v>
      </c>
      <c r="BO18">
        <v>0</v>
      </c>
      <c r="BP18">
        <v>0</v>
      </c>
      <c r="BQ18">
        <v>0</v>
      </c>
      <c r="BR18" s="68">
        <v>2.9388907706651379E-2</v>
      </c>
      <c r="BS18" s="68">
        <v>0.46428134417539091</v>
      </c>
      <c r="BT18" s="68">
        <v>304.5</v>
      </c>
      <c r="BU18" s="68">
        <v>24290000</v>
      </c>
      <c r="BV18" s="68">
        <v>150000</v>
      </c>
      <c r="BW18">
        <v>27391.804468764247</v>
      </c>
      <c r="BX18">
        <v>27391.804468764247</v>
      </c>
      <c r="BY18">
        <v>8978.6413461348329</v>
      </c>
      <c r="BZ18">
        <v>2099.0096011627907</v>
      </c>
      <c r="CA18">
        <v>0</v>
      </c>
      <c r="CB18">
        <v>1122.6895017726258</v>
      </c>
      <c r="CC18">
        <v>7759.84004127967</v>
      </c>
      <c r="CD18">
        <v>29371.52045242134</v>
      </c>
      <c r="CE18">
        <v>215.4054205882353</v>
      </c>
      <c r="CF18">
        <v>0.71204034922021653</v>
      </c>
      <c r="CG18" s="71">
        <v>0.2333966324458559</v>
      </c>
      <c r="CH18" s="71">
        <v>5.4563018333927502E-2</v>
      </c>
      <c r="CI18" s="71">
        <v>0</v>
      </c>
      <c r="CJ18" s="71">
        <v>2.9183919804174754E-2</v>
      </c>
      <c r="CK18" s="71">
        <v>0.2017143200327125</v>
      </c>
      <c r="CL18" s="71">
        <v>0.76350237181049518</v>
      </c>
      <c r="CM18" s="71">
        <v>5.5993883526175067E-3</v>
      </c>
      <c r="CN18">
        <v>38469.455416061872</v>
      </c>
      <c r="CO18">
        <v>7743.4801848844108</v>
      </c>
      <c r="CP18" s="68">
        <v>11031509.970252</v>
      </c>
      <c r="CQ18" s="68">
        <v>698292.17229599995</v>
      </c>
      <c r="CR18" s="68">
        <v>102456</v>
      </c>
      <c r="CS18" s="68">
        <v>47874</v>
      </c>
    </row>
    <row r="19" spans="1:97" s="104" customFormat="1">
      <c r="A19" s="103" t="s">
        <v>95</v>
      </c>
      <c r="B19" s="70">
        <v>82266372</v>
      </c>
      <c r="C19" s="70">
        <v>0.26150999999999996</v>
      </c>
      <c r="D19" s="70">
        <v>81173.08</v>
      </c>
      <c r="E19" s="70">
        <v>78879.850000000006</v>
      </c>
      <c r="F19" s="70">
        <v>124990.67910098637</v>
      </c>
      <c r="G19" s="70">
        <v>331169.02799999999</v>
      </c>
      <c r="H19" s="70">
        <v>7.853580438083721E-2</v>
      </c>
      <c r="I19" s="70">
        <v>41349.679100986374</v>
      </c>
      <c r="J19" s="104">
        <v>10959.79927218482</v>
      </c>
      <c r="K19" s="70">
        <v>0.50263161113980304</v>
      </c>
      <c r="L19" s="70">
        <v>0.42335877078148781</v>
      </c>
      <c r="M19" s="70">
        <v>15.607835483495005</v>
      </c>
      <c r="N19" s="70">
        <v>0.16453367412226824</v>
      </c>
      <c r="O19" s="70">
        <v>0.27199424082023022</v>
      </c>
      <c r="P19" s="104">
        <v>0.33082210128307127</v>
      </c>
      <c r="Q19" s="70">
        <v>3.3094276171818884E-2</v>
      </c>
      <c r="R19" s="70">
        <v>0.42139093669095856</v>
      </c>
      <c r="S19" s="104">
        <v>4.0774160284481019E-2</v>
      </c>
      <c r="T19" s="70">
        <v>3.339252032954864E-2</v>
      </c>
      <c r="U19" s="70"/>
      <c r="V19" s="104">
        <v>4190.1417868487788</v>
      </c>
      <c r="W19" s="70">
        <v>0</v>
      </c>
      <c r="X19" s="70">
        <v>17264.723129914863</v>
      </c>
      <c r="Y19" s="70">
        <v>0</v>
      </c>
      <c r="Z19" s="70">
        <v>1236.3687902548311</v>
      </c>
      <c r="AA19" s="70">
        <v>3573.2792106016554</v>
      </c>
      <c r="AB19" s="70">
        <v>3288.7695383446021</v>
      </c>
      <c r="AC19" s="70">
        <v>0</v>
      </c>
      <c r="AD19" s="70">
        <v>8651.375</v>
      </c>
      <c r="AE19" s="70">
        <v>0</v>
      </c>
      <c r="AF19" s="70">
        <v>3145.0216450216449</v>
      </c>
      <c r="AG19" s="70">
        <v>0</v>
      </c>
      <c r="AH19" s="70">
        <v>0</v>
      </c>
      <c r="AI19" s="70">
        <v>0</v>
      </c>
      <c r="AJ19" s="70">
        <v>0</v>
      </c>
      <c r="AK19" s="70">
        <v>0</v>
      </c>
      <c r="AL19" s="70"/>
      <c r="AM19" s="70"/>
      <c r="AN19" s="70"/>
      <c r="AO19" s="70"/>
      <c r="AP19" s="70"/>
      <c r="AQ19" s="70"/>
      <c r="AR19" s="70"/>
      <c r="AS19" s="70"/>
      <c r="AT19" s="70">
        <v>21513478.941719998</v>
      </c>
      <c r="AU19" s="70">
        <v>29742.62428571429</v>
      </c>
      <c r="AV19" s="70">
        <v>26008.626</v>
      </c>
      <c r="AW19" s="70">
        <v>458864.87592783407</v>
      </c>
      <c r="AX19" s="104">
        <v>173063.88495958401</v>
      </c>
      <c r="AY19" s="104">
        <v>37722.647488260001</v>
      </c>
      <c r="AZ19" s="104">
        <v>0</v>
      </c>
      <c r="BA19" s="104">
        <v>0</v>
      </c>
      <c r="BB19" s="104">
        <v>0</v>
      </c>
      <c r="BC19" s="104">
        <v>4385.7219386499992</v>
      </c>
      <c r="BD19" s="104">
        <v>0</v>
      </c>
      <c r="BE19" s="104">
        <v>18709.830000000002</v>
      </c>
      <c r="BF19" s="104">
        <v>0</v>
      </c>
      <c r="BG19" s="104">
        <v>0</v>
      </c>
      <c r="BH19" s="104">
        <v>4410</v>
      </c>
      <c r="BI19" s="104">
        <v>34868.206587200002</v>
      </c>
      <c r="BJ19" s="104">
        <v>16497.223911000001</v>
      </c>
      <c r="BK19" s="104">
        <v>0</v>
      </c>
      <c r="BL19" s="104">
        <v>0</v>
      </c>
      <c r="BM19" s="104">
        <v>0</v>
      </c>
      <c r="BN19" s="104">
        <v>169207.36104314003</v>
      </c>
      <c r="BO19" s="104">
        <v>0</v>
      </c>
      <c r="BP19" s="104">
        <v>0</v>
      </c>
      <c r="BQ19" s="104">
        <v>0</v>
      </c>
      <c r="BR19" s="70">
        <v>2.5132898834870691E-2</v>
      </c>
      <c r="BS19" s="70">
        <v>0.32001835383255001</v>
      </c>
      <c r="BT19" s="70">
        <v>1380.77</v>
      </c>
      <c r="BU19" s="70">
        <v>9107920.0000000019</v>
      </c>
      <c r="BV19" s="70">
        <v>1284000</v>
      </c>
      <c r="BW19" s="104">
        <v>21454.864916763639</v>
      </c>
      <c r="BX19" s="104">
        <v>21454.864916763639</v>
      </c>
      <c r="BY19" s="104">
        <v>8098.4175392010893</v>
      </c>
      <c r="BZ19" s="104">
        <v>11796.396645021645</v>
      </c>
      <c r="CA19" s="104">
        <v>0</v>
      </c>
      <c r="CB19" s="104">
        <v>14077.885577103611</v>
      </c>
      <c r="CC19" s="104">
        <v>3573.2792106016554</v>
      </c>
      <c r="CD19" s="104">
        <v>23698.514313281106</v>
      </c>
      <c r="CE19" s="104">
        <v>0</v>
      </c>
      <c r="CF19" s="104">
        <v>0.51886412139657556</v>
      </c>
      <c r="CG19" s="106">
        <v>0.19585200454452634</v>
      </c>
      <c r="CH19" s="106">
        <v>0.28528387405889805</v>
      </c>
      <c r="CI19" s="106">
        <v>0</v>
      </c>
      <c r="CJ19" s="106">
        <v>0.34045936711435787</v>
      </c>
      <c r="CK19" s="106">
        <v>8.6416129176596607E-2</v>
      </c>
      <c r="CL19" s="106">
        <v>0.57312450370904555</v>
      </c>
      <c r="CM19" s="106">
        <v>0</v>
      </c>
      <c r="CN19" s="104">
        <v>41349.679100986374</v>
      </c>
      <c r="CO19" s="104">
        <v>8323.2376779664592</v>
      </c>
      <c r="CP19" s="70">
        <v>13865384.864304001</v>
      </c>
      <c r="CQ19" s="70">
        <v>1088929.1533680002</v>
      </c>
      <c r="CR19" s="70">
        <v>122000</v>
      </c>
      <c r="CS19" s="70">
        <v>83641</v>
      </c>
    </row>
    <row r="20" spans="1:97">
      <c r="A20" s="72" t="s">
        <v>98</v>
      </c>
      <c r="B20" s="68">
        <v>311566</v>
      </c>
      <c r="C20" s="68">
        <v>6.5840000000000037E-2</v>
      </c>
      <c r="D20" s="68">
        <v>0</v>
      </c>
      <c r="E20" s="68">
        <v>1.42</v>
      </c>
      <c r="F20" s="68" t="s">
        <v>79</v>
      </c>
      <c r="G20" s="68">
        <v>4836.174</v>
      </c>
      <c r="H20" s="68">
        <v>0.81654547582448445</v>
      </c>
      <c r="I20" s="68" t="s">
        <v>79</v>
      </c>
      <c r="J20" t="s">
        <v>79</v>
      </c>
      <c r="K20" s="68" t="s">
        <v>79</v>
      </c>
      <c r="L20" s="68">
        <v>1.9499348912839919E-3</v>
      </c>
      <c r="M20" s="68" t="s">
        <v>79</v>
      </c>
      <c r="N20" s="68" t="s">
        <v>79</v>
      </c>
      <c r="O20" s="68">
        <v>0</v>
      </c>
      <c r="P20" t="s">
        <v>79</v>
      </c>
      <c r="Q20" s="68" t="s">
        <v>79</v>
      </c>
      <c r="R20" s="68" t="s">
        <v>79</v>
      </c>
      <c r="S20" t="s">
        <v>79</v>
      </c>
      <c r="T20" s="68" t="s">
        <v>79</v>
      </c>
      <c r="U20" s="68"/>
      <c r="V20">
        <v>0</v>
      </c>
      <c r="W20" s="68">
        <v>0</v>
      </c>
      <c r="X20" s="68">
        <v>0</v>
      </c>
      <c r="Y20" s="68">
        <v>0</v>
      </c>
      <c r="Z20" s="68">
        <v>0</v>
      </c>
      <c r="AA20" s="70">
        <v>0</v>
      </c>
      <c r="AB20" s="68">
        <v>0</v>
      </c>
      <c r="AC20" s="68">
        <v>0</v>
      </c>
      <c r="AD20" s="68">
        <v>0</v>
      </c>
      <c r="AE20" s="68">
        <v>0</v>
      </c>
      <c r="AF20" s="68">
        <v>0</v>
      </c>
      <c r="AG20" s="68">
        <v>0</v>
      </c>
      <c r="AH20" s="68">
        <v>0</v>
      </c>
      <c r="AI20" s="68">
        <v>0</v>
      </c>
      <c r="AJ20" s="68">
        <v>0</v>
      </c>
      <c r="AK20" s="68">
        <v>0</v>
      </c>
      <c r="AL20" s="68"/>
      <c r="AM20" s="68"/>
      <c r="AN20" s="68"/>
      <c r="AO20" s="68"/>
      <c r="AP20" s="68"/>
      <c r="AQ20" s="68"/>
      <c r="AR20" s="68"/>
      <c r="AS20" s="68"/>
      <c r="AT20" s="120">
        <v>20513.505440000012</v>
      </c>
      <c r="AU20" s="68">
        <v>9.14</v>
      </c>
      <c r="AV20" s="68">
        <v>3948.9560000000001</v>
      </c>
      <c r="AW20" s="68" t="s">
        <v>79</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s="68" t="s">
        <v>79</v>
      </c>
      <c r="BS20" s="68" t="s">
        <v>79</v>
      </c>
      <c r="BT20" s="68">
        <v>1.7200000000000002</v>
      </c>
      <c r="BU20" s="68">
        <v>40</v>
      </c>
      <c r="BV20" s="68">
        <v>0</v>
      </c>
      <c r="BW20">
        <v>0</v>
      </c>
      <c r="BX20">
        <v>0</v>
      </c>
      <c r="BY20">
        <v>0</v>
      </c>
      <c r="BZ20">
        <v>0</v>
      </c>
      <c r="CA20">
        <v>0</v>
      </c>
      <c r="CB20">
        <v>0</v>
      </c>
      <c r="CC20">
        <v>0</v>
      </c>
      <c r="CD20">
        <v>0</v>
      </c>
      <c r="CE20">
        <v>0</v>
      </c>
      <c r="CF20" t="s">
        <v>246</v>
      </c>
      <c r="CG20" s="71" t="s">
        <v>246</v>
      </c>
      <c r="CH20" s="71" t="s">
        <v>246</v>
      </c>
      <c r="CI20" s="71" t="s">
        <v>246</v>
      </c>
      <c r="CJ20" s="71" t="s">
        <v>246</v>
      </c>
      <c r="CK20" s="71" t="s">
        <v>246</v>
      </c>
      <c r="CL20" s="71" t="s">
        <v>246</v>
      </c>
      <c r="CM20" s="71" t="s">
        <v>246</v>
      </c>
      <c r="CN20">
        <v>0</v>
      </c>
      <c r="CO20" t="s">
        <v>79</v>
      </c>
      <c r="CP20" s="68">
        <v>202480.933032</v>
      </c>
      <c r="CQ20" s="68">
        <v>165334.88980800001</v>
      </c>
      <c r="CR20" s="68">
        <v>14</v>
      </c>
      <c r="CS20" s="68">
        <v>188</v>
      </c>
    </row>
    <row r="21" spans="1:97">
      <c r="A21" s="72" t="s">
        <v>99</v>
      </c>
      <c r="B21" s="68">
        <v>4356930</v>
      </c>
      <c r="C21" s="68">
        <v>0.38058999999999998</v>
      </c>
      <c r="D21" s="68">
        <v>2772.529</v>
      </c>
      <c r="E21" s="68">
        <v>2828.529</v>
      </c>
      <c r="F21" s="68">
        <v>4832.0418161878742</v>
      </c>
      <c r="G21" s="68">
        <v>15088.82</v>
      </c>
      <c r="H21" s="68">
        <v>3.1516182179918639E-2</v>
      </c>
      <c r="I21" s="68">
        <v>434.04181618787453</v>
      </c>
      <c r="J21">
        <v>95.51363055316709</v>
      </c>
      <c r="K21" s="68">
        <v>9.9621021266780629E-2</v>
      </c>
      <c r="L21" s="68">
        <v>3.3771478287121313E-2</v>
      </c>
      <c r="M21" s="68">
        <v>5.6783101863009042</v>
      </c>
      <c r="N21" s="68">
        <v>1.5190037085564139E-2</v>
      </c>
      <c r="O21" s="68">
        <v>2.1195483012302348E-2</v>
      </c>
      <c r="P21">
        <v>8.982575745387518E-2</v>
      </c>
      <c r="Q21" s="68">
        <v>6.3300927808249479E-3</v>
      </c>
      <c r="R21" s="68">
        <v>0.20085214461218379</v>
      </c>
      <c r="S21">
        <v>0</v>
      </c>
      <c r="T21" s="68">
        <v>0.18189735886144695</v>
      </c>
      <c r="U21" s="68"/>
      <c r="V21">
        <v>0</v>
      </c>
      <c r="W21" s="68">
        <v>0</v>
      </c>
      <c r="X21" s="68">
        <v>38.369304556354912</v>
      </c>
      <c r="Y21" s="68">
        <v>21.582733812949638</v>
      </c>
      <c r="Z21" s="68">
        <v>0</v>
      </c>
      <c r="AA21" s="70">
        <v>198.80227781857002</v>
      </c>
      <c r="AB21" s="68">
        <v>64.650000000000006</v>
      </c>
      <c r="AC21" s="68">
        <v>0</v>
      </c>
      <c r="AD21" s="68">
        <v>0</v>
      </c>
      <c r="AE21" s="70">
        <v>110.63749999999999</v>
      </c>
      <c r="AF21" s="68">
        <v>0</v>
      </c>
      <c r="AG21" s="68">
        <v>0</v>
      </c>
      <c r="AH21" s="68">
        <v>0</v>
      </c>
      <c r="AI21" s="68">
        <v>0</v>
      </c>
      <c r="AJ21" s="68">
        <v>0</v>
      </c>
      <c r="AK21" s="68">
        <v>0</v>
      </c>
      <c r="AL21" s="68"/>
      <c r="AM21" s="68"/>
      <c r="AN21" s="68"/>
      <c r="AO21" s="68"/>
      <c r="AP21" s="68"/>
      <c r="AQ21" s="68"/>
      <c r="AR21" s="68"/>
      <c r="AS21" s="68"/>
      <c r="AT21" s="120">
        <v>1658203.9886999999</v>
      </c>
      <c r="AU21" s="68">
        <v>1924.1391295238095</v>
      </c>
      <c r="AV21" s="68">
        <v>475.54199999999997</v>
      </c>
      <c r="AW21" s="68">
        <v>3998.964684</v>
      </c>
      <c r="AX21">
        <v>505.15088500000002</v>
      </c>
      <c r="AY21">
        <v>0</v>
      </c>
      <c r="AZ21">
        <v>0</v>
      </c>
      <c r="BA21">
        <v>424.3267434</v>
      </c>
      <c r="BB21">
        <v>424.3267434</v>
      </c>
      <c r="BC21">
        <v>912.86519989999988</v>
      </c>
      <c r="BD21">
        <v>0</v>
      </c>
      <c r="BE21">
        <v>0</v>
      </c>
      <c r="BF21">
        <v>0</v>
      </c>
      <c r="BG21">
        <v>0</v>
      </c>
      <c r="BH21">
        <v>30</v>
      </c>
      <c r="BI21">
        <v>509.17357750000002</v>
      </c>
      <c r="BJ21">
        <v>122.2016586</v>
      </c>
      <c r="BK21">
        <v>0</v>
      </c>
      <c r="BL21">
        <v>0</v>
      </c>
      <c r="BM21">
        <v>0</v>
      </c>
      <c r="BN21">
        <v>1070.9198762000001</v>
      </c>
      <c r="BO21">
        <v>0</v>
      </c>
      <c r="BP21">
        <v>0</v>
      </c>
      <c r="BQ21">
        <v>0</v>
      </c>
      <c r="BR21" s="68">
        <v>5.7902384286355859E-3</v>
      </c>
      <c r="BS21" s="68">
        <v>0.18372271094196771</v>
      </c>
      <c r="BT21" s="68">
        <v>78.951060000000012</v>
      </c>
      <c r="BU21" s="68">
        <v>56000</v>
      </c>
      <c r="BV21" s="68">
        <v>24740</v>
      </c>
      <c r="BW21">
        <v>59.952038369304546</v>
      </c>
      <c r="BX21">
        <v>59.952038369304546</v>
      </c>
      <c r="BY21">
        <v>263.45227781857</v>
      </c>
      <c r="BZ21">
        <v>110.63749999999999</v>
      </c>
      <c r="CA21">
        <v>0</v>
      </c>
      <c r="CB21">
        <v>0</v>
      </c>
      <c r="CC21">
        <v>309.43977781857001</v>
      </c>
      <c r="CD21">
        <v>103.01930455635491</v>
      </c>
      <c r="CE21">
        <v>21.582733812949638</v>
      </c>
      <c r="CF21">
        <v>0.13812502881831637</v>
      </c>
      <c r="CG21" s="71">
        <v>0.60697441581189715</v>
      </c>
      <c r="CH21" s="71">
        <v>0.25490055536978645</v>
      </c>
      <c r="CI21" s="71">
        <v>0</v>
      </c>
      <c r="CJ21" s="71">
        <v>0</v>
      </c>
      <c r="CK21" s="71">
        <v>0.71292618885510628</v>
      </c>
      <c r="CL21" s="71">
        <v>0.23734880077029974</v>
      </c>
      <c r="CM21" s="71">
        <v>4.9725010374593891E-2</v>
      </c>
      <c r="CN21">
        <v>434.04181618787453</v>
      </c>
      <c r="CO21">
        <v>87.367865406765205</v>
      </c>
      <c r="CP21" s="68">
        <v>631738.71576000005</v>
      </c>
      <c r="CQ21" s="68">
        <v>19909.992456</v>
      </c>
      <c r="CR21" s="68">
        <v>4485</v>
      </c>
      <c r="CS21" s="68">
        <v>4398</v>
      </c>
    </row>
    <row r="22" spans="1:97">
      <c r="A22" s="72" t="s">
        <v>100</v>
      </c>
      <c r="B22" s="68">
        <v>59375288</v>
      </c>
      <c r="C22" s="68">
        <v>0.31640000000000001</v>
      </c>
      <c r="D22" s="68">
        <v>8124</v>
      </c>
      <c r="E22" s="68">
        <v>13071</v>
      </c>
      <c r="F22" s="68" t="s">
        <v>79</v>
      </c>
      <c r="G22" s="68">
        <v>179598.60399999999</v>
      </c>
      <c r="H22" s="68">
        <v>6.7009852704645753E-2</v>
      </c>
      <c r="I22" s="68" t="s">
        <v>79</v>
      </c>
      <c r="J22" t="s">
        <v>79</v>
      </c>
      <c r="K22" s="68" t="s">
        <v>79</v>
      </c>
      <c r="L22" s="68">
        <v>0.30868171518713583</v>
      </c>
      <c r="M22" s="68" t="s">
        <v>79</v>
      </c>
      <c r="N22" s="68" t="s">
        <v>79</v>
      </c>
      <c r="O22" s="68">
        <v>0</v>
      </c>
      <c r="P22" t="s">
        <v>79</v>
      </c>
      <c r="Q22" s="68" t="s">
        <v>79</v>
      </c>
      <c r="R22" s="68" t="s">
        <v>79</v>
      </c>
      <c r="S22" t="s">
        <v>79</v>
      </c>
      <c r="T22" s="68" t="s">
        <v>79</v>
      </c>
      <c r="U22" s="68"/>
      <c r="V22">
        <v>0</v>
      </c>
      <c r="W22" s="68">
        <v>0</v>
      </c>
      <c r="X22" s="68">
        <v>0</v>
      </c>
      <c r="Y22" s="68">
        <v>0</v>
      </c>
      <c r="Z22" s="68">
        <v>0</v>
      </c>
      <c r="AA22" s="70">
        <v>0</v>
      </c>
      <c r="AB22" s="68">
        <v>0</v>
      </c>
      <c r="AC22" s="68">
        <v>0</v>
      </c>
      <c r="AD22" s="68">
        <v>0</v>
      </c>
      <c r="AE22" s="68">
        <v>0</v>
      </c>
      <c r="AF22" s="68">
        <v>0</v>
      </c>
      <c r="AG22" s="68">
        <v>0</v>
      </c>
      <c r="AH22" s="68">
        <v>0</v>
      </c>
      <c r="AI22" s="68">
        <v>0</v>
      </c>
      <c r="AJ22" s="68">
        <v>0</v>
      </c>
      <c r="AK22" s="68">
        <v>0</v>
      </c>
      <c r="AL22" s="68"/>
      <c r="AM22" s="68"/>
      <c r="AN22" s="68"/>
      <c r="AO22" s="68"/>
      <c r="AP22" s="68"/>
      <c r="AQ22" s="68"/>
      <c r="AR22" s="68"/>
      <c r="AS22" s="68"/>
      <c r="AT22" s="120">
        <v>18786341.123199999</v>
      </c>
      <c r="AU22" s="68">
        <v>3970</v>
      </c>
      <c r="AV22" s="68">
        <v>12034.876</v>
      </c>
      <c r="AW22" s="68" t="s">
        <v>79</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s="68" t="s">
        <v>79</v>
      </c>
      <c r="BS22" s="68" t="s">
        <v>79</v>
      </c>
      <c r="BT22" s="68">
        <v>1050</v>
      </c>
      <c r="BU22" s="68">
        <v>5799000</v>
      </c>
      <c r="BV22" s="68">
        <v>0</v>
      </c>
      <c r="BW22">
        <v>0</v>
      </c>
      <c r="BX22">
        <v>0</v>
      </c>
      <c r="BY22">
        <v>0</v>
      </c>
      <c r="BZ22">
        <v>0</v>
      </c>
      <c r="CA22">
        <v>0</v>
      </c>
      <c r="CB22">
        <v>0</v>
      </c>
      <c r="CC22">
        <v>0</v>
      </c>
      <c r="CD22">
        <v>0</v>
      </c>
      <c r="CE22">
        <v>0</v>
      </c>
      <c r="CF22" t="s">
        <v>246</v>
      </c>
      <c r="CG22" s="71" t="s">
        <v>246</v>
      </c>
      <c r="CH22" s="71" t="s">
        <v>246</v>
      </c>
      <c r="CI22" s="71" t="s">
        <v>246</v>
      </c>
      <c r="CJ22" s="71" t="s">
        <v>246</v>
      </c>
      <c r="CK22" s="71" t="s">
        <v>246</v>
      </c>
      <c r="CL22" s="71" t="s">
        <v>246</v>
      </c>
      <c r="CM22" s="71" t="s">
        <v>246</v>
      </c>
      <c r="CN22">
        <v>0</v>
      </c>
      <c r="CO22" t="s">
        <v>79</v>
      </c>
      <c r="CP22" s="68">
        <v>7519434.3522720002</v>
      </c>
      <c r="CQ22" s="68">
        <v>503876.18836800003</v>
      </c>
      <c r="CR22" s="68">
        <v>31352</v>
      </c>
      <c r="CS22" s="68">
        <v>41810</v>
      </c>
    </row>
    <row r="23" spans="1:97">
      <c r="A23" s="72" t="s">
        <v>102</v>
      </c>
      <c r="B23" s="68">
        <v>2276100</v>
      </c>
      <c r="C23" s="68">
        <v>0.32280000000000003</v>
      </c>
      <c r="D23" s="68">
        <v>14320.9</v>
      </c>
      <c r="E23" s="68">
        <v>11879.08</v>
      </c>
      <c r="F23" s="68">
        <v>11431.777071881908</v>
      </c>
      <c r="G23" s="68">
        <v>4669.8440000000001</v>
      </c>
      <c r="H23" s="68">
        <v>0.30132398427013835</v>
      </c>
      <c r="I23" s="68">
        <v>6860.7770718819083</v>
      </c>
      <c r="J23">
        <v>1385.2925788632458</v>
      </c>
      <c r="K23" s="68">
        <v>3.0142687368225949</v>
      </c>
      <c r="L23" s="68">
        <v>3.5878726230496989</v>
      </c>
      <c r="M23" s="68">
        <v>15.816528272044286</v>
      </c>
      <c r="N23" s="68">
        <v>0.20333177502876867</v>
      </c>
      <c r="O23" s="68">
        <v>0.38556020159947629</v>
      </c>
      <c r="P23">
        <v>0.6001496555384177</v>
      </c>
      <c r="Q23" s="68">
        <v>0.29664643591161627</v>
      </c>
      <c r="R23" s="68">
        <v>0.98447668090592944</v>
      </c>
      <c r="S23">
        <v>0</v>
      </c>
      <c r="T23" s="68">
        <v>2.2242722420674895E-3</v>
      </c>
      <c r="U23" s="68"/>
      <c r="V23">
        <v>1197.7</v>
      </c>
      <c r="W23" s="68">
        <v>0</v>
      </c>
      <c r="X23" s="68">
        <v>3079.9999999999995</v>
      </c>
      <c r="Y23" s="68">
        <v>302.40047961630694</v>
      </c>
      <c r="Z23" s="68">
        <v>1191.0126526918605</v>
      </c>
      <c r="AA23" s="70">
        <v>4.8914100000000005</v>
      </c>
      <c r="AB23" s="68">
        <v>323.1156383405276</v>
      </c>
      <c r="AC23" s="68">
        <v>719.62403498321339</v>
      </c>
      <c r="AD23" s="68">
        <v>42.032856250000002</v>
      </c>
      <c r="AE23" s="68">
        <v>0</v>
      </c>
      <c r="AF23" s="68">
        <v>0</v>
      </c>
      <c r="AG23" s="68">
        <v>0</v>
      </c>
      <c r="AH23" s="68">
        <v>0</v>
      </c>
      <c r="AI23" s="68">
        <v>0</v>
      </c>
      <c r="AJ23" s="68">
        <v>0</v>
      </c>
      <c r="AK23" s="68">
        <v>0</v>
      </c>
      <c r="AL23" s="68"/>
      <c r="AM23" s="68"/>
      <c r="AN23" s="68"/>
      <c r="AO23" s="68"/>
      <c r="AP23" s="68"/>
      <c r="AQ23" s="68"/>
      <c r="AR23" s="68"/>
      <c r="AS23" s="68"/>
      <c r="AT23" s="120">
        <v>734725.08000000007</v>
      </c>
      <c r="AU23" s="68">
        <v>3014.1641135510199</v>
      </c>
      <c r="AV23" s="68">
        <v>1407.136</v>
      </c>
      <c r="AW23" s="68">
        <v>57999.429691846381</v>
      </c>
      <c r="AX23">
        <v>38113.79188032612</v>
      </c>
      <c r="AY23">
        <v>230.02752759714002</v>
      </c>
      <c r="AZ23">
        <v>247.725994004</v>
      </c>
      <c r="BA23">
        <v>13904.690312747161</v>
      </c>
      <c r="BB23">
        <v>4249.6505205828598</v>
      </c>
      <c r="BC23">
        <v>477.46818933899993</v>
      </c>
      <c r="BD23">
        <v>0</v>
      </c>
      <c r="BE23">
        <v>0</v>
      </c>
      <c r="BF23">
        <v>0</v>
      </c>
      <c r="BG23">
        <v>0</v>
      </c>
      <c r="BH23">
        <v>12.51</v>
      </c>
      <c r="BI23">
        <v>237.80442763560001</v>
      </c>
      <c r="BJ23">
        <v>118.90221381779999</v>
      </c>
      <c r="BK23">
        <v>0</v>
      </c>
      <c r="BL23">
        <v>0</v>
      </c>
      <c r="BM23">
        <v>0</v>
      </c>
      <c r="BN23">
        <v>265.41637799670002</v>
      </c>
      <c r="BO23">
        <v>141.44224780000002</v>
      </c>
      <c r="BP23">
        <v>0</v>
      </c>
      <c r="BQ23">
        <v>0</v>
      </c>
      <c r="BR23" s="68">
        <v>0.29572707525305358</v>
      </c>
      <c r="BS23" s="68">
        <v>0.98142561060766043</v>
      </c>
      <c r="BT23" s="68">
        <v>15.260235999999999</v>
      </c>
      <c r="BU23" s="68">
        <v>2636100</v>
      </c>
      <c r="BV23" s="68">
        <v>36000</v>
      </c>
      <c r="BW23">
        <v>4580.100479616307</v>
      </c>
      <c r="BX23">
        <v>4580.100479616307</v>
      </c>
      <c r="BY23">
        <v>2238.6437360156015</v>
      </c>
      <c r="BZ23">
        <v>42.032856250000002</v>
      </c>
      <c r="CA23">
        <v>0</v>
      </c>
      <c r="CB23">
        <v>2430.7455089418604</v>
      </c>
      <c r="CC23">
        <v>4.8914100000000005</v>
      </c>
      <c r="CD23">
        <v>3403.1156383405273</v>
      </c>
      <c r="CE23">
        <v>1022.0245145995203</v>
      </c>
      <c r="CF23">
        <v>0.66757751077313277</v>
      </c>
      <c r="CG23" s="71">
        <v>0.32629594469559736</v>
      </c>
      <c r="CH23" s="71">
        <v>6.1265445312698973E-3</v>
      </c>
      <c r="CI23" s="71">
        <v>0</v>
      </c>
      <c r="CJ23" s="71">
        <v>0.35429594686934024</v>
      </c>
      <c r="CK23" s="71">
        <v>7.1295276741272819E-4</v>
      </c>
      <c r="CL23" s="71">
        <v>0.49602480924322673</v>
      </c>
      <c r="CM23" s="71">
        <v>0.14896629112002024</v>
      </c>
      <c r="CN23">
        <v>6860.7770718819083</v>
      </c>
      <c r="CO23">
        <v>1380.9993080080208</v>
      </c>
      <c r="CP23" s="68">
        <v>195517.02859200002</v>
      </c>
      <c r="CQ23" s="68">
        <v>58913.970048000003</v>
      </c>
      <c r="CR23" s="68">
        <v>25280</v>
      </c>
      <c r="CS23" s="68">
        <v>4571</v>
      </c>
    </row>
    <row r="24" spans="1:97">
      <c r="A24" s="72" t="s">
        <v>103</v>
      </c>
      <c r="B24" s="68">
        <v>35341</v>
      </c>
      <c r="C24" s="68">
        <v>0.85692999999999997</v>
      </c>
      <c r="D24" s="68">
        <v>38</v>
      </c>
      <c r="E24" s="68">
        <v>30</v>
      </c>
      <c r="F24" s="68">
        <v>40.100719424460429</v>
      </c>
      <c r="G24" s="68">
        <v>112.40868443680138</v>
      </c>
      <c r="H24" s="68">
        <v>3.0315616841567392E-2</v>
      </c>
      <c r="I24" s="68">
        <v>14.100719424460429</v>
      </c>
      <c r="J24">
        <v>2.8377636417311551</v>
      </c>
      <c r="K24" s="68">
        <v>0.39899039145639426</v>
      </c>
      <c r="L24" s="68">
        <v>0.4292587643560678</v>
      </c>
      <c r="M24" s="68" t="s">
        <v>79</v>
      </c>
      <c r="N24" s="68" t="s">
        <v>79</v>
      </c>
      <c r="O24" s="68">
        <v>0.47002398081534763</v>
      </c>
      <c r="P24">
        <v>0.35163257983494794</v>
      </c>
      <c r="Q24" s="68">
        <v>2.5245056962895137E-2</v>
      </c>
      <c r="R24" s="68">
        <v>0.83274099599650131</v>
      </c>
      <c r="S24">
        <v>0</v>
      </c>
      <c r="T24" s="68">
        <v>4.9642857142857145E-3</v>
      </c>
      <c r="U24" s="68"/>
      <c r="V24">
        <v>7.0503597122302146</v>
      </c>
      <c r="W24" s="68">
        <v>0</v>
      </c>
      <c r="X24" s="68">
        <v>0</v>
      </c>
      <c r="Y24" s="68">
        <v>7.0503597122302146</v>
      </c>
      <c r="Z24" s="68">
        <v>0</v>
      </c>
      <c r="AA24" s="70">
        <v>0</v>
      </c>
      <c r="AB24" s="68">
        <v>0</v>
      </c>
      <c r="AC24" s="68">
        <v>0</v>
      </c>
      <c r="AD24" s="68">
        <v>0</v>
      </c>
      <c r="AE24" s="68">
        <v>0</v>
      </c>
      <c r="AF24" s="68">
        <v>0</v>
      </c>
      <c r="AG24" s="68">
        <v>0</v>
      </c>
      <c r="AH24" s="68">
        <v>0</v>
      </c>
      <c r="AI24" s="68">
        <v>0</v>
      </c>
      <c r="AJ24" s="68">
        <v>0</v>
      </c>
      <c r="AK24" s="68">
        <v>0</v>
      </c>
      <c r="AL24" s="68"/>
      <c r="AM24" s="68"/>
      <c r="AN24" s="68"/>
      <c r="AO24" s="68"/>
      <c r="AP24" s="68"/>
      <c r="AQ24" s="68"/>
      <c r="AR24" s="68"/>
      <c r="AS24" s="68"/>
      <c r="AT24" s="120">
        <v>30284.763129999999</v>
      </c>
      <c r="AU24" s="68">
        <v>9.0000000000000024E-2</v>
      </c>
      <c r="AV24" s="68">
        <v>3.4077386070507303</v>
      </c>
      <c r="AW24" s="68">
        <v>118.81148815200001</v>
      </c>
      <c r="AX24">
        <v>118.81148815200001</v>
      </c>
      <c r="AY24">
        <v>0</v>
      </c>
      <c r="AZ24">
        <v>0</v>
      </c>
      <c r="BA24">
        <v>0</v>
      </c>
      <c r="BB24">
        <v>0</v>
      </c>
      <c r="BC24">
        <v>0</v>
      </c>
      <c r="BD24">
        <v>0</v>
      </c>
      <c r="BE24">
        <v>0</v>
      </c>
      <c r="BF24">
        <v>0</v>
      </c>
      <c r="BG24">
        <v>0</v>
      </c>
      <c r="BH24">
        <v>0</v>
      </c>
      <c r="BI24">
        <v>0</v>
      </c>
      <c r="BJ24">
        <v>0</v>
      </c>
      <c r="BK24">
        <v>0</v>
      </c>
      <c r="BL24">
        <v>0</v>
      </c>
      <c r="BM24">
        <v>0</v>
      </c>
      <c r="BN24">
        <v>0</v>
      </c>
      <c r="BO24">
        <v>0</v>
      </c>
      <c r="BP24">
        <v>0</v>
      </c>
      <c r="BQ24">
        <v>0</v>
      </c>
      <c r="BR24" s="68">
        <v>2.5250010262780724E-2</v>
      </c>
      <c r="BS24" s="68">
        <v>0.83290438702731795</v>
      </c>
      <c r="BT24" s="68">
        <v>6.9999999999999993E-2</v>
      </c>
      <c r="BU24" s="68">
        <v>13000</v>
      </c>
      <c r="BV24" s="68">
        <v>0</v>
      </c>
      <c r="BW24">
        <v>14.100719424460429</v>
      </c>
      <c r="BX24">
        <v>14.100719424460429</v>
      </c>
      <c r="BY24">
        <v>0</v>
      </c>
      <c r="BZ24">
        <v>0</v>
      </c>
      <c r="CA24">
        <v>0</v>
      </c>
      <c r="CB24">
        <v>7.0503597122302146</v>
      </c>
      <c r="CC24">
        <v>0</v>
      </c>
      <c r="CD24">
        <v>0</v>
      </c>
      <c r="CE24">
        <v>7.0503597122302146</v>
      </c>
      <c r="CF24">
        <v>1</v>
      </c>
      <c r="CG24" s="71">
        <v>0</v>
      </c>
      <c r="CH24" s="71">
        <v>0</v>
      </c>
      <c r="CI24" s="71">
        <v>0</v>
      </c>
      <c r="CJ24" s="71">
        <v>0.5</v>
      </c>
      <c r="CK24" s="71">
        <v>0</v>
      </c>
      <c r="CL24" s="71">
        <v>0</v>
      </c>
      <c r="CM24" s="71">
        <v>0.5</v>
      </c>
      <c r="CN24">
        <v>14.100719424460429</v>
      </c>
      <c r="CO24">
        <v>2.8383204356549148</v>
      </c>
      <c r="CP24" s="68">
        <v>4706.3268000000007</v>
      </c>
      <c r="CQ24" s="68">
        <v>142.67519999999999</v>
      </c>
      <c r="CR24" s="68" t="s">
        <v>246</v>
      </c>
      <c r="CS24" s="68">
        <v>26</v>
      </c>
    </row>
    <row r="25" spans="1:97">
      <c r="A25" s="72" t="s">
        <v>104</v>
      </c>
      <c r="B25" s="68">
        <v>3375618</v>
      </c>
      <c r="C25" s="68">
        <v>0.33016000000000006</v>
      </c>
      <c r="D25" s="68">
        <v>6195</v>
      </c>
      <c r="E25" s="68">
        <v>4878.18</v>
      </c>
      <c r="F25" s="68">
        <v>8831.4988009592325</v>
      </c>
      <c r="G25" s="68">
        <v>9452.75</v>
      </c>
      <c r="H25" s="68">
        <v>0.10193245351881727</v>
      </c>
      <c r="I25" s="68">
        <v>3376.4988009592325</v>
      </c>
      <c r="J25">
        <v>286.51105206563523</v>
      </c>
      <c r="K25" s="68">
        <v>1.000260930282761</v>
      </c>
      <c r="L25" s="68">
        <v>1.2118413853135206</v>
      </c>
      <c r="M25" s="68">
        <v>34.364077925879052</v>
      </c>
      <c r="N25" s="68">
        <v>1.7074712925152079E-2</v>
      </c>
      <c r="O25" s="68">
        <v>0.12338996618161235</v>
      </c>
      <c r="P25">
        <v>0.38232454955352474</v>
      </c>
      <c r="Q25" s="74">
        <v>7.189994873179871E-2</v>
      </c>
      <c r="R25" s="74">
        <v>0.70536856761252775</v>
      </c>
      <c r="S25">
        <v>0</v>
      </c>
      <c r="T25" s="68">
        <v>2.8053319602272721E-2</v>
      </c>
      <c r="U25" s="68"/>
      <c r="V25">
        <v>601.91846522781782</v>
      </c>
      <c r="W25" s="68">
        <v>0</v>
      </c>
      <c r="X25" s="68">
        <v>0</v>
      </c>
      <c r="Y25" s="68">
        <v>0</v>
      </c>
      <c r="Z25" s="70">
        <v>1645.083932853717</v>
      </c>
      <c r="AA25" s="70">
        <v>0</v>
      </c>
      <c r="AB25" s="70">
        <v>1043.1654676258993</v>
      </c>
      <c r="AC25" s="68">
        <v>0</v>
      </c>
      <c r="AD25" s="68">
        <v>0</v>
      </c>
      <c r="AE25" s="68">
        <v>0</v>
      </c>
      <c r="AF25" s="70">
        <v>86.330935251798564</v>
      </c>
      <c r="AG25" s="68">
        <v>0</v>
      </c>
      <c r="AH25" s="68">
        <v>0</v>
      </c>
      <c r="AI25" s="68">
        <v>0</v>
      </c>
      <c r="AJ25" s="68">
        <v>0</v>
      </c>
      <c r="AK25" s="68">
        <v>0</v>
      </c>
      <c r="AL25" s="68"/>
      <c r="AM25" s="68"/>
      <c r="AN25" s="68"/>
      <c r="AO25" s="68"/>
      <c r="AP25" s="68"/>
      <c r="AQ25" s="68"/>
      <c r="AR25" s="68"/>
      <c r="AS25" s="68"/>
      <c r="AT25" s="120">
        <v>1114494.0388800001</v>
      </c>
      <c r="AU25" s="68">
        <v>3120.9119047619047</v>
      </c>
      <c r="AV25" s="68">
        <v>963.54200000000003</v>
      </c>
      <c r="AW25" s="68">
        <v>11995.644727884015</v>
      </c>
      <c r="AX25">
        <v>1381.8503489351999</v>
      </c>
      <c r="AY25">
        <v>0</v>
      </c>
      <c r="AZ25">
        <v>758.33250856200004</v>
      </c>
      <c r="BA25">
        <v>3707.4033751920001</v>
      </c>
      <c r="BB25">
        <v>3707.5246114043998</v>
      </c>
      <c r="BC25">
        <v>2410.5279212214164</v>
      </c>
      <c r="BD25">
        <v>0</v>
      </c>
      <c r="BE25">
        <v>0</v>
      </c>
      <c r="BF25">
        <v>0</v>
      </c>
      <c r="BG25">
        <v>0</v>
      </c>
      <c r="BH25">
        <v>0</v>
      </c>
      <c r="BI25">
        <v>0</v>
      </c>
      <c r="BJ25">
        <v>0</v>
      </c>
      <c r="BK25">
        <v>0</v>
      </c>
      <c r="BL25">
        <v>0</v>
      </c>
      <c r="BM25">
        <v>0</v>
      </c>
      <c r="BN25">
        <v>30.005962569000005</v>
      </c>
      <c r="BO25">
        <v>0</v>
      </c>
      <c r="BP25">
        <v>0</v>
      </c>
      <c r="BQ25">
        <v>0</v>
      </c>
      <c r="BR25" s="68">
        <v>7.189994873179871E-2</v>
      </c>
      <c r="BS25" s="68">
        <v>0.70536856761252775</v>
      </c>
      <c r="BT25" s="68">
        <v>94.72199999999998</v>
      </c>
      <c r="BU25" s="68">
        <v>1350590</v>
      </c>
      <c r="BV25" s="68">
        <v>116000</v>
      </c>
      <c r="BW25">
        <v>601.91846522781782</v>
      </c>
      <c r="BX25">
        <v>601.91846522781782</v>
      </c>
      <c r="BY25">
        <v>2688.2494004796163</v>
      </c>
      <c r="BZ25">
        <v>86.330935251798564</v>
      </c>
      <c r="CA25">
        <v>0</v>
      </c>
      <c r="CB25">
        <v>2247.0023980815349</v>
      </c>
      <c r="CC25">
        <v>0</v>
      </c>
      <c r="CD25">
        <v>1129.4964028776978</v>
      </c>
      <c r="CE25">
        <v>0</v>
      </c>
      <c r="CF25">
        <v>0.17826704545454547</v>
      </c>
      <c r="CG25" s="71">
        <v>0.79616477272727271</v>
      </c>
      <c r="CH25" s="71">
        <v>2.556818181818182E-2</v>
      </c>
      <c r="CI25" s="71">
        <v>0</v>
      </c>
      <c r="CJ25" s="71">
        <v>0.66548295454545459</v>
      </c>
      <c r="CK25" s="71">
        <v>0</v>
      </c>
      <c r="CL25" s="71">
        <v>0.33451704545454547</v>
      </c>
      <c r="CM25" s="71">
        <v>0</v>
      </c>
      <c r="CN25">
        <v>3376.4988009592325</v>
      </c>
      <c r="CO25">
        <v>679.65224037451026</v>
      </c>
      <c r="CP25" s="68">
        <v>395767.73700000002</v>
      </c>
      <c r="CQ25" s="68">
        <v>40341.576456000003</v>
      </c>
      <c r="CR25" s="68">
        <v>10870</v>
      </c>
      <c r="CS25" s="68">
        <v>5455</v>
      </c>
    </row>
    <row r="26" spans="1:97">
      <c r="A26" s="72" t="s">
        <v>105</v>
      </c>
      <c r="B26" s="68">
        <v>479993</v>
      </c>
      <c r="C26" s="68">
        <v>0.14813999999999994</v>
      </c>
      <c r="D26" s="68">
        <v>268</v>
      </c>
      <c r="E26" s="68">
        <v>380</v>
      </c>
      <c r="F26" s="68">
        <v>1479.0622241774581</v>
      </c>
      <c r="G26" s="68">
        <v>4208.3410000000003</v>
      </c>
      <c r="H26" s="68">
        <v>3.048184545881619E-2</v>
      </c>
      <c r="I26" s="68">
        <v>359.06222417745801</v>
      </c>
      <c r="J26">
        <v>72.269725288872181</v>
      </c>
      <c r="K26" s="68">
        <v>0.74805720953734334</v>
      </c>
      <c r="L26" s="68">
        <v>0.28239464973454015</v>
      </c>
      <c r="M26" s="68" t="s">
        <v>79</v>
      </c>
      <c r="N26" s="68" t="s">
        <v>79</v>
      </c>
      <c r="O26" s="68">
        <v>0.56506373848289793</v>
      </c>
      <c r="P26">
        <v>0.24276343368659903</v>
      </c>
      <c r="Q26" s="68">
        <v>1.7172972743623241E-2</v>
      </c>
      <c r="R26" s="68">
        <v>0.56338362999791225</v>
      </c>
      <c r="S26">
        <v>0</v>
      </c>
      <c r="T26" s="68">
        <v>7.2410847617181015E-2</v>
      </c>
      <c r="U26" s="68"/>
      <c r="V26">
        <v>0</v>
      </c>
      <c r="W26" s="68">
        <v>0</v>
      </c>
      <c r="X26" s="68">
        <v>213.23980815347721</v>
      </c>
      <c r="Y26" s="68">
        <v>1.4844124700239807</v>
      </c>
      <c r="Z26" s="68">
        <v>8.6546762589928043</v>
      </c>
      <c r="AA26" s="70">
        <v>134.273381294964</v>
      </c>
      <c r="AB26" s="68">
        <v>1.4099459999999999</v>
      </c>
      <c r="AC26" s="68">
        <v>0</v>
      </c>
      <c r="AD26" s="68">
        <v>0</v>
      </c>
      <c r="AE26" s="68">
        <v>0</v>
      </c>
      <c r="AF26" s="68">
        <v>0</v>
      </c>
      <c r="AG26" s="68">
        <v>0</v>
      </c>
      <c r="AH26" s="68">
        <v>0</v>
      </c>
      <c r="AI26" s="68">
        <v>0</v>
      </c>
      <c r="AJ26" s="68">
        <v>0</v>
      </c>
      <c r="AK26" s="68">
        <v>0</v>
      </c>
      <c r="AL26" s="68"/>
      <c r="AM26" s="68"/>
      <c r="AN26" s="68"/>
      <c r="AO26" s="68"/>
      <c r="AP26" s="68"/>
      <c r="AQ26" s="68"/>
      <c r="AR26" s="68"/>
      <c r="AS26" s="68"/>
      <c r="AT26" s="120">
        <v>71106.163019999964</v>
      </c>
      <c r="AU26" s="68">
        <v>2074</v>
      </c>
      <c r="AV26" s="68">
        <v>128.27799999999999</v>
      </c>
      <c r="AW26" s="68">
        <v>3025.7888583945005</v>
      </c>
      <c r="AX26">
        <v>0</v>
      </c>
      <c r="AY26">
        <v>0</v>
      </c>
      <c r="AZ26">
        <v>1809.2484097160002</v>
      </c>
      <c r="BA26">
        <v>1204.2999158754001</v>
      </c>
      <c r="BB26">
        <v>0</v>
      </c>
      <c r="BC26">
        <v>0</v>
      </c>
      <c r="BD26">
        <v>0</v>
      </c>
      <c r="BE26">
        <v>0</v>
      </c>
      <c r="BF26">
        <v>0</v>
      </c>
      <c r="BG26">
        <v>0</v>
      </c>
      <c r="BH26">
        <v>0</v>
      </c>
      <c r="BI26">
        <v>12.240532803099999</v>
      </c>
      <c r="BJ26">
        <v>0</v>
      </c>
      <c r="BK26">
        <v>0</v>
      </c>
      <c r="BL26">
        <v>0</v>
      </c>
      <c r="BM26">
        <v>0</v>
      </c>
      <c r="BN26">
        <v>0</v>
      </c>
      <c r="BO26">
        <v>0</v>
      </c>
      <c r="BP26">
        <v>0</v>
      </c>
      <c r="BQ26">
        <v>0</v>
      </c>
      <c r="BR26" s="68">
        <v>1.7174296109516811E-2</v>
      </c>
      <c r="BS26" s="68">
        <v>0.56342704488548379</v>
      </c>
      <c r="BT26" s="68">
        <v>26</v>
      </c>
      <c r="BU26" s="68">
        <v>20080</v>
      </c>
      <c r="BV26" s="68">
        <v>0</v>
      </c>
      <c r="BW26">
        <v>214.7242206235012</v>
      </c>
      <c r="BX26">
        <v>214.7242206235012</v>
      </c>
      <c r="BY26">
        <v>144.33800355395678</v>
      </c>
      <c r="BZ26">
        <v>0</v>
      </c>
      <c r="CA26">
        <v>0</v>
      </c>
      <c r="CB26">
        <v>8.6546762589928043</v>
      </c>
      <c r="CC26">
        <v>134.273381294964</v>
      </c>
      <c r="CD26">
        <v>214.6497541534772</v>
      </c>
      <c r="CE26">
        <v>1.4844124700239807</v>
      </c>
      <c r="CF26">
        <v>0.59801395458793472</v>
      </c>
      <c r="CG26" s="71">
        <v>0.40198604541206523</v>
      </c>
      <c r="CH26" s="71">
        <v>0</v>
      </c>
      <c r="CI26" s="71">
        <v>0</v>
      </c>
      <c r="CJ26" s="71">
        <v>2.4103555529460089E-2</v>
      </c>
      <c r="CK26" s="71">
        <v>0.37395574430743395</v>
      </c>
      <c r="CL26" s="71">
        <v>0.59780656304126178</v>
      </c>
      <c r="CM26" s="71">
        <v>4.1341371218442217E-3</v>
      </c>
      <c r="CN26">
        <v>359.06222417745801</v>
      </c>
      <c r="CO26">
        <v>72.275294463820089</v>
      </c>
      <c r="CP26" s="68">
        <v>176194.82098800002</v>
      </c>
      <c r="CQ26" s="68">
        <v>5370.7433039999996</v>
      </c>
      <c r="CR26" s="68">
        <v>650</v>
      </c>
      <c r="CS26" s="68">
        <v>1120</v>
      </c>
    </row>
    <row r="27" spans="1:97">
      <c r="A27" s="72" t="s">
        <v>107</v>
      </c>
      <c r="B27" s="68">
        <v>16381696</v>
      </c>
      <c r="C27" s="68">
        <v>0.17138999999999996</v>
      </c>
      <c r="D27" s="68">
        <v>1222.06</v>
      </c>
      <c r="E27" s="68">
        <v>997.95999999999992</v>
      </c>
      <c r="F27" s="68">
        <v>16834.871486994547</v>
      </c>
      <c r="G27" s="68">
        <v>79349.595000000001</v>
      </c>
      <c r="H27" s="68">
        <v>3.0231710697452202E-2</v>
      </c>
      <c r="I27" s="68">
        <v>3236.8714869945479</v>
      </c>
      <c r="J27">
        <v>666.56707540364948</v>
      </c>
      <c r="K27" s="68">
        <v>0.1975907431681401</v>
      </c>
      <c r="L27" s="68">
        <v>9.3173712127922317E-2</v>
      </c>
      <c r="M27" s="68">
        <v>40.899306152427684</v>
      </c>
      <c r="N27" s="68">
        <v>9.736820556141873E-2</v>
      </c>
      <c r="O27" s="68">
        <v>0.51899222343932994</v>
      </c>
      <c r="P27">
        <v>0.19227182633946033</v>
      </c>
      <c r="Q27" s="68">
        <v>8.4003840902231383E-3</v>
      </c>
      <c r="R27" s="68">
        <v>0.2778666471868258</v>
      </c>
      <c r="S27">
        <v>0</v>
      </c>
      <c r="T27" s="68">
        <v>0.54113980336808798</v>
      </c>
      <c r="U27" s="68"/>
      <c r="V27">
        <v>194.7346470649567</v>
      </c>
      <c r="W27" s="68">
        <v>0</v>
      </c>
      <c r="X27" s="68">
        <v>240.59013658638304</v>
      </c>
      <c r="Y27" s="68">
        <v>82.608695652173907</v>
      </c>
      <c r="Z27" s="68">
        <v>1789.9917672818267</v>
      </c>
      <c r="AA27" s="70">
        <v>304.3478260869565</v>
      </c>
      <c r="AB27" s="68">
        <v>270</v>
      </c>
      <c r="AC27" s="68">
        <v>124.72782608695651</v>
      </c>
      <c r="AD27" s="70">
        <v>196.47058823529412</v>
      </c>
      <c r="AE27" s="68">
        <v>0</v>
      </c>
      <c r="AF27" s="68">
        <v>0</v>
      </c>
      <c r="AG27" s="68">
        <v>33.4</v>
      </c>
      <c r="AH27" s="68">
        <v>0</v>
      </c>
      <c r="AI27" s="68">
        <v>0</v>
      </c>
      <c r="AJ27" s="68">
        <v>0</v>
      </c>
      <c r="AK27" s="68">
        <v>0</v>
      </c>
      <c r="AL27" s="68"/>
      <c r="AM27" s="68"/>
      <c r="AN27" s="68"/>
      <c r="AO27" s="68"/>
      <c r="AP27" s="68"/>
      <c r="AQ27" s="68"/>
      <c r="AR27" s="68"/>
      <c r="AS27" s="68"/>
      <c r="AT27" s="120">
        <v>2807658.8774399995</v>
      </c>
      <c r="AU27" s="68">
        <v>4564.0085714285706</v>
      </c>
      <c r="AV27" s="68">
        <v>2398.8739999999998</v>
      </c>
      <c r="AW27" s="68">
        <v>27907.830312999999</v>
      </c>
      <c r="AX27">
        <v>1616.4828320000001</v>
      </c>
      <c r="AY27">
        <v>3030.9053100000001</v>
      </c>
      <c r="AZ27">
        <v>0</v>
      </c>
      <c r="BA27">
        <v>1515.452655</v>
      </c>
      <c r="BB27">
        <v>4344.297611</v>
      </c>
      <c r="BC27">
        <v>0</v>
      </c>
      <c r="BD27">
        <v>0</v>
      </c>
      <c r="BE27">
        <v>0</v>
      </c>
      <c r="BF27">
        <v>0</v>
      </c>
      <c r="BG27">
        <v>0</v>
      </c>
      <c r="BH27">
        <v>1350</v>
      </c>
      <c r="BI27">
        <v>13645.851877000001</v>
      </c>
      <c r="BJ27">
        <v>40.733886200000001</v>
      </c>
      <c r="BK27">
        <v>0</v>
      </c>
      <c r="BL27">
        <v>0</v>
      </c>
      <c r="BM27">
        <v>0</v>
      </c>
      <c r="BN27">
        <v>2364.1061417999999</v>
      </c>
      <c r="BO27">
        <v>0</v>
      </c>
      <c r="BP27">
        <v>0</v>
      </c>
      <c r="BQ27">
        <v>0</v>
      </c>
      <c r="BR27" s="68">
        <v>8.2110915728104156E-3</v>
      </c>
      <c r="BS27" s="68">
        <v>0.27160525763771648</v>
      </c>
      <c r="BT27" s="68">
        <v>1751.6000000000001</v>
      </c>
      <c r="BU27" s="68">
        <v>261600.00000000003</v>
      </c>
      <c r="BV27" s="68">
        <v>670000</v>
      </c>
      <c r="BW27">
        <v>517.93347930351365</v>
      </c>
      <c r="BX27">
        <v>517.93347930351365</v>
      </c>
      <c r="BY27">
        <v>2489.06741945574</v>
      </c>
      <c r="BZ27">
        <v>229.87058823529412</v>
      </c>
      <c r="CA27">
        <v>0</v>
      </c>
      <c r="CB27">
        <v>2181.1970025820774</v>
      </c>
      <c r="CC27">
        <v>304.3478260869565</v>
      </c>
      <c r="CD27">
        <v>510.59013658638304</v>
      </c>
      <c r="CE27">
        <v>240.73652173913044</v>
      </c>
      <c r="CF27">
        <v>0.16001051675499714</v>
      </c>
      <c r="CG27" s="71">
        <v>0.7689731981812018</v>
      </c>
      <c r="CH27" s="71">
        <v>7.1016285063800963E-2</v>
      </c>
      <c r="CI27" s="71">
        <v>0</v>
      </c>
      <c r="CJ27" s="71">
        <v>0.67385962382069453</v>
      </c>
      <c r="CK27" s="71">
        <v>9.402530415859825E-2</v>
      </c>
      <c r="CL27" s="71">
        <v>0.15774186236243465</v>
      </c>
      <c r="CM27" s="71">
        <v>7.4373209658272724E-2</v>
      </c>
      <c r="CN27">
        <v>3236.8714869945479</v>
      </c>
      <c r="CO27">
        <v>651.54679081041945</v>
      </c>
      <c r="CP27" s="68">
        <v>3322208.8434600001</v>
      </c>
      <c r="CQ27" s="68">
        <v>100436.05663199999</v>
      </c>
      <c r="CR27" s="68">
        <v>2239</v>
      </c>
      <c r="CS27" s="68">
        <v>13598</v>
      </c>
    </row>
    <row r="28" spans="1:97">
      <c r="A28" s="72" t="s">
        <v>109</v>
      </c>
      <c r="B28" s="68">
        <v>4709152</v>
      </c>
      <c r="C28" s="68">
        <v>0.20588999999999999</v>
      </c>
      <c r="D28" s="68">
        <v>10514</v>
      </c>
      <c r="E28" s="68">
        <v>12321</v>
      </c>
      <c r="F28" s="68">
        <v>11358.652705035971</v>
      </c>
      <c r="G28" s="68">
        <v>27545.596000000001</v>
      </c>
      <c r="H28" s="68">
        <v>0.46500583977199111</v>
      </c>
      <c r="I28" s="68">
        <v>2794.6527050359709</v>
      </c>
      <c r="J28">
        <v>584.24212038072039</v>
      </c>
      <c r="K28" s="68">
        <v>0.59345136980840096</v>
      </c>
      <c r="L28" s="68">
        <v>2.5145237331367456</v>
      </c>
      <c r="M28" s="68">
        <v>6.1582212678630883</v>
      </c>
      <c r="N28" s="68">
        <v>0.11999031978095166</v>
      </c>
      <c r="O28" s="68">
        <v>0.19930488528583024</v>
      </c>
      <c r="P28">
        <v>0.24603734066073998</v>
      </c>
      <c r="Q28" s="68">
        <v>2.1210001060812781E-2</v>
      </c>
      <c r="R28" s="68">
        <v>4.5612332677827883E-2</v>
      </c>
      <c r="S28">
        <v>0</v>
      </c>
      <c r="T28" s="68">
        <v>0.12024034306462233</v>
      </c>
      <c r="U28" s="68"/>
      <c r="V28">
        <v>0</v>
      </c>
      <c r="W28" s="68">
        <v>0</v>
      </c>
      <c r="X28" s="68">
        <v>2455.6354916067144</v>
      </c>
      <c r="Y28" s="68">
        <v>0</v>
      </c>
      <c r="Z28" s="68">
        <v>0</v>
      </c>
      <c r="AA28" s="70">
        <v>0</v>
      </c>
      <c r="AB28" s="68">
        <v>68.034000000000006</v>
      </c>
      <c r="AC28" s="68">
        <v>0</v>
      </c>
      <c r="AD28" s="68">
        <v>0</v>
      </c>
      <c r="AE28" s="68">
        <v>0</v>
      </c>
      <c r="AF28" s="68">
        <v>0</v>
      </c>
      <c r="AG28" s="68">
        <v>0</v>
      </c>
      <c r="AH28" s="68">
        <v>270.98321342925658</v>
      </c>
      <c r="AI28" s="68">
        <v>0</v>
      </c>
      <c r="AJ28" s="68">
        <v>0</v>
      </c>
      <c r="AK28" s="68">
        <v>0</v>
      </c>
      <c r="AL28" s="68"/>
      <c r="AM28" s="68"/>
      <c r="AN28" s="68"/>
      <c r="AO28" s="68"/>
      <c r="AP28" s="68"/>
      <c r="AQ28" s="68"/>
      <c r="AR28" s="68"/>
      <c r="AS28" s="68"/>
      <c r="AT28" s="120">
        <v>969567.30527999997</v>
      </c>
      <c r="AU28" s="68">
        <v>6175.0333333333338</v>
      </c>
      <c r="AV28" s="68">
        <v>12808.862999999999</v>
      </c>
      <c r="AW28" s="68">
        <v>24461.049096100003</v>
      </c>
      <c r="AX28">
        <v>20690.980249600001</v>
      </c>
      <c r="AY28">
        <v>0</v>
      </c>
      <c r="AZ28">
        <v>0</v>
      </c>
      <c r="BA28">
        <v>0</v>
      </c>
      <c r="BB28">
        <v>0</v>
      </c>
      <c r="BC28">
        <v>0</v>
      </c>
      <c r="BD28">
        <v>0</v>
      </c>
      <c r="BE28">
        <v>0</v>
      </c>
      <c r="BF28">
        <v>0</v>
      </c>
      <c r="BG28">
        <v>0</v>
      </c>
      <c r="BH28">
        <v>0</v>
      </c>
      <c r="BI28">
        <v>590.64134990000002</v>
      </c>
      <c r="BJ28">
        <v>896.14549639999996</v>
      </c>
      <c r="BK28">
        <v>0</v>
      </c>
      <c r="BL28">
        <v>0</v>
      </c>
      <c r="BM28">
        <v>0</v>
      </c>
      <c r="BN28">
        <v>0</v>
      </c>
      <c r="BO28">
        <v>0</v>
      </c>
      <c r="BP28">
        <v>0</v>
      </c>
      <c r="BQ28">
        <v>2283.2820002000003</v>
      </c>
      <c r="BR28" s="68">
        <v>2.0421884925674628E-2</v>
      </c>
      <c r="BS28" s="68">
        <v>4.3917480553982299E-2</v>
      </c>
      <c r="BT28" s="68">
        <v>336.03</v>
      </c>
      <c r="BU28" s="68">
        <v>2438000</v>
      </c>
      <c r="BV28" s="68">
        <v>29000</v>
      </c>
      <c r="BW28">
        <v>2455.6354916067144</v>
      </c>
      <c r="BX28">
        <v>2455.6354916067144</v>
      </c>
      <c r="BY28">
        <v>68.034000000000006</v>
      </c>
      <c r="BZ28">
        <v>0</v>
      </c>
      <c r="CA28">
        <v>270.98321342925658</v>
      </c>
      <c r="CB28">
        <v>270.98321342925658</v>
      </c>
      <c r="CC28">
        <v>0</v>
      </c>
      <c r="CD28">
        <v>2523.6694916067145</v>
      </c>
      <c r="CE28">
        <v>0</v>
      </c>
      <c r="CF28">
        <v>0.87869075366025029</v>
      </c>
      <c r="CG28" s="71">
        <v>2.4344348719038532E-2</v>
      </c>
      <c r="CH28" s="71">
        <v>0</v>
      </c>
      <c r="CI28" s="71">
        <v>9.6964897620711213E-2</v>
      </c>
      <c r="CJ28" s="71">
        <v>9.6964897620711213E-2</v>
      </c>
      <c r="CK28" s="71">
        <v>0</v>
      </c>
      <c r="CL28" s="71">
        <v>0.90303510237928886</v>
      </c>
      <c r="CM28" s="71">
        <v>0</v>
      </c>
      <c r="CN28">
        <v>2794.6527050359709</v>
      </c>
      <c r="CO28">
        <v>562.53299172112338</v>
      </c>
      <c r="CP28" s="68">
        <v>1153279.0133280002</v>
      </c>
      <c r="CQ28" s="68">
        <v>536281.47608399997</v>
      </c>
      <c r="CR28" s="68">
        <v>23256</v>
      </c>
      <c r="CS28" s="68">
        <v>8564</v>
      </c>
    </row>
    <row r="29" spans="1:97">
      <c r="A29" s="72" t="s">
        <v>110</v>
      </c>
      <c r="B29" s="68">
        <v>38120560</v>
      </c>
      <c r="C29" s="68">
        <v>0.39041999999999999</v>
      </c>
      <c r="D29" s="68">
        <v>35934.559999999998</v>
      </c>
      <c r="E29" s="68">
        <v>37639.03</v>
      </c>
      <c r="F29" s="68" t="s">
        <v>79</v>
      </c>
      <c r="G29" s="68">
        <v>96823.686000000002</v>
      </c>
      <c r="H29" s="68">
        <v>4.9817748107627298E-2</v>
      </c>
      <c r="I29" s="68" t="s">
        <v>79</v>
      </c>
      <c r="J29" t="s">
        <v>79</v>
      </c>
      <c r="K29" s="68" t="s">
        <v>79</v>
      </c>
      <c r="L29" s="68">
        <v>0.23016887166571104</v>
      </c>
      <c r="M29" s="68" t="s">
        <v>79</v>
      </c>
      <c r="N29" s="68" t="s">
        <v>79</v>
      </c>
      <c r="O29" s="68">
        <v>0</v>
      </c>
      <c r="P29" t="s">
        <v>79</v>
      </c>
      <c r="Q29" s="68" t="s">
        <v>79</v>
      </c>
      <c r="R29" s="68" t="s">
        <v>79</v>
      </c>
      <c r="S29" t="s">
        <v>79</v>
      </c>
      <c r="T29" s="68" t="s">
        <v>79</v>
      </c>
      <c r="U29" s="68"/>
      <c r="V29">
        <v>0</v>
      </c>
      <c r="W29" s="68">
        <v>0</v>
      </c>
      <c r="X29" s="68">
        <v>0</v>
      </c>
      <c r="Y29" s="68">
        <v>0</v>
      </c>
      <c r="Z29" s="68">
        <v>0</v>
      </c>
      <c r="AA29" s="70">
        <v>0</v>
      </c>
      <c r="AB29" s="68">
        <v>0</v>
      </c>
      <c r="AC29" s="68">
        <v>0</v>
      </c>
      <c r="AD29" s="68">
        <v>0</v>
      </c>
      <c r="AE29" s="68">
        <v>0</v>
      </c>
      <c r="AF29" s="68">
        <v>0</v>
      </c>
      <c r="AG29" s="68">
        <v>0</v>
      </c>
      <c r="AH29" s="68">
        <v>0</v>
      </c>
      <c r="AI29" s="68">
        <v>0</v>
      </c>
      <c r="AJ29" s="68">
        <v>0</v>
      </c>
      <c r="AK29" s="68">
        <v>0</v>
      </c>
      <c r="AL29" s="68"/>
      <c r="AM29" s="68"/>
      <c r="AN29" s="68"/>
      <c r="AO29" s="68"/>
      <c r="AP29" s="68"/>
      <c r="AQ29" s="68"/>
      <c r="AR29" s="68"/>
      <c r="AS29" s="68"/>
      <c r="AT29" s="120">
        <v>14883029.0352</v>
      </c>
      <c r="AU29" s="68">
        <v>8012.1399999999994</v>
      </c>
      <c r="AV29" s="68">
        <v>4823.5379999999996</v>
      </c>
      <c r="AW29" s="68" t="s">
        <v>79</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s="68" t="s">
        <v>79</v>
      </c>
      <c r="BS29" s="68" t="s">
        <v>79</v>
      </c>
      <c r="BT29" s="68">
        <v>239.58</v>
      </c>
      <c r="BU29" s="68">
        <v>3425610</v>
      </c>
      <c r="BV29" s="68">
        <v>0</v>
      </c>
      <c r="BW29">
        <v>0</v>
      </c>
      <c r="BX29">
        <v>0</v>
      </c>
      <c r="BY29">
        <v>0</v>
      </c>
      <c r="BZ29">
        <v>0</v>
      </c>
      <c r="CA29">
        <v>0</v>
      </c>
      <c r="CB29">
        <v>0</v>
      </c>
      <c r="CC29">
        <v>0</v>
      </c>
      <c r="CD29">
        <v>0</v>
      </c>
      <c r="CE29">
        <v>0</v>
      </c>
      <c r="CF29" t="s">
        <v>246</v>
      </c>
      <c r="CG29" s="71" t="s">
        <v>246</v>
      </c>
      <c r="CH29" s="71" t="s">
        <v>246</v>
      </c>
      <c r="CI29" s="71" t="s">
        <v>246</v>
      </c>
      <c r="CJ29" s="71" t="s">
        <v>246</v>
      </c>
      <c r="CK29" s="71" t="s">
        <v>246</v>
      </c>
      <c r="CL29" s="71" t="s">
        <v>246</v>
      </c>
      <c r="CM29" s="71" t="s">
        <v>246</v>
      </c>
      <c r="CN29">
        <v>0</v>
      </c>
      <c r="CO29" t="s">
        <v>79</v>
      </c>
      <c r="CP29" s="68">
        <v>4053814.0854480001</v>
      </c>
      <c r="CQ29" s="68">
        <v>201951.88898399999</v>
      </c>
      <c r="CR29" s="68">
        <v>67595</v>
      </c>
      <c r="CS29" s="68">
        <v>32047</v>
      </c>
    </row>
    <row r="30" spans="1:97">
      <c r="A30" s="72" t="s">
        <v>113</v>
      </c>
      <c r="B30" s="68">
        <v>21546873</v>
      </c>
      <c r="C30" s="68">
        <v>0.42532999999999999</v>
      </c>
      <c r="D30" s="68">
        <v>15341</v>
      </c>
      <c r="E30" s="68">
        <v>15573.05</v>
      </c>
      <c r="F30" s="68" t="s">
        <v>79</v>
      </c>
      <c r="G30" s="68">
        <v>39697.938999999998</v>
      </c>
      <c r="H30" s="68">
        <v>0.12444066680640524</v>
      </c>
      <c r="I30" s="68" t="s">
        <v>79</v>
      </c>
      <c r="J30" t="s">
        <v>79</v>
      </c>
      <c r="K30" s="68" t="s">
        <v>79</v>
      </c>
      <c r="L30" s="68">
        <v>0.4098409179816776</v>
      </c>
      <c r="M30" s="68" t="s">
        <v>79</v>
      </c>
      <c r="N30" s="68" t="s">
        <v>79</v>
      </c>
      <c r="O30" s="68">
        <v>0</v>
      </c>
      <c r="P30" t="s">
        <v>79</v>
      </c>
      <c r="Q30" s="68" t="s">
        <v>79</v>
      </c>
      <c r="R30" s="68" t="s">
        <v>79</v>
      </c>
      <c r="S30" t="s">
        <v>79</v>
      </c>
      <c r="T30" s="68" t="s">
        <v>79</v>
      </c>
      <c r="U30" s="68"/>
      <c r="V30">
        <v>0</v>
      </c>
      <c r="W30" s="68">
        <v>0</v>
      </c>
      <c r="X30" s="68">
        <v>0</v>
      </c>
      <c r="Y30" s="68">
        <v>0</v>
      </c>
      <c r="Z30" s="68">
        <v>0</v>
      </c>
      <c r="AA30" s="70">
        <v>0</v>
      </c>
      <c r="AB30" s="68">
        <v>0</v>
      </c>
      <c r="AC30" s="68">
        <v>0</v>
      </c>
      <c r="AD30" s="68">
        <v>0</v>
      </c>
      <c r="AE30" s="68">
        <v>0</v>
      </c>
      <c r="AF30" s="68">
        <v>0</v>
      </c>
      <c r="AG30" s="68">
        <v>0</v>
      </c>
      <c r="AH30" s="68">
        <v>0</v>
      </c>
      <c r="AI30" s="68">
        <v>0</v>
      </c>
      <c r="AJ30" s="68">
        <v>0</v>
      </c>
      <c r="AK30" s="68">
        <v>0</v>
      </c>
      <c r="AL30" s="68"/>
      <c r="AM30" s="68"/>
      <c r="AN30" s="68"/>
      <c r="AO30" s="68"/>
      <c r="AP30" s="68"/>
      <c r="AQ30" s="68"/>
      <c r="AR30" s="68"/>
      <c r="AS30" s="68"/>
      <c r="AT30" s="120">
        <v>9164531.49309</v>
      </c>
      <c r="AU30" s="68">
        <v>1961.6</v>
      </c>
      <c r="AV30" s="68">
        <v>4940.0379999999996</v>
      </c>
      <c r="AW30" s="68" t="s">
        <v>79</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s="68" t="s">
        <v>79</v>
      </c>
      <c r="BS30" s="68" t="s">
        <v>79</v>
      </c>
      <c r="BT30" s="68">
        <v>35</v>
      </c>
      <c r="BU30" s="68">
        <v>3756000</v>
      </c>
      <c r="BV30" s="68">
        <v>0</v>
      </c>
      <c r="BW30">
        <v>0</v>
      </c>
      <c r="BX30">
        <v>0</v>
      </c>
      <c r="BY30">
        <v>0</v>
      </c>
      <c r="BZ30">
        <v>0</v>
      </c>
      <c r="CA30">
        <v>0</v>
      </c>
      <c r="CB30">
        <v>0</v>
      </c>
      <c r="CC30">
        <v>0</v>
      </c>
      <c r="CD30">
        <v>0</v>
      </c>
      <c r="CE30">
        <v>0</v>
      </c>
      <c r="CF30" t="s">
        <v>246</v>
      </c>
      <c r="CG30" s="71" t="s">
        <v>246</v>
      </c>
      <c r="CH30" s="71" t="s">
        <v>246</v>
      </c>
      <c r="CI30" s="71" t="s">
        <v>246</v>
      </c>
      <c r="CJ30" s="71" t="s">
        <v>246</v>
      </c>
      <c r="CK30" s="71" t="s">
        <v>246</v>
      </c>
      <c r="CL30" s="71" t="s">
        <v>246</v>
      </c>
      <c r="CM30" s="71" t="s">
        <v>246</v>
      </c>
      <c r="CN30">
        <v>0</v>
      </c>
      <c r="CO30" t="s">
        <v>79</v>
      </c>
      <c r="CP30" s="68">
        <v>1662073.310052</v>
      </c>
      <c r="CQ30" s="68">
        <v>206829.51098399999</v>
      </c>
      <c r="CR30" s="68">
        <v>27334</v>
      </c>
      <c r="CS30" s="68">
        <v>7175</v>
      </c>
    </row>
    <row r="31" spans="1:97">
      <c r="A31" s="72" t="s">
        <v>114</v>
      </c>
      <c r="B31" s="68">
        <v>142114903</v>
      </c>
      <c r="C31" s="68">
        <v>0.26832999999999996</v>
      </c>
      <c r="D31" s="68">
        <v>207000</v>
      </c>
      <c r="E31" s="68">
        <v>158024</v>
      </c>
      <c r="F31" s="68">
        <v>103692.38129496403</v>
      </c>
      <c r="G31" s="68">
        <v>672590.68200000003</v>
      </c>
      <c r="H31" s="68">
        <v>2.8846710962909233E-2</v>
      </c>
      <c r="I31" s="68">
        <v>38273.381294964027</v>
      </c>
      <c r="J31">
        <v>7763.1781711665244</v>
      </c>
      <c r="K31" s="68">
        <v>0.26931293261315481</v>
      </c>
      <c r="L31" s="68">
        <v>1.1748141274033277</v>
      </c>
      <c r="M31" s="68" t="s">
        <v>79</v>
      </c>
      <c r="N31" s="68" t="s">
        <v>79</v>
      </c>
      <c r="O31" s="68">
        <v>0.20905667001861478</v>
      </c>
      <c r="P31">
        <v>0.36910504722706017</v>
      </c>
      <c r="Q31" s="68">
        <v>1.1542202975637602E-2</v>
      </c>
      <c r="R31" s="68">
        <v>0.40012197544733724</v>
      </c>
      <c r="S31">
        <v>0.1435885315033146</v>
      </c>
      <c r="T31" s="68">
        <v>3.3265939849624058E-4</v>
      </c>
      <c r="U31" s="68"/>
      <c r="V31">
        <v>0</v>
      </c>
      <c r="W31" s="68">
        <v>0</v>
      </c>
      <c r="X31" s="68">
        <v>33035.971223021581</v>
      </c>
      <c r="Y31" s="68">
        <v>0</v>
      </c>
      <c r="Z31" s="68">
        <v>0</v>
      </c>
      <c r="AA31" s="70">
        <v>5237.4100719424459</v>
      </c>
      <c r="AB31" s="68">
        <v>0</v>
      </c>
      <c r="AC31" s="68">
        <v>0</v>
      </c>
      <c r="AD31" s="68">
        <v>0</v>
      </c>
      <c r="AE31" s="68">
        <v>0</v>
      </c>
      <c r="AF31" s="68">
        <v>0</v>
      </c>
      <c r="AG31" s="68">
        <v>0</v>
      </c>
      <c r="AH31" s="68">
        <v>0</v>
      </c>
      <c r="AI31" s="68">
        <v>0</v>
      </c>
      <c r="AJ31" s="68">
        <v>0</v>
      </c>
      <c r="AK31" s="68">
        <v>0</v>
      </c>
      <c r="AL31" s="68"/>
      <c r="AM31" s="68"/>
      <c r="AN31" s="68"/>
      <c r="AO31" s="68"/>
      <c r="AP31" s="68"/>
      <c r="AQ31" s="68"/>
      <c r="AR31" s="68"/>
      <c r="AS31" s="68"/>
      <c r="AT31" s="120">
        <v>38133691.921989992</v>
      </c>
      <c r="AU31" s="68">
        <v>32297.488000000005</v>
      </c>
      <c r="AV31" s="68">
        <v>19402.028999999999</v>
      </c>
      <c r="AW31" s="68">
        <v>325028.74367040006</v>
      </c>
      <c r="AX31">
        <v>0</v>
      </c>
      <c r="AY31">
        <v>0</v>
      </c>
      <c r="AZ31">
        <v>278358.34367040003</v>
      </c>
      <c r="BA31">
        <v>0</v>
      </c>
      <c r="BB31">
        <v>0</v>
      </c>
      <c r="BC31">
        <v>0</v>
      </c>
      <c r="BD31">
        <v>0</v>
      </c>
      <c r="BE31">
        <v>46670.400000000001</v>
      </c>
      <c r="BF31">
        <v>0</v>
      </c>
      <c r="BG31">
        <v>0</v>
      </c>
      <c r="BH31">
        <v>0</v>
      </c>
      <c r="BI31">
        <v>0</v>
      </c>
      <c r="BJ31">
        <v>0</v>
      </c>
      <c r="BK31">
        <v>0</v>
      </c>
      <c r="BL31">
        <v>0</v>
      </c>
      <c r="BM31">
        <v>0</v>
      </c>
      <c r="BN31">
        <v>0</v>
      </c>
      <c r="BO31">
        <v>0</v>
      </c>
      <c r="BP31">
        <v>0</v>
      </c>
      <c r="BQ31">
        <v>0</v>
      </c>
      <c r="BR31" s="68">
        <v>1.1454236309303109E-2</v>
      </c>
      <c r="BS31" s="68">
        <v>0.39707252324297326</v>
      </c>
      <c r="BT31" s="68">
        <v>12.731999999999999</v>
      </c>
      <c r="BU31" s="68">
        <v>44800000</v>
      </c>
      <c r="BV31" s="68">
        <v>0</v>
      </c>
      <c r="BW31">
        <v>33035.971223021581</v>
      </c>
      <c r="BX31">
        <v>33035.971223021581</v>
      </c>
      <c r="BY31">
        <v>5237.4100719424459</v>
      </c>
      <c r="BZ31">
        <v>0</v>
      </c>
      <c r="CA31">
        <v>0</v>
      </c>
      <c r="CB31">
        <v>0</v>
      </c>
      <c r="CC31">
        <v>5237.4100719424459</v>
      </c>
      <c r="CD31">
        <v>33035.971223021581</v>
      </c>
      <c r="CE31">
        <v>0</v>
      </c>
      <c r="CF31">
        <v>0.86315789473684212</v>
      </c>
      <c r="CG31" s="71">
        <v>0.1368421052631579</v>
      </c>
      <c r="CH31" s="71">
        <v>0</v>
      </c>
      <c r="CI31" s="71">
        <v>0</v>
      </c>
      <c r="CJ31" s="71">
        <v>0</v>
      </c>
      <c r="CK31" s="71">
        <v>0.1368421052631579</v>
      </c>
      <c r="CL31" s="71">
        <v>0.86315789473684212</v>
      </c>
      <c r="CM31" s="71">
        <v>0</v>
      </c>
      <c r="CN31">
        <v>38273.381294964027</v>
      </c>
      <c r="CO31">
        <v>7704.012611063341</v>
      </c>
      <c r="CP31" s="68">
        <v>28160026.673976004</v>
      </c>
      <c r="CQ31" s="68">
        <v>812324.15017199994</v>
      </c>
      <c r="CR31" s="68">
        <v>848841</v>
      </c>
      <c r="CS31" s="68">
        <v>65419</v>
      </c>
    </row>
    <row r="32" spans="1:97">
      <c r="A32" s="72" t="s">
        <v>115</v>
      </c>
      <c r="B32" s="68">
        <v>7381579</v>
      </c>
      <c r="C32" s="68">
        <v>0.43939</v>
      </c>
      <c r="D32" s="68">
        <v>7125</v>
      </c>
      <c r="E32" s="68">
        <v>7138</v>
      </c>
      <c r="F32" s="68">
        <v>9662.8045564296153</v>
      </c>
      <c r="G32" s="68">
        <v>16642.753000000001</v>
      </c>
      <c r="H32" s="68">
        <v>0.10016125336955971</v>
      </c>
      <c r="I32" s="68">
        <v>6228.8045564296144</v>
      </c>
      <c r="J32">
        <v>1202.081826114216</v>
      </c>
      <c r="K32" s="68">
        <v>0.84383091428400536</v>
      </c>
      <c r="L32" s="68">
        <v>1.7056217704924146</v>
      </c>
      <c r="M32" s="68">
        <v>0.13682709349855904</v>
      </c>
      <c r="N32" s="68">
        <v>1.2826953869453355</v>
      </c>
      <c r="O32" s="68">
        <v>0.83913672899498226</v>
      </c>
      <c r="P32">
        <v>0.64461663485524789</v>
      </c>
      <c r="Q32" s="68">
        <v>7.2228544527111346E-2</v>
      </c>
      <c r="R32" s="68">
        <v>0.72112261076260176</v>
      </c>
      <c r="S32">
        <v>0</v>
      </c>
      <c r="T32" s="68">
        <v>6.3115578027599399E-3</v>
      </c>
      <c r="U32" s="68"/>
      <c r="V32">
        <v>15.000000000000016</v>
      </c>
      <c r="W32" s="68">
        <v>7.1942446043165464</v>
      </c>
      <c r="X32" s="68">
        <v>5814.0865087364464</v>
      </c>
      <c r="Y32" s="68">
        <v>153.47721822541965</v>
      </c>
      <c r="Z32" s="68">
        <v>2.398081534772182</v>
      </c>
      <c r="AA32" s="70">
        <v>16.786570743405278</v>
      </c>
      <c r="AB32" s="68">
        <v>25.038</v>
      </c>
      <c r="AC32" s="68">
        <v>184.38643258525408</v>
      </c>
      <c r="AD32" s="68">
        <v>0</v>
      </c>
      <c r="AE32" s="68">
        <v>0</v>
      </c>
      <c r="AF32" s="70">
        <v>10.4375</v>
      </c>
      <c r="AG32" s="68">
        <v>0</v>
      </c>
      <c r="AH32" s="68">
        <v>0</v>
      </c>
      <c r="AI32" s="68">
        <v>0</v>
      </c>
      <c r="AJ32" s="68">
        <v>0</v>
      </c>
      <c r="AK32" s="68">
        <v>0</v>
      </c>
      <c r="AL32" s="68"/>
      <c r="AM32" s="68"/>
      <c r="AN32" s="68"/>
      <c r="AO32" s="68"/>
      <c r="AP32" s="68"/>
      <c r="AQ32" s="68"/>
      <c r="AR32" s="68"/>
      <c r="AS32" s="68"/>
      <c r="AT32" s="120">
        <v>3243391.9968099999</v>
      </c>
      <c r="AU32" s="68">
        <v>1014.7080666666666</v>
      </c>
      <c r="AV32" s="68">
        <v>1666.9590000000001</v>
      </c>
      <c r="AW32" s="68">
        <v>50328.761895749994</v>
      </c>
      <c r="AX32">
        <v>46958.826269600002</v>
      </c>
      <c r="AY32">
        <v>585.97502659999998</v>
      </c>
      <c r="AZ32">
        <v>0</v>
      </c>
      <c r="BA32">
        <v>343.50260180000004</v>
      </c>
      <c r="BB32">
        <v>1353.8043718000001</v>
      </c>
      <c r="BC32">
        <v>19.844895649999998</v>
      </c>
      <c r="BD32">
        <v>0</v>
      </c>
      <c r="BE32">
        <v>0</v>
      </c>
      <c r="BF32">
        <v>0</v>
      </c>
      <c r="BG32">
        <v>0</v>
      </c>
      <c r="BH32">
        <v>90</v>
      </c>
      <c r="BI32">
        <v>61.100829300000001</v>
      </c>
      <c r="BJ32">
        <v>814.67772400000001</v>
      </c>
      <c r="BK32">
        <v>0</v>
      </c>
      <c r="BL32">
        <v>0</v>
      </c>
      <c r="BM32">
        <v>0</v>
      </c>
      <c r="BN32">
        <v>101.03017700000001</v>
      </c>
      <c r="BO32">
        <v>0</v>
      </c>
      <c r="BP32">
        <v>0</v>
      </c>
      <c r="BQ32">
        <v>0</v>
      </c>
      <c r="BR32" s="68">
        <v>7.5335502481011632E-2</v>
      </c>
      <c r="BS32" s="68">
        <v>0.75214217021676222</v>
      </c>
      <c r="BT32" s="68">
        <v>39.313459999999999</v>
      </c>
      <c r="BU32" s="68">
        <v>5532000</v>
      </c>
      <c r="BV32" s="68">
        <v>1009.9999999999998</v>
      </c>
      <c r="BW32">
        <v>5989.7579715661832</v>
      </c>
      <c r="BX32">
        <v>5989.7579715661832</v>
      </c>
      <c r="BY32">
        <v>228.60908486343155</v>
      </c>
      <c r="BZ32">
        <v>10.4375</v>
      </c>
      <c r="CA32">
        <v>0</v>
      </c>
      <c r="CB32">
        <v>17.398081534772199</v>
      </c>
      <c r="CC32">
        <v>23.980815347721823</v>
      </c>
      <c r="CD32">
        <v>5849.5620087364459</v>
      </c>
      <c r="CE32">
        <v>337.86365081067373</v>
      </c>
      <c r="CF32">
        <v>0.961622397572793</v>
      </c>
      <c r="CG32" s="71">
        <v>3.6701919733129584E-2</v>
      </c>
      <c r="CH32" s="71">
        <v>1.6756826940774706E-3</v>
      </c>
      <c r="CI32" s="71">
        <v>0</v>
      </c>
      <c r="CJ32" s="71">
        <v>2.7931654263920074E-3</v>
      </c>
      <c r="CK32" s="71">
        <v>3.8499868041240587E-3</v>
      </c>
      <c r="CL32" s="71">
        <v>0.93911471386564882</v>
      </c>
      <c r="CM32" s="71">
        <v>5.4242133903835171E-2</v>
      </c>
      <c r="CN32">
        <v>6228.8045564296144</v>
      </c>
      <c r="CO32">
        <v>1253.7901599223637</v>
      </c>
      <c r="CP32" s="68">
        <v>696798.78260400007</v>
      </c>
      <c r="CQ32" s="68">
        <v>69792.23941200001</v>
      </c>
      <c r="CR32" s="68">
        <v>5232</v>
      </c>
      <c r="CS32" s="68">
        <v>3434</v>
      </c>
    </row>
    <row r="33" spans="1:97">
      <c r="A33" s="72" t="s">
        <v>116</v>
      </c>
      <c r="B33" s="68">
        <v>5397318</v>
      </c>
      <c r="C33" s="68">
        <v>0.45033000000000001</v>
      </c>
      <c r="D33" s="68">
        <v>8209</v>
      </c>
      <c r="E33" s="68">
        <v>7089</v>
      </c>
      <c r="F33" s="68">
        <v>10098.193884765491</v>
      </c>
      <c r="G33" s="68">
        <v>17848.643</v>
      </c>
      <c r="H33" s="68">
        <v>5.448251724234722E-2</v>
      </c>
      <c r="I33" s="68">
        <v>3561.193884765491</v>
      </c>
      <c r="J33">
        <v>742.18647897988922</v>
      </c>
      <c r="K33" s="68">
        <v>0.6598080536973161</v>
      </c>
      <c r="L33" s="68">
        <v>0.1448217453457554</v>
      </c>
      <c r="M33" s="68">
        <v>0.74110882479038664</v>
      </c>
      <c r="N33" s="68">
        <v>7.0005089990340566E-2</v>
      </c>
      <c r="O33" s="68">
        <v>0.12171388576823686</v>
      </c>
      <c r="P33">
        <v>0.35265651713600388</v>
      </c>
      <c r="Q33" s="68">
        <v>4.1582235634377872E-2</v>
      </c>
      <c r="R33" s="68">
        <v>0.76322163033351109</v>
      </c>
      <c r="S33">
        <v>0.4208857453205872</v>
      </c>
      <c r="T33" s="68">
        <v>6.3720203769512809E-3</v>
      </c>
      <c r="U33" s="68"/>
      <c r="V33">
        <v>230.79136690647479</v>
      </c>
      <c r="W33" s="68">
        <v>49.7841726618705</v>
      </c>
      <c r="X33" s="68">
        <v>562.35011990407668</v>
      </c>
      <c r="Y33" s="68">
        <v>19.904076738609113</v>
      </c>
      <c r="Z33" s="68">
        <v>69.471683453237404</v>
      </c>
      <c r="AA33" s="70">
        <v>2122.7409363242441</v>
      </c>
      <c r="AB33" s="68">
        <v>274.87769784172662</v>
      </c>
      <c r="AC33" s="68">
        <v>12.0863309352518</v>
      </c>
      <c r="AD33" s="68">
        <v>0</v>
      </c>
      <c r="AE33" s="70">
        <v>100.2</v>
      </c>
      <c r="AF33" s="70">
        <v>118.9875</v>
      </c>
      <c r="AG33" s="68">
        <v>0</v>
      </c>
      <c r="AH33" s="68">
        <v>0</v>
      </c>
      <c r="AI33" s="68">
        <v>0</v>
      </c>
      <c r="AJ33" s="68">
        <v>0</v>
      </c>
      <c r="AK33" s="68">
        <v>0</v>
      </c>
      <c r="AL33" s="68"/>
      <c r="AM33" s="68"/>
      <c r="AN33" s="68"/>
      <c r="AO33" s="68"/>
      <c r="AP33" s="68"/>
      <c r="AQ33" s="68"/>
      <c r="AR33" s="68"/>
      <c r="AS33" s="68"/>
      <c r="AT33" s="120">
        <v>2430574.2149399999</v>
      </c>
      <c r="AU33" s="68">
        <v>5744.0590476190464</v>
      </c>
      <c r="AV33" s="68">
        <v>972.43899999999996</v>
      </c>
      <c r="AW33" s="68">
        <v>31073.863501930002</v>
      </c>
      <c r="AX33">
        <v>6704.3625457199996</v>
      </c>
      <c r="AY33">
        <v>565.76899120000007</v>
      </c>
      <c r="AZ33">
        <v>0</v>
      </c>
      <c r="BA33">
        <v>3538.8850399560006</v>
      </c>
      <c r="BB33">
        <v>3632.2369235040001</v>
      </c>
      <c r="BC33">
        <v>1250.22842595</v>
      </c>
      <c r="BD33">
        <v>0</v>
      </c>
      <c r="BE33">
        <v>13078.546200000001</v>
      </c>
      <c r="BF33">
        <v>0</v>
      </c>
      <c r="BG33">
        <v>0</v>
      </c>
      <c r="BH33">
        <v>60</v>
      </c>
      <c r="BI33">
        <v>122.2016586</v>
      </c>
      <c r="BJ33">
        <v>0</v>
      </c>
      <c r="BK33">
        <v>0</v>
      </c>
      <c r="BL33">
        <v>0</v>
      </c>
      <c r="BM33">
        <v>0</v>
      </c>
      <c r="BN33">
        <v>2121.6337170000002</v>
      </c>
      <c r="BO33">
        <v>0</v>
      </c>
      <c r="BP33">
        <v>0</v>
      </c>
      <c r="BQ33">
        <v>0</v>
      </c>
      <c r="BR33" s="68">
        <v>4.0161559541215711E-2</v>
      </c>
      <c r="BS33" s="68">
        <v>0.73714581436409177</v>
      </c>
      <c r="BT33" s="68">
        <v>22.692</v>
      </c>
      <c r="BU33" s="68">
        <v>352000</v>
      </c>
      <c r="BV33" s="68">
        <v>4000</v>
      </c>
      <c r="BW33">
        <v>862.8297362110311</v>
      </c>
      <c r="BX33">
        <v>862.8297362110311</v>
      </c>
      <c r="BY33">
        <v>2479.1766485544599</v>
      </c>
      <c r="BZ33">
        <v>219.1875</v>
      </c>
      <c r="CA33">
        <v>0</v>
      </c>
      <c r="CB33">
        <v>300.26305035971222</v>
      </c>
      <c r="CC33">
        <v>2272.7251089861143</v>
      </c>
      <c r="CD33">
        <v>956.2153177458033</v>
      </c>
      <c r="CE33">
        <v>31.990407673860915</v>
      </c>
      <c r="CF33">
        <v>0.24228664996369595</v>
      </c>
      <c r="CG33" s="71">
        <v>0.69616446865198323</v>
      </c>
      <c r="CH33" s="71">
        <v>6.1548881384320853E-2</v>
      </c>
      <c r="CI33" s="71">
        <v>0</v>
      </c>
      <c r="CJ33" s="71">
        <v>8.4315277425420193E-2</v>
      </c>
      <c r="CK33" s="71">
        <v>0.63819190488578981</v>
      </c>
      <c r="CL33" s="71">
        <v>0.26850976068346566</v>
      </c>
      <c r="CM33" s="71">
        <v>8.9830570053243616E-3</v>
      </c>
      <c r="CN33">
        <v>3561.193884765491</v>
      </c>
      <c r="CO33">
        <v>716.82933857440298</v>
      </c>
      <c r="CP33" s="68">
        <v>747286.985124</v>
      </c>
      <c r="CQ33" s="68">
        <v>40714.076052000004</v>
      </c>
      <c r="CR33" s="68">
        <v>12916</v>
      </c>
      <c r="CS33" s="68">
        <v>6537</v>
      </c>
    </row>
    <row r="34" spans="1:97">
      <c r="A34" s="72" t="s">
        <v>117</v>
      </c>
      <c r="B34" s="68">
        <v>2010323</v>
      </c>
      <c r="C34" s="68">
        <v>0.50495000000000001</v>
      </c>
      <c r="D34" s="68">
        <v>3159.01</v>
      </c>
      <c r="E34" s="68">
        <v>2707.01</v>
      </c>
      <c r="F34" s="68">
        <v>3147.5816520711505</v>
      </c>
      <c r="G34" s="68">
        <v>7319.5780000000004</v>
      </c>
      <c r="H34" s="68">
        <v>0.10047218569157948</v>
      </c>
      <c r="I34" s="68">
        <v>950.58165207115053</v>
      </c>
      <c r="J34">
        <v>238.57722951111205</v>
      </c>
      <c r="K34" s="68">
        <v>0.47285020967832059</v>
      </c>
      <c r="L34" s="68">
        <v>0.63736771736748499</v>
      </c>
      <c r="M34" s="68">
        <v>24.871625107010168</v>
      </c>
      <c r="N34" s="68">
        <v>2.6875792491317052E-4</v>
      </c>
      <c r="O34" s="68">
        <v>0.24638808131480858</v>
      </c>
      <c r="P34">
        <v>0.30200381027308859</v>
      </c>
      <c r="Q34" s="68">
        <v>3.2594396768654152E-2</v>
      </c>
      <c r="R34" s="68">
        <v>0.32441213997981005</v>
      </c>
      <c r="S34">
        <v>0</v>
      </c>
      <c r="T34" s="68">
        <v>7.4691111326737128E-2</v>
      </c>
      <c r="U34" s="68"/>
      <c r="V34">
        <v>1.95</v>
      </c>
      <c r="W34" s="68">
        <v>0</v>
      </c>
      <c r="X34" s="68">
        <v>665.02499999999998</v>
      </c>
      <c r="Y34" s="68">
        <v>0</v>
      </c>
      <c r="Z34" s="70">
        <v>16.6888784</v>
      </c>
      <c r="AA34" s="70">
        <v>224.26877367115057</v>
      </c>
      <c r="AB34" s="70">
        <v>18.100000000000001</v>
      </c>
      <c r="AC34" s="68">
        <v>0</v>
      </c>
      <c r="AD34" s="70">
        <v>24.548999999999999</v>
      </c>
      <c r="AE34" s="68">
        <v>0</v>
      </c>
      <c r="AF34" s="68">
        <v>0</v>
      </c>
      <c r="AG34" s="68">
        <v>0</v>
      </c>
      <c r="AH34" s="68">
        <v>0</v>
      </c>
      <c r="AI34" s="68">
        <v>0</v>
      </c>
      <c r="AJ34" s="68">
        <v>0</v>
      </c>
      <c r="AK34" s="68">
        <v>0</v>
      </c>
      <c r="AL34" s="68"/>
      <c r="AM34" s="68"/>
      <c r="AN34" s="68"/>
      <c r="AO34" s="68"/>
      <c r="AP34" s="68"/>
      <c r="AQ34" s="68"/>
      <c r="AR34" s="68"/>
      <c r="AS34" s="68"/>
      <c r="AT34" s="120">
        <v>1015112.5988500001</v>
      </c>
      <c r="AU34" s="68">
        <v>439.8357142857144</v>
      </c>
      <c r="AV34" s="68">
        <v>735.41399999999999</v>
      </c>
      <c r="AW34" s="68">
        <v>9988.7514451712395</v>
      </c>
      <c r="AX34">
        <v>22.064990656800003</v>
      </c>
      <c r="AY34">
        <v>0</v>
      </c>
      <c r="AZ34">
        <v>7525.0104674556005</v>
      </c>
      <c r="BA34">
        <v>0</v>
      </c>
      <c r="BB34">
        <v>0</v>
      </c>
      <c r="BC34">
        <v>58.34399321099999</v>
      </c>
      <c r="BD34">
        <v>2127.5742914076004</v>
      </c>
      <c r="BE34">
        <v>0</v>
      </c>
      <c r="BF34">
        <v>0</v>
      </c>
      <c r="BG34">
        <v>0</v>
      </c>
      <c r="BH34">
        <v>0</v>
      </c>
      <c r="BI34">
        <v>18.134726136240001</v>
      </c>
      <c r="BJ34">
        <v>0</v>
      </c>
      <c r="BK34">
        <v>0</v>
      </c>
      <c r="BL34">
        <v>0</v>
      </c>
      <c r="BM34">
        <v>0</v>
      </c>
      <c r="BN34">
        <v>237.62297630400002</v>
      </c>
      <c r="BO34">
        <v>0</v>
      </c>
      <c r="BP34">
        <v>0</v>
      </c>
      <c r="BQ34">
        <v>0</v>
      </c>
      <c r="BR34" s="68">
        <v>2.6141080665099081E-2</v>
      </c>
      <c r="BS34" s="68">
        <v>0.26018226323198174</v>
      </c>
      <c r="BT34" s="68">
        <v>71</v>
      </c>
      <c r="BU34" s="68">
        <v>647000</v>
      </c>
      <c r="BV34" s="68">
        <v>50000</v>
      </c>
      <c r="BW34">
        <v>666.97500000000002</v>
      </c>
      <c r="BX34">
        <v>666.97500000000002</v>
      </c>
      <c r="BY34">
        <v>259.05765207115059</v>
      </c>
      <c r="BZ34">
        <v>24.548999999999999</v>
      </c>
      <c r="CA34">
        <v>0</v>
      </c>
      <c r="CB34">
        <v>43.187878400000002</v>
      </c>
      <c r="CC34">
        <v>224.26877367115057</v>
      </c>
      <c r="CD34">
        <v>683.125</v>
      </c>
      <c r="CE34">
        <v>0</v>
      </c>
      <c r="CF34">
        <v>0.70164935179085208</v>
      </c>
      <c r="CG34" s="71">
        <v>0.27252540747731607</v>
      </c>
      <c r="CH34" s="71">
        <v>2.5825240731831966E-2</v>
      </c>
      <c r="CI34" s="71">
        <v>0</v>
      </c>
      <c r="CJ34" s="71">
        <v>4.5433107514647686E-2</v>
      </c>
      <c r="CK34" s="71">
        <v>0.23592794283637633</v>
      </c>
      <c r="CL34" s="71">
        <v>0.71863894964897601</v>
      </c>
      <c r="CM34" s="71">
        <v>0</v>
      </c>
      <c r="CN34">
        <v>950.58165207115053</v>
      </c>
      <c r="CO34">
        <v>191.3416789324846</v>
      </c>
      <c r="CP34" s="68">
        <v>306456.09170400002</v>
      </c>
      <c r="CQ34" s="68">
        <v>30790.313352000001</v>
      </c>
      <c r="CR34" s="68">
        <v>8245</v>
      </c>
      <c r="CS34" s="68">
        <v>2197</v>
      </c>
    </row>
    <row r="35" spans="1:97">
      <c r="A35" s="72" t="s">
        <v>118</v>
      </c>
      <c r="B35" s="68">
        <v>9148092</v>
      </c>
      <c r="C35" s="68">
        <v>0.15317999999999998</v>
      </c>
      <c r="D35" s="68">
        <v>78003.545679999996</v>
      </c>
      <c r="E35" s="68">
        <v>81586.745679999993</v>
      </c>
      <c r="F35" s="68">
        <v>93132.37976378898</v>
      </c>
      <c r="G35" s="68">
        <v>50059.597999999998</v>
      </c>
      <c r="H35" s="68">
        <v>0.30549012798704456</v>
      </c>
      <c r="I35" s="68">
        <v>45945.37976378898</v>
      </c>
      <c r="J35">
        <v>9506.2741179946497</v>
      </c>
      <c r="K35" s="68">
        <v>5.0224002736077624</v>
      </c>
      <c r="L35" s="68">
        <v>4.2294726209712792</v>
      </c>
      <c r="M35" s="68">
        <v>180.36547949014943</v>
      </c>
      <c r="N35" s="68" t="s">
        <v>79</v>
      </c>
      <c r="O35" s="68">
        <v>0.17917990127108135</v>
      </c>
      <c r="P35">
        <v>0.49333411086799173</v>
      </c>
      <c r="Q35" s="68">
        <v>0.18989913019266855</v>
      </c>
      <c r="R35" s="68">
        <v>0.62162116806838985</v>
      </c>
      <c r="S35">
        <v>0.40269651425253267</v>
      </c>
      <c r="T35" s="68">
        <v>1.7882102710304056E-2</v>
      </c>
      <c r="U35" s="68"/>
      <c r="V35">
        <v>9640.2877697841723</v>
      </c>
      <c r="W35" s="68">
        <v>0</v>
      </c>
      <c r="X35" s="68">
        <v>4546.7625899280574</v>
      </c>
      <c r="Y35" s="68">
        <v>431.65467625899271</v>
      </c>
      <c r="Z35" s="68">
        <v>2931.902038369305</v>
      </c>
      <c r="AA35" s="70">
        <v>26370.114537170266</v>
      </c>
      <c r="AB35" s="68">
        <v>905.55600000000004</v>
      </c>
      <c r="AC35" s="68">
        <v>206.86465227817746</v>
      </c>
      <c r="AD35" s="68">
        <v>912.23749999999984</v>
      </c>
      <c r="AE35" s="68">
        <v>0</v>
      </c>
      <c r="AF35" s="68">
        <v>0</v>
      </c>
      <c r="AG35" s="68">
        <v>0</v>
      </c>
      <c r="AH35" s="68">
        <v>0</v>
      </c>
      <c r="AI35" s="68">
        <v>0</v>
      </c>
      <c r="AJ35" s="68">
        <v>0</v>
      </c>
      <c r="AK35" s="68">
        <v>0</v>
      </c>
      <c r="AL35" s="68"/>
      <c r="AM35" s="68"/>
      <c r="AN35" s="68"/>
      <c r="AO35" s="68"/>
      <c r="AP35" s="68"/>
      <c r="AQ35" s="68"/>
      <c r="AR35" s="68"/>
      <c r="AS35" s="68"/>
      <c r="AT35" s="120">
        <v>1401304.7325599999</v>
      </c>
      <c r="AU35" s="68">
        <v>49490.980799999998</v>
      </c>
      <c r="AV35" s="68">
        <v>15292.713</v>
      </c>
      <c r="AW35" s="68">
        <v>398008.68477220001</v>
      </c>
      <c r="AX35">
        <v>0</v>
      </c>
      <c r="AY35">
        <v>0</v>
      </c>
      <c r="AZ35">
        <v>123175.99179840001</v>
      </c>
      <c r="BA35">
        <v>0</v>
      </c>
      <c r="BB35">
        <v>0</v>
      </c>
      <c r="BC35">
        <v>0</v>
      </c>
      <c r="BD35">
        <v>71468.7472098</v>
      </c>
      <c r="BE35">
        <v>160276.71000000002</v>
      </c>
      <c r="BF35">
        <v>0</v>
      </c>
      <c r="BG35">
        <v>0</v>
      </c>
      <c r="BH35">
        <v>0</v>
      </c>
      <c r="BI35">
        <v>34257.198294200003</v>
      </c>
      <c r="BJ35">
        <v>0</v>
      </c>
      <c r="BK35">
        <v>0</v>
      </c>
      <c r="BL35">
        <v>0</v>
      </c>
      <c r="BM35">
        <v>0</v>
      </c>
      <c r="BN35">
        <v>7577.2632750000002</v>
      </c>
      <c r="BO35">
        <v>1252.7741948</v>
      </c>
      <c r="BP35">
        <v>0</v>
      </c>
      <c r="BQ35">
        <v>0</v>
      </c>
      <c r="BR35" s="68">
        <v>0.18474582845151122</v>
      </c>
      <c r="BS35" s="68">
        <v>0.60475220482197067</v>
      </c>
      <c r="BT35" s="68">
        <v>821.6</v>
      </c>
      <c r="BU35" s="68">
        <v>5926780</v>
      </c>
      <c r="BV35" s="68">
        <v>1650000</v>
      </c>
      <c r="BW35">
        <v>14618.705035971223</v>
      </c>
      <c r="BX35">
        <v>14618.705035971223</v>
      </c>
      <c r="BY35">
        <v>30414.437227817751</v>
      </c>
      <c r="BZ35">
        <v>912.23749999999984</v>
      </c>
      <c r="CA35">
        <v>0</v>
      </c>
      <c r="CB35">
        <v>13484.427308153477</v>
      </c>
      <c r="CC35">
        <v>26370.114537170266</v>
      </c>
      <c r="CD35">
        <v>5452.3185899280579</v>
      </c>
      <c r="CE35">
        <v>638.51932853717017</v>
      </c>
      <c r="CF35">
        <v>0.31817573630096951</v>
      </c>
      <c r="CG35" s="71">
        <v>0.66196943814986897</v>
      </c>
      <c r="CH35" s="71">
        <v>1.9854825549161383E-2</v>
      </c>
      <c r="CI35" s="71">
        <v>0</v>
      </c>
      <c r="CJ35" s="71">
        <v>0.29348821094696853</v>
      </c>
      <c r="CK35" s="71">
        <v>0.57394485958636909</v>
      </c>
      <c r="CL35" s="71">
        <v>0.11866957282667201</v>
      </c>
      <c r="CM35" s="71">
        <v>1.3897356639990333E-2</v>
      </c>
      <c r="CN35">
        <v>45945.37976378898</v>
      </c>
      <c r="CO35">
        <v>9248.3019044596131</v>
      </c>
      <c r="CP35" s="68">
        <v>2095895.2490640001</v>
      </c>
      <c r="CQ35" s="68">
        <v>640275.30788400001</v>
      </c>
      <c r="CR35" s="68">
        <v>92564</v>
      </c>
      <c r="CS35" s="68">
        <v>47187</v>
      </c>
    </row>
    <row r="36" spans="1:97">
      <c r="A36" s="72" t="s">
        <v>119</v>
      </c>
      <c r="B36" s="68">
        <v>7551116</v>
      </c>
      <c r="C36" s="68">
        <v>0.26376999999999995</v>
      </c>
      <c r="D36" s="68">
        <v>6491.2510000000002</v>
      </c>
      <c r="E36" s="68">
        <v>5327.9260000000004</v>
      </c>
      <c r="F36" s="68">
        <v>11092.857142857143</v>
      </c>
      <c r="G36" s="68">
        <v>25765.341</v>
      </c>
      <c r="H36" s="68">
        <v>0.17785636914333872</v>
      </c>
      <c r="I36" s="68">
        <v>3714.8571428571431</v>
      </c>
      <c r="J36">
        <v>482.50426384163654</v>
      </c>
      <c r="K36" s="68">
        <v>0.49196133960293331</v>
      </c>
      <c r="L36" s="68">
        <v>0.91066691878596062</v>
      </c>
      <c r="M36" s="68">
        <v>16.951136759122758</v>
      </c>
      <c r="N36" s="68" t="s">
        <v>79</v>
      </c>
      <c r="O36" s="68">
        <v>0.27741941146293986</v>
      </c>
      <c r="P36">
        <v>0.33488731487443657</v>
      </c>
      <c r="Q36" s="74">
        <v>2.9021935708747983E-2</v>
      </c>
      <c r="R36" s="74">
        <v>0.1631762519865595</v>
      </c>
      <c r="S36">
        <v>0</v>
      </c>
      <c r="T36" s="68">
        <v>6.7464640055376099E-2</v>
      </c>
      <c r="U36" s="68"/>
      <c r="V36" s="75">
        <v>0</v>
      </c>
      <c r="W36" s="75">
        <v>0</v>
      </c>
      <c r="X36" s="75">
        <v>1120.4359999999999</v>
      </c>
      <c r="Y36" s="75">
        <v>357.63409523809526</v>
      </c>
      <c r="Z36" s="75">
        <v>0</v>
      </c>
      <c r="AA36" s="75">
        <v>0</v>
      </c>
      <c r="AB36" s="75">
        <v>307.99400000000003</v>
      </c>
      <c r="AC36" s="75">
        <v>273.15123809523811</v>
      </c>
      <c r="AD36" s="75">
        <v>265</v>
      </c>
      <c r="AE36" s="75">
        <v>0</v>
      </c>
      <c r="AF36" s="75">
        <v>0</v>
      </c>
      <c r="AG36" s="75">
        <v>0</v>
      </c>
      <c r="AH36" s="75">
        <v>202.2380952380953</v>
      </c>
      <c r="AI36" s="75">
        <v>830.95238095238096</v>
      </c>
      <c r="AJ36" s="75">
        <v>331.0938095238098</v>
      </c>
      <c r="AK36" s="75">
        <v>26.357523809523741</v>
      </c>
      <c r="AL36" s="68"/>
      <c r="AM36" s="68"/>
      <c r="AN36" s="68"/>
      <c r="AO36" s="68"/>
      <c r="AP36" s="68"/>
      <c r="AQ36" s="68"/>
      <c r="AR36" s="68"/>
      <c r="AS36" s="68"/>
      <c r="AT36" s="120">
        <v>1991757.8673199997</v>
      </c>
      <c r="AU36" s="68">
        <v>2594.2118080139135</v>
      </c>
      <c r="AV36" s="68">
        <v>4582.53</v>
      </c>
      <c r="AW36" s="68">
        <v>20201.488518521641</v>
      </c>
      <c r="AX36">
        <v>0</v>
      </c>
      <c r="AY36">
        <v>0</v>
      </c>
      <c r="AZ36">
        <v>12540.382843746242</v>
      </c>
      <c r="BA36">
        <v>0</v>
      </c>
      <c r="BB36">
        <v>0</v>
      </c>
      <c r="BC36">
        <v>0</v>
      </c>
      <c r="BD36">
        <v>2050.7105327459999</v>
      </c>
      <c r="BE36">
        <v>0</v>
      </c>
      <c r="BF36">
        <v>0</v>
      </c>
      <c r="BG36">
        <v>0</v>
      </c>
      <c r="BH36">
        <v>982.34999999999991</v>
      </c>
      <c r="BI36">
        <v>2382.9323426999999</v>
      </c>
      <c r="BJ36">
        <v>0</v>
      </c>
      <c r="BK36">
        <v>0</v>
      </c>
      <c r="BL36">
        <v>0</v>
      </c>
      <c r="BM36">
        <v>0</v>
      </c>
      <c r="BN36">
        <v>2245.1127993293999</v>
      </c>
      <c r="BO36">
        <v>0</v>
      </c>
      <c r="BP36">
        <v>0</v>
      </c>
      <c r="BQ36">
        <v>0</v>
      </c>
      <c r="BR36" s="68">
        <v>2.9021935708747983E-2</v>
      </c>
      <c r="BS36" s="68">
        <v>0.1631762519865595</v>
      </c>
      <c r="BT36" s="68">
        <v>250.62150000000003</v>
      </c>
      <c r="BU36" s="68">
        <v>1813828.0000000002</v>
      </c>
      <c r="BV36" s="68">
        <v>128000</v>
      </c>
      <c r="BW36">
        <v>1478.0700952380953</v>
      </c>
      <c r="BX36">
        <v>1478.0700952380953</v>
      </c>
      <c r="BY36">
        <v>581.14523809523814</v>
      </c>
      <c r="BZ36">
        <v>265</v>
      </c>
      <c r="CA36">
        <v>1390.6418095238096</v>
      </c>
      <c r="CB36">
        <v>467.2380952380953</v>
      </c>
      <c r="CC36">
        <v>830.95238095238096</v>
      </c>
      <c r="CD36">
        <v>1759.5238095238096</v>
      </c>
      <c r="CE36">
        <v>657.14285714285711</v>
      </c>
      <c r="CF36">
        <v>0.39788073629697995</v>
      </c>
      <c r="CG36" s="71">
        <v>0.15643811208532021</v>
      </c>
      <c r="CH36" s="71">
        <v>7.1335179203199497E-2</v>
      </c>
      <c r="CI36" s="71">
        <v>0.37434597241450029</v>
      </c>
      <c r="CJ36" s="71">
        <v>0.12577552171460801</v>
      </c>
      <c r="CK36" s="71">
        <v>0.22368353586627698</v>
      </c>
      <c r="CL36" s="71">
        <v>0.47364508024406499</v>
      </c>
      <c r="CM36" s="71">
        <v>0.17689586217504996</v>
      </c>
      <c r="CN36">
        <v>3714.8571428571431</v>
      </c>
      <c r="CO36">
        <v>747.76007001596849</v>
      </c>
      <c r="CP36" s="68">
        <v>1078743.2969880002</v>
      </c>
      <c r="CQ36" s="68">
        <v>191861.36603999999</v>
      </c>
      <c r="CR36" s="68">
        <v>6944</v>
      </c>
      <c r="CS36" s="68">
        <v>7378</v>
      </c>
    </row>
    <row r="37" spans="1:97">
      <c r="A37" s="76" t="s">
        <v>120</v>
      </c>
      <c r="B37" s="68">
        <v>70137756</v>
      </c>
      <c r="C37" s="68">
        <v>0.30351</v>
      </c>
      <c r="D37" s="68">
        <v>18319</v>
      </c>
      <c r="E37" s="68">
        <v>20390</v>
      </c>
      <c r="F37" s="68" t="s">
        <v>79</v>
      </c>
      <c r="G37" s="68">
        <v>100005.02499999999</v>
      </c>
      <c r="H37" s="68">
        <v>9.6013765308293267E-2</v>
      </c>
      <c r="I37" s="68" t="s">
        <v>79</v>
      </c>
      <c r="J37" t="s">
        <v>79</v>
      </c>
      <c r="K37" s="68" t="s">
        <v>79</v>
      </c>
      <c r="L37" s="68">
        <v>0.22910147433269212</v>
      </c>
      <c r="M37" s="68" t="s">
        <v>79</v>
      </c>
      <c r="N37" s="68" t="s">
        <v>79</v>
      </c>
      <c r="O37" s="68">
        <v>0</v>
      </c>
      <c r="P37" t="s">
        <v>79</v>
      </c>
      <c r="Q37" s="68" t="s">
        <v>79</v>
      </c>
      <c r="R37" s="68" t="s">
        <v>79</v>
      </c>
      <c r="S37" t="s">
        <v>79</v>
      </c>
      <c r="T37" s="68" t="s">
        <v>79</v>
      </c>
      <c r="U37" s="68"/>
      <c r="V37">
        <v>0</v>
      </c>
      <c r="W37" s="68">
        <v>0</v>
      </c>
      <c r="X37" s="68">
        <v>0</v>
      </c>
      <c r="Y37" s="68">
        <v>0</v>
      </c>
      <c r="Z37" s="68">
        <v>0</v>
      </c>
      <c r="AA37" s="70">
        <v>0</v>
      </c>
      <c r="AB37" s="68">
        <v>0</v>
      </c>
      <c r="AC37" s="68">
        <v>0</v>
      </c>
      <c r="AD37" s="68">
        <v>0</v>
      </c>
      <c r="AE37" s="68">
        <v>0</v>
      </c>
      <c r="AF37" s="68">
        <v>0</v>
      </c>
      <c r="AG37" s="68">
        <v>0</v>
      </c>
      <c r="AH37" s="68">
        <v>0</v>
      </c>
      <c r="AI37" s="68">
        <v>0</v>
      </c>
      <c r="AJ37" s="68">
        <v>0</v>
      </c>
      <c r="AK37" s="68">
        <v>0</v>
      </c>
      <c r="AL37" s="68"/>
      <c r="AM37" s="68"/>
      <c r="AN37" s="68"/>
      <c r="AO37" s="68"/>
      <c r="AP37" s="68"/>
      <c r="AQ37" s="68"/>
      <c r="AR37" s="68"/>
      <c r="AS37" s="68"/>
      <c r="AT37" s="120">
        <v>21287510.323559999</v>
      </c>
      <c r="AU37" s="68">
        <v>3796</v>
      </c>
      <c r="AV37" s="68">
        <v>9601.8590000000004</v>
      </c>
      <c r="AW37" s="68" t="s">
        <v>79</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s="68" t="s">
        <v>79</v>
      </c>
      <c r="BS37" s="68" t="s">
        <v>79</v>
      </c>
      <c r="BT37" s="68">
        <v>364</v>
      </c>
      <c r="BU37" s="68">
        <v>4877000</v>
      </c>
      <c r="BV37" s="68">
        <v>0</v>
      </c>
      <c r="BW37">
        <v>0</v>
      </c>
      <c r="BX37">
        <v>0</v>
      </c>
      <c r="BY37">
        <v>0</v>
      </c>
      <c r="BZ37">
        <v>0</v>
      </c>
      <c r="CA37">
        <v>0</v>
      </c>
      <c r="CB37">
        <v>0</v>
      </c>
      <c r="CC37">
        <v>0</v>
      </c>
      <c r="CD37">
        <v>0</v>
      </c>
      <c r="CE37">
        <v>0</v>
      </c>
      <c r="CF37" t="s">
        <v>246</v>
      </c>
      <c r="CG37" s="71" t="s">
        <v>246</v>
      </c>
      <c r="CH37" s="71" t="s">
        <v>246</v>
      </c>
      <c r="CI37" s="71" t="s">
        <v>246</v>
      </c>
      <c r="CJ37" s="71" t="s">
        <v>246</v>
      </c>
      <c r="CK37" s="71" t="s">
        <v>246</v>
      </c>
      <c r="CL37" s="71" t="s">
        <v>246</v>
      </c>
      <c r="CM37" s="71" t="s">
        <v>246</v>
      </c>
      <c r="CN37">
        <v>0</v>
      </c>
      <c r="CO37" t="s">
        <v>79</v>
      </c>
      <c r="CP37" s="68">
        <v>4187010.3867000001</v>
      </c>
      <c r="CQ37" s="68">
        <v>402010.63261200004</v>
      </c>
      <c r="CR37" s="68" t="s">
        <v>246</v>
      </c>
      <c r="CS37" s="68">
        <v>27615</v>
      </c>
    </row>
    <row r="38" spans="1:97">
      <c r="A38" s="76" t="s">
        <v>121</v>
      </c>
      <c r="B38" s="68">
        <v>46329000</v>
      </c>
      <c r="C38" s="68">
        <v>0.31212999999999996</v>
      </c>
      <c r="D38" s="68">
        <v>16884.3</v>
      </c>
      <c r="E38" s="68">
        <v>13660.45</v>
      </c>
      <c r="F38" s="68" t="s">
        <v>79</v>
      </c>
      <c r="G38" s="68">
        <v>137343.64499999999</v>
      </c>
      <c r="H38" s="68">
        <v>1.2575084926572324E-2</v>
      </c>
      <c r="I38" s="68" t="s">
        <v>79</v>
      </c>
      <c r="J38" t="s">
        <v>79</v>
      </c>
      <c r="K38" s="68" t="s">
        <v>79</v>
      </c>
      <c r="L38" s="68">
        <v>0.60202739820761453</v>
      </c>
      <c r="M38" s="68" t="s">
        <v>79</v>
      </c>
      <c r="N38" s="68" t="s">
        <v>79</v>
      </c>
      <c r="O38" s="68">
        <v>0</v>
      </c>
      <c r="P38" t="s">
        <v>79</v>
      </c>
      <c r="Q38" s="68" t="s">
        <v>79</v>
      </c>
      <c r="R38" s="68" t="s">
        <v>79</v>
      </c>
      <c r="S38" t="s">
        <v>79</v>
      </c>
      <c r="T38" s="68" t="s">
        <v>79</v>
      </c>
      <c r="U38" s="68"/>
      <c r="V38">
        <v>0</v>
      </c>
      <c r="W38" s="68">
        <v>0</v>
      </c>
      <c r="X38" s="68">
        <v>0</v>
      </c>
      <c r="Y38" s="68">
        <v>0</v>
      </c>
      <c r="Z38" s="68">
        <v>0</v>
      </c>
      <c r="AA38" s="70">
        <v>0</v>
      </c>
      <c r="AB38" s="68">
        <v>0</v>
      </c>
      <c r="AC38" s="68">
        <v>0</v>
      </c>
      <c r="AD38" s="68">
        <v>0</v>
      </c>
      <c r="AE38" s="68">
        <v>0</v>
      </c>
      <c r="AF38" s="68">
        <v>0</v>
      </c>
      <c r="AG38" s="68">
        <v>0</v>
      </c>
      <c r="AH38" s="68">
        <v>0</v>
      </c>
      <c r="AI38" s="68">
        <v>0</v>
      </c>
      <c r="AJ38" s="68">
        <v>0</v>
      </c>
      <c r="AK38" s="68">
        <v>0</v>
      </c>
      <c r="AL38" s="68"/>
      <c r="AM38" s="68"/>
      <c r="AN38" s="68"/>
      <c r="AO38" s="68"/>
      <c r="AP38" s="68"/>
      <c r="AQ38" s="68"/>
      <c r="AR38" s="68"/>
      <c r="AS38" s="68"/>
      <c r="AT38" s="120">
        <v>14460670.769999998</v>
      </c>
      <c r="AU38" s="68">
        <v>870.01</v>
      </c>
      <c r="AV38" s="68">
        <v>1727.1080000000002</v>
      </c>
      <c r="AW38" s="68" t="s">
        <v>79</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s="68" t="s">
        <v>79</v>
      </c>
      <c r="BS38" s="68" t="s">
        <v>79</v>
      </c>
      <c r="BT38" s="68">
        <v>15.959999999999999</v>
      </c>
      <c r="BU38" s="68">
        <v>8705720</v>
      </c>
      <c r="BV38" s="68">
        <v>0</v>
      </c>
      <c r="BW38">
        <v>0</v>
      </c>
      <c r="BX38">
        <v>0</v>
      </c>
      <c r="BY38">
        <v>0</v>
      </c>
      <c r="BZ38">
        <v>0</v>
      </c>
      <c r="CA38">
        <v>0</v>
      </c>
      <c r="CB38">
        <v>0</v>
      </c>
      <c r="CC38">
        <v>0</v>
      </c>
      <c r="CD38">
        <v>0</v>
      </c>
      <c r="CE38">
        <v>0</v>
      </c>
      <c r="CF38" t="s">
        <v>246</v>
      </c>
      <c r="CG38" s="71" t="s">
        <v>246</v>
      </c>
      <c r="CH38" s="71" t="s">
        <v>246</v>
      </c>
      <c r="CI38" s="71" t="s">
        <v>246</v>
      </c>
      <c r="CJ38" s="71" t="s">
        <v>246</v>
      </c>
      <c r="CK38" s="71" t="s">
        <v>246</v>
      </c>
      <c r="CL38" s="71" t="s">
        <v>246</v>
      </c>
      <c r="CM38" s="71" t="s">
        <v>246</v>
      </c>
      <c r="CN38">
        <v>0</v>
      </c>
      <c r="CO38" t="s">
        <v>79</v>
      </c>
      <c r="CP38" s="68">
        <v>5750303.7288600001</v>
      </c>
      <c r="CQ38" s="68">
        <v>72310.557744000005</v>
      </c>
      <c r="CR38" s="68">
        <v>21325</v>
      </c>
      <c r="CS38" s="68">
        <v>8512</v>
      </c>
    </row>
    <row r="39" spans="1:97">
      <c r="A39" s="76" t="s">
        <v>122</v>
      </c>
      <c r="B39" s="68">
        <v>60986648</v>
      </c>
      <c r="C39" s="68">
        <v>0.20361999999999994</v>
      </c>
      <c r="D39" s="68">
        <v>9118</v>
      </c>
      <c r="E39" s="68">
        <v>8658.9074125000006</v>
      </c>
      <c r="F39" s="68">
        <v>50550.462619668375</v>
      </c>
      <c r="G39" s="68">
        <v>210967.834</v>
      </c>
      <c r="H39" s="68">
        <v>2.192645633362288E-2</v>
      </c>
      <c r="I39" s="68">
        <v>2274.4626196683753</v>
      </c>
      <c r="J39">
        <v>446.86153416584403</v>
      </c>
      <c r="K39" s="68">
        <v>3.7294435655299094E-2</v>
      </c>
      <c r="L39" s="68">
        <v>2.4622926923867909E-2</v>
      </c>
      <c r="M39" s="68">
        <v>4.2252855083952152</v>
      </c>
      <c r="N39" s="68">
        <v>1.9432652613087392E-2</v>
      </c>
      <c r="O39" s="68">
        <v>5.2429848059655511E-2</v>
      </c>
      <c r="P39">
        <v>4.4993903157345555E-2</v>
      </c>
      <c r="Q39" s="68">
        <v>2.1181500785842264E-3</v>
      </c>
      <c r="R39" s="68">
        <v>9.6602480873125535E-2</v>
      </c>
      <c r="S39">
        <v>0</v>
      </c>
      <c r="T39" s="68">
        <v>0.28020941953001821</v>
      </c>
      <c r="U39" s="68"/>
      <c r="V39">
        <v>217.67719999999994</v>
      </c>
      <c r="W39" s="73">
        <v>0</v>
      </c>
      <c r="X39" s="68">
        <v>236.30799999999996</v>
      </c>
      <c r="Y39" s="68">
        <v>0</v>
      </c>
      <c r="Z39" s="68">
        <v>1072.3917946683755</v>
      </c>
      <c r="AA39" s="70">
        <v>0</v>
      </c>
      <c r="AB39" s="70">
        <v>530.46375</v>
      </c>
      <c r="AC39" s="68">
        <v>0</v>
      </c>
      <c r="AD39" s="70">
        <v>217.62187499999999</v>
      </c>
      <c r="AE39" s="68">
        <v>0</v>
      </c>
      <c r="AF39" s="68">
        <v>0</v>
      </c>
      <c r="AG39" s="68">
        <v>0</v>
      </c>
      <c r="AH39" s="68">
        <v>0</v>
      </c>
      <c r="AI39" s="68">
        <v>0</v>
      </c>
      <c r="AJ39" s="68">
        <v>0</v>
      </c>
      <c r="AK39" s="68">
        <v>0</v>
      </c>
      <c r="AL39" s="68"/>
      <c r="AM39" s="68"/>
      <c r="AN39" s="68"/>
      <c r="AO39" s="68"/>
      <c r="AP39" s="68"/>
      <c r="AQ39" s="68"/>
      <c r="AR39" s="68"/>
      <c r="AS39" s="68"/>
      <c r="AT39" s="120">
        <v>12418101.265759997</v>
      </c>
      <c r="AU39" s="68">
        <v>13796.517168713264</v>
      </c>
      <c r="AV39" s="68">
        <v>4625.777</v>
      </c>
      <c r="AW39" s="68">
        <v>18709.19871245556</v>
      </c>
      <c r="AX39">
        <v>2982.6498301091251</v>
      </c>
      <c r="AY39">
        <v>842.59167618000015</v>
      </c>
      <c r="AZ39">
        <v>0</v>
      </c>
      <c r="BA39">
        <v>2038.2126641502475</v>
      </c>
      <c r="BB39">
        <v>808.06660731618592</v>
      </c>
      <c r="BC39">
        <v>0</v>
      </c>
      <c r="BD39">
        <v>0</v>
      </c>
      <c r="BE39">
        <v>0</v>
      </c>
      <c r="BF39">
        <v>0</v>
      </c>
      <c r="BG39">
        <v>0</v>
      </c>
      <c r="BH39">
        <v>1428</v>
      </c>
      <c r="BI39">
        <v>8503.1987442499994</v>
      </c>
      <c r="BJ39">
        <v>0</v>
      </c>
      <c r="BK39">
        <v>0</v>
      </c>
      <c r="BL39">
        <v>0</v>
      </c>
      <c r="BM39">
        <v>0</v>
      </c>
      <c r="BN39">
        <v>2106.4791904500003</v>
      </c>
      <c r="BO39">
        <v>0</v>
      </c>
      <c r="BP39">
        <v>0</v>
      </c>
      <c r="BQ39">
        <v>0</v>
      </c>
      <c r="BR39" s="68">
        <v>2.1701148192083256E-3</v>
      </c>
      <c r="BS39" s="68">
        <v>9.8972437049966319E-2</v>
      </c>
      <c r="BT39" s="68">
        <v>637.32585040000004</v>
      </c>
      <c r="BU39" s="68">
        <v>305770</v>
      </c>
      <c r="BV39" s="68">
        <v>257686.00000000003</v>
      </c>
      <c r="BW39">
        <v>453.98519999999991</v>
      </c>
      <c r="BX39">
        <v>453.98519999999991</v>
      </c>
      <c r="BY39">
        <v>1602.8555446683754</v>
      </c>
      <c r="BZ39">
        <v>217.62187499999999</v>
      </c>
      <c r="CA39">
        <v>0</v>
      </c>
      <c r="CB39">
        <v>1507.6908696683754</v>
      </c>
      <c r="CC39">
        <v>0</v>
      </c>
      <c r="CD39">
        <v>766.77175</v>
      </c>
      <c r="CE39">
        <v>0</v>
      </c>
      <c r="CF39">
        <v>0.19960108206403171</v>
      </c>
      <c r="CG39" s="71">
        <v>0.70471835008749339</v>
      </c>
      <c r="CH39" s="71">
        <v>9.5680567848474923E-2</v>
      </c>
      <c r="CI39" s="71">
        <v>0</v>
      </c>
      <c r="CJ39" s="71">
        <v>0.66287784051962217</v>
      </c>
      <c r="CK39" s="71">
        <v>0</v>
      </c>
      <c r="CL39" s="71">
        <v>0.33712215948037783</v>
      </c>
      <c r="CM39" s="71">
        <v>0</v>
      </c>
      <c r="CN39">
        <v>2274.4626196683753</v>
      </c>
      <c r="CO39">
        <v>457.82442293968205</v>
      </c>
      <c r="CP39" s="68">
        <v>8832801.2739120014</v>
      </c>
      <c r="CQ39" s="68">
        <v>193672.03143600002</v>
      </c>
      <c r="CR39" s="68">
        <v>20700</v>
      </c>
      <c r="CS39" s="68">
        <v>48276</v>
      </c>
    </row>
    <row r="40" spans="1:97">
      <c r="A40" s="76" t="s">
        <v>123</v>
      </c>
      <c r="B40" s="68">
        <v>301621157</v>
      </c>
      <c r="C40" s="68">
        <v>0.17713999999999999</v>
      </c>
      <c r="D40" s="68">
        <v>444003</v>
      </c>
      <c r="E40" s="68">
        <v>436301.24</v>
      </c>
      <c r="F40" s="68">
        <v>789899.84118551156</v>
      </c>
      <c r="G40" s="68">
        <v>2337013.7250000001</v>
      </c>
      <c r="H40" s="68">
        <v>4.6677129805902183E-2</v>
      </c>
      <c r="I40" s="68">
        <v>365295.84118551156</v>
      </c>
      <c r="J40">
        <v>124427.38529952889</v>
      </c>
      <c r="K40" s="68">
        <v>1.2111081491061038</v>
      </c>
      <c r="L40" s="68">
        <v>0.94884495376947586</v>
      </c>
      <c r="M40" s="68">
        <v>3.1728543498690973</v>
      </c>
      <c r="N40" s="68">
        <v>6.4423093332423159E-2</v>
      </c>
      <c r="O40" s="68">
        <v>0.1161936730802872</v>
      </c>
      <c r="P40">
        <v>0.462458430979378</v>
      </c>
      <c r="Q40" s="74">
        <v>3.1463252667702786E-2</v>
      </c>
      <c r="R40" s="74">
        <v>0.67406142576753625</v>
      </c>
      <c r="S40">
        <v>0.89150510858535004</v>
      </c>
      <c r="T40" s="68">
        <v>1.4399287938591028E-3</v>
      </c>
      <c r="U40" s="68"/>
      <c r="V40">
        <v>0</v>
      </c>
      <c r="W40" s="68">
        <v>0</v>
      </c>
      <c r="X40" s="68">
        <v>50695.443645083928</v>
      </c>
      <c r="Y40" s="68">
        <v>0</v>
      </c>
      <c r="Z40" s="73">
        <v>28559</v>
      </c>
      <c r="AA40" s="70">
        <v>265617.52</v>
      </c>
      <c r="AB40" s="68">
        <v>13379.794407213527</v>
      </c>
      <c r="AC40" s="68">
        <v>4113.0831332141051</v>
      </c>
      <c r="AD40" s="73">
        <v>2814</v>
      </c>
      <c r="AE40" s="73">
        <v>117</v>
      </c>
      <c r="AF40" s="68">
        <v>0</v>
      </c>
      <c r="AG40" s="68">
        <v>0</v>
      </c>
      <c r="AH40" s="68">
        <v>0</v>
      </c>
      <c r="AI40" s="68">
        <v>0</v>
      </c>
      <c r="AJ40" s="68">
        <v>0</v>
      </c>
      <c r="AK40" s="68">
        <v>0</v>
      </c>
      <c r="AL40" s="68"/>
      <c r="AM40" s="68"/>
      <c r="AN40" s="68"/>
      <c r="AO40" s="68"/>
      <c r="AP40" s="68"/>
      <c r="AQ40" s="68"/>
      <c r="AR40" s="68"/>
      <c r="AS40" s="68"/>
      <c r="AT40" s="120">
        <v>53429171.750979997</v>
      </c>
      <c r="AU40" s="68">
        <v>492273.89190476196</v>
      </c>
      <c r="AV40" s="68">
        <v>109085.09299999999</v>
      </c>
      <c r="AW40" s="68">
        <v>5209525.767720676</v>
      </c>
      <c r="AX40">
        <v>427157.00277847802</v>
      </c>
      <c r="AY40">
        <v>0</v>
      </c>
      <c r="AZ40">
        <v>0</v>
      </c>
      <c r="BA40">
        <v>0</v>
      </c>
      <c r="BB40">
        <v>0</v>
      </c>
      <c r="BC40">
        <v>90480.023430783986</v>
      </c>
      <c r="BD40">
        <v>0</v>
      </c>
      <c r="BE40">
        <v>4644318.8352300003</v>
      </c>
      <c r="BF40">
        <v>0</v>
      </c>
      <c r="BG40">
        <v>0</v>
      </c>
      <c r="BH40">
        <v>26610</v>
      </c>
      <c r="BI40">
        <v>20959.906281413401</v>
      </c>
      <c r="BJ40">
        <v>0</v>
      </c>
      <c r="BK40">
        <v>0</v>
      </c>
      <c r="BL40">
        <v>0</v>
      </c>
      <c r="BM40">
        <v>0</v>
      </c>
      <c r="BN40">
        <v>0</v>
      </c>
      <c r="BO40">
        <v>0</v>
      </c>
      <c r="BP40">
        <v>0</v>
      </c>
      <c r="BQ40">
        <v>0</v>
      </c>
      <c r="BR40" s="68">
        <v>3.1463252667702786E-2</v>
      </c>
      <c r="BS40" s="68">
        <v>0.67406142576753625</v>
      </c>
      <c r="BT40" s="68">
        <v>526</v>
      </c>
      <c r="BU40" s="68">
        <v>50696000</v>
      </c>
      <c r="BV40" s="68">
        <v>957000</v>
      </c>
      <c r="BW40">
        <v>50695.443645083928</v>
      </c>
      <c r="BX40">
        <v>50695.443645083928</v>
      </c>
      <c r="BY40">
        <v>311669.39754042763</v>
      </c>
      <c r="BZ40">
        <v>2931</v>
      </c>
      <c r="CA40">
        <v>0</v>
      </c>
      <c r="CB40">
        <v>31373</v>
      </c>
      <c r="CC40">
        <v>265734.52</v>
      </c>
      <c r="CD40">
        <v>64075.238052297456</v>
      </c>
      <c r="CE40">
        <v>4113.0831332141051</v>
      </c>
      <c r="CF40">
        <v>0.13877914262741028</v>
      </c>
      <c r="CG40" s="71">
        <v>0.85319722373228357</v>
      </c>
      <c r="CH40" s="71">
        <v>8.0236336403061402E-3</v>
      </c>
      <c r="CI40" s="71">
        <v>0</v>
      </c>
      <c r="CJ40" s="71">
        <v>8.5883813782778762E-2</v>
      </c>
      <c r="CK40" s="71">
        <v>0.7274501651527141</v>
      </c>
      <c r="CL40" s="71">
        <v>0.17540642632106379</v>
      </c>
      <c r="CM40" s="71">
        <v>1.1259594743443357E-2</v>
      </c>
      <c r="CN40">
        <v>365295.84118551156</v>
      </c>
      <c r="CO40">
        <v>73530.053317564278</v>
      </c>
      <c r="CP40" s="68">
        <v>97846090.638300002</v>
      </c>
      <c r="CQ40" s="68">
        <v>4567174.6737240003</v>
      </c>
      <c r="CR40" s="68">
        <v>761000</v>
      </c>
      <c r="CS40" s="68">
        <v>424604</v>
      </c>
    </row>
    <row r="41" spans="1:97">
      <c r="A41" s="77"/>
    </row>
    <row r="42" spans="1:97">
      <c r="A42" s="77"/>
    </row>
    <row r="43" spans="1:97">
      <c r="A43" s="77"/>
    </row>
    <row r="44" spans="1:97">
      <c r="A44" s="77"/>
    </row>
    <row r="45" spans="1:97">
      <c r="A45" s="77"/>
    </row>
    <row r="46" spans="1:97">
      <c r="A46" s="76" t="s">
        <v>124</v>
      </c>
      <c r="B46" s="78">
        <v>756513325</v>
      </c>
      <c r="C46" s="79">
        <v>0.21350037579952735</v>
      </c>
      <c r="D46" s="78">
        <v>1210202.9676800002</v>
      </c>
      <c r="E46" s="78">
        <v>1168660.9480924997</v>
      </c>
      <c r="F46" s="78">
        <v>1679044.5043614358</v>
      </c>
      <c r="G46" s="78">
        <v>4390094.9946844373</v>
      </c>
      <c r="H46" s="77">
        <v>6.0392667598224641E-2</v>
      </c>
      <c r="I46" s="78">
        <v>691525.504361436</v>
      </c>
      <c r="J46" s="78">
        <v>216173.05979063484</v>
      </c>
      <c r="K46" s="77">
        <v>0.91409560348647656</v>
      </c>
      <c r="L46" s="77">
        <v>0.99783118423638661</v>
      </c>
      <c r="M46" s="80">
        <v>8.0858774034151999</v>
      </c>
      <c r="N46" s="68">
        <v>4.4596221024717046E-2</v>
      </c>
      <c r="O46" s="80">
        <v>0.15071965229801079</v>
      </c>
      <c r="P46" s="85">
        <v>0.41185656637757367</v>
      </c>
      <c r="Q46" s="84">
        <v>4.9241089327766038E-2</v>
      </c>
      <c r="R46" s="84">
        <v>0.81534880451635405</v>
      </c>
      <c r="S46">
        <v>0.73425620106684586</v>
      </c>
      <c r="T46" s="82">
        <v>9.9357927698482239E-3</v>
      </c>
      <c r="U46" s="79"/>
      <c r="V46" s="78">
        <v>18648.817970639488</v>
      </c>
      <c r="W46" s="78">
        <v>821.43015499388127</v>
      </c>
      <c r="X46" s="78">
        <v>154742.40985202871</v>
      </c>
      <c r="Y46" s="78">
        <v>1927.5137731031227</v>
      </c>
      <c r="Z46" s="78">
        <v>51571.084024965538</v>
      </c>
      <c r="AA46" s="78">
        <v>365157.17087663017</v>
      </c>
      <c r="AB46" s="78">
        <v>23887.933101179457</v>
      </c>
      <c r="AC46" s="78">
        <v>6672.9912087375187</v>
      </c>
      <c r="AD46" s="78">
        <v>14355.42811361597</v>
      </c>
      <c r="AE46" s="78">
        <v>353.21249999999998</v>
      </c>
      <c r="AF46" s="78">
        <v>4983.8064196112418</v>
      </c>
      <c r="AG46" s="78">
        <v>149.02139322520071</v>
      </c>
      <c r="AH46" s="78">
        <v>10249.424156195666</v>
      </c>
      <c r="AI46" s="78">
        <v>28264.519584437759</v>
      </c>
      <c r="AJ46" s="78">
        <v>9714.3837082627251</v>
      </c>
      <c r="AK46" s="78">
        <v>26.357523809523741</v>
      </c>
      <c r="AL46" s="79"/>
      <c r="AM46" s="79"/>
      <c r="AN46" s="79"/>
      <c r="AO46" s="79"/>
      <c r="AP46" s="79"/>
      <c r="AQ46" s="79"/>
      <c r="AR46" s="79"/>
      <c r="AS46" s="79"/>
      <c r="AT46" s="122">
        <v>161515879.18484998</v>
      </c>
      <c r="AU46" s="78">
        <v>1138222.7405603223</v>
      </c>
      <c r="AV46" s="78">
        <v>265129.54773860698</v>
      </c>
      <c r="AW46" s="78">
        <v>9050733.6673143022</v>
      </c>
      <c r="AX46" s="78">
        <v>976488.21825153055</v>
      </c>
      <c r="AY46" s="78">
        <v>119672.14920114297</v>
      </c>
      <c r="AZ46" s="78">
        <v>470113.27037851815</v>
      </c>
      <c r="BA46" s="78">
        <v>63872.996179354624</v>
      </c>
      <c r="BB46" s="78">
        <v>34283.154978616221</v>
      </c>
      <c r="BC46" s="78">
        <v>169503.54233852023</v>
      </c>
      <c r="BD46" s="78">
        <v>162308.69861784321</v>
      </c>
      <c r="BE46" s="78">
        <v>6645557.3194300011</v>
      </c>
      <c r="BF46" s="78">
        <v>0</v>
      </c>
      <c r="BG46" s="78">
        <v>0</v>
      </c>
      <c r="BH46" s="78">
        <v>38193.203260761999</v>
      </c>
      <c r="BI46" s="78">
        <v>133539.85824095763</v>
      </c>
      <c r="BJ46" s="78">
        <v>19891.1092909693</v>
      </c>
      <c r="BK46" s="78">
        <v>0</v>
      </c>
      <c r="BL46" s="78">
        <v>0</v>
      </c>
      <c r="BM46" s="78">
        <v>0</v>
      </c>
      <c r="BN46" s="78">
        <v>215687.251620216</v>
      </c>
      <c r="BO46" s="78">
        <v>1622.8955258694612</v>
      </c>
      <c r="BP46" s="78">
        <v>0</v>
      </c>
      <c r="BQ46" s="78">
        <v>0</v>
      </c>
      <c r="BR46" s="81">
        <v>3.170694777539939E-2</v>
      </c>
      <c r="BS46" s="81">
        <v>0.52501320170747812</v>
      </c>
      <c r="BT46" s="78">
        <v>6870.8541064000019</v>
      </c>
      <c r="BU46" s="78">
        <v>161165581</v>
      </c>
      <c r="BV46" s="78">
        <v>6117074</v>
      </c>
      <c r="BW46" s="78">
        <v>176140.17175076521</v>
      </c>
      <c r="BX46" s="77">
        <v>176140.17175076521</v>
      </c>
      <c r="BY46" s="77">
        <v>447289.17921151273</v>
      </c>
      <c r="BZ46" s="77">
        <v>19841.468426452411</v>
      </c>
      <c r="CA46" s="77">
        <v>48254.684972705669</v>
      </c>
      <c r="CB46" s="77">
        <v>94824.754265416675</v>
      </c>
      <c r="CC46" s="77">
        <v>394596.33311606187</v>
      </c>
      <c r="CD46" s="77">
        <v>193328.53308108213</v>
      </c>
      <c r="CE46" s="77">
        <v>8775.883898875365</v>
      </c>
      <c r="CF46" s="83">
        <v>0.25471247356728427</v>
      </c>
      <c r="CG46" s="83">
        <v>0.64681515922474275</v>
      </c>
      <c r="CH46" s="83">
        <v>2.8692316192696743E-2</v>
      </c>
      <c r="CI46" s="83">
        <v>6.978005101527629E-2</v>
      </c>
      <c r="CJ46" s="83">
        <v>0.1371240159146106</v>
      </c>
      <c r="CK46" s="83">
        <v>0.5706171798832459</v>
      </c>
      <c r="CL46" s="83">
        <v>0.2795681892594899</v>
      </c>
      <c r="CM46" s="83">
        <v>1.2690614942653684E-2</v>
      </c>
      <c r="CN46" s="77">
        <v>691525.504361436</v>
      </c>
      <c r="CO46" s="69">
        <v>139196.51272550173</v>
      </c>
      <c r="CP46" s="78">
        <v>183804497.23744798</v>
      </c>
      <c r="CQ46" s="78">
        <v>11100443.904720001</v>
      </c>
      <c r="CR46" s="78">
        <v>2581215</v>
      </c>
      <c r="CS46" s="78">
        <v>987519</v>
      </c>
    </row>
    <row r="47" spans="1:97">
      <c r="A47" s="77" t="s">
        <v>247</v>
      </c>
      <c r="B47">
        <v>257776554</v>
      </c>
      <c r="C47" s="79">
        <v>0.2283804505213069</v>
      </c>
      <c r="D47">
        <v>339188.00767999998</v>
      </c>
      <c r="E47">
        <v>356656.9680925</v>
      </c>
      <c r="F47" s="86">
        <v>506447.01682899456</v>
      </c>
      <c r="G47">
        <v>1015174.782</v>
      </c>
      <c r="H47" s="77">
        <v>8.6613084326990317E-2</v>
      </c>
      <c r="I47">
        <v>196652.01682899459</v>
      </c>
      <c r="J47">
        <v>44289.662636569483</v>
      </c>
      <c r="K47" s="77">
        <v>0.76287782491263567</v>
      </c>
      <c r="L47" s="77">
        <v>0.99236714888230659</v>
      </c>
      <c r="M47" s="80">
        <v>15.87450036282198</v>
      </c>
      <c r="N47" s="68">
        <v>0.1232833971892837</v>
      </c>
      <c r="O47" s="80">
        <v>0.2430758726031762</v>
      </c>
      <c r="P47" s="85">
        <v>0.38829731500895681</v>
      </c>
      <c r="Q47" s="84">
        <v>4.3627622968839153E-2</v>
      </c>
      <c r="R47" s="84">
        <v>0.50370707044829188</v>
      </c>
      <c r="S47">
        <v>0.21564425960899739</v>
      </c>
      <c r="T47" s="82">
        <v>2.1804759186012986E-2</v>
      </c>
      <c r="U47" s="79"/>
      <c r="V47">
        <v>16647.414498634487</v>
      </c>
      <c r="W47">
        <v>821.43015499388139</v>
      </c>
      <c r="X47">
        <v>67690.404847336846</v>
      </c>
      <c r="Y47">
        <v>1535.4542381224114</v>
      </c>
      <c r="Z47">
        <v>18385.995672138135</v>
      </c>
      <c r="AA47">
        <v>64000.551568600749</v>
      </c>
      <c r="AB47">
        <v>8259.9528260947391</v>
      </c>
      <c r="AC47">
        <v>1715.5562144532439</v>
      </c>
      <c r="AD47">
        <v>10955.305621511628</v>
      </c>
      <c r="AE47">
        <v>236.21249999999998</v>
      </c>
      <c r="AF47">
        <v>4897.4754843594428</v>
      </c>
      <c r="AG47">
        <v>115.62139322520072</v>
      </c>
      <c r="AH47">
        <v>202.2380952380953</v>
      </c>
      <c r="AI47">
        <v>830.95238095238096</v>
      </c>
      <c r="AJ47">
        <v>331.0938095238098</v>
      </c>
      <c r="AK47">
        <v>26.357523809523741</v>
      </c>
      <c r="AL47" s="79"/>
      <c r="AM47" s="79"/>
      <c r="AN47" s="79"/>
      <c r="AO47" s="79"/>
      <c r="AP47" s="79"/>
      <c r="AQ47" s="79"/>
      <c r="AR47" s="79"/>
      <c r="AS47" s="79"/>
      <c r="AT47" s="121">
        <v>58871125.536349997</v>
      </c>
      <c r="AU47">
        <v>194849.69273248556</v>
      </c>
      <c r="AV47">
        <v>87927.419000000009</v>
      </c>
      <c r="AW47">
        <v>1854319.595267891</v>
      </c>
      <c r="AX47">
        <v>508100.27892363927</v>
      </c>
      <c r="AY47">
        <v>116411.21636354583</v>
      </c>
      <c r="AZ47">
        <v>190748.86820555211</v>
      </c>
      <c r="BA47">
        <v>44745.449836415464</v>
      </c>
      <c r="BB47">
        <v>21981.682235628967</v>
      </c>
      <c r="BC47">
        <v>76135.522797175814</v>
      </c>
      <c r="BD47">
        <v>162308.69861784324</v>
      </c>
      <c r="BE47">
        <v>399873.37620000006</v>
      </c>
      <c r="BF47">
        <v>0</v>
      </c>
      <c r="BG47">
        <v>0</v>
      </c>
      <c r="BH47">
        <v>9890.6932607620001</v>
      </c>
      <c r="BI47">
        <v>92835.422640680234</v>
      </c>
      <c r="BJ47">
        <v>19731.473190951496</v>
      </c>
      <c r="BK47">
        <v>0</v>
      </c>
      <c r="BL47">
        <v>0</v>
      </c>
      <c r="BM47">
        <v>0</v>
      </c>
      <c r="BN47">
        <v>210075.45971762709</v>
      </c>
      <c r="BO47">
        <v>1481.4532780694612</v>
      </c>
      <c r="BP47">
        <v>0</v>
      </c>
      <c r="BQ47">
        <v>0</v>
      </c>
      <c r="BR47" s="81">
        <v>3.8992199773285885E-2</v>
      </c>
      <c r="BS47" s="81">
        <v>0.45018832981491186</v>
      </c>
      <c r="BT47">
        <v>4287.9498703999998</v>
      </c>
      <c r="BU47">
        <v>58421771</v>
      </c>
      <c r="BV47">
        <v>4092074</v>
      </c>
      <c r="BW47">
        <v>86694.703739087607</v>
      </c>
      <c r="BX47" s="77">
        <v>86694.703739087636</v>
      </c>
      <c r="BY47" s="77">
        <v>92362.056281286874</v>
      </c>
      <c r="BZ47" s="77">
        <v>16204.614999096271</v>
      </c>
      <c r="CA47" s="77">
        <v>1390.6418095238096</v>
      </c>
      <c r="CB47" s="77">
        <v>46190.953887522344</v>
      </c>
      <c r="CC47" s="77">
        <v>65889.146604547015</v>
      </c>
      <c r="CD47" s="77">
        <v>81178.926967314837</v>
      </c>
      <c r="CE47" s="77">
        <v>3392.9893696103795</v>
      </c>
      <c r="CF47" s="83">
        <v>0.44085336696280092</v>
      </c>
      <c r="CG47" s="83">
        <v>0.46967256054944728</v>
      </c>
      <c r="CH47" s="83">
        <v>8.240248567187361E-2</v>
      </c>
      <c r="CI47" s="83">
        <v>7.0715868158783713E-3</v>
      </c>
      <c r="CJ47" s="83">
        <v>0.23488675393392613</v>
      </c>
      <c r="CK47" s="83">
        <v>0.33505451745172365</v>
      </c>
      <c r="CL47" s="83">
        <v>0.41280495504862647</v>
      </c>
      <c r="CM47" s="83">
        <v>1.7253773565723808E-2</v>
      </c>
      <c r="CN47" s="77">
        <v>196652.01682899456</v>
      </c>
      <c r="CO47" s="69">
        <v>39583.897904545949</v>
      </c>
      <c r="CP47">
        <v>42503337.772776</v>
      </c>
      <c r="CQ47">
        <v>3681345.1786920005</v>
      </c>
      <c r="CR47">
        <v>490955</v>
      </c>
      <c r="CS47">
        <v>309795</v>
      </c>
    </row>
    <row r="48" spans="1:97">
      <c r="A48" s="77" t="s">
        <v>126</v>
      </c>
      <c r="B48">
        <v>279365316</v>
      </c>
      <c r="C48" s="79">
        <v>0.22725506172992493</v>
      </c>
      <c r="D48">
        <v>360695.96768</v>
      </c>
      <c r="E48">
        <v>374062.18809249997</v>
      </c>
      <c r="F48">
        <v>542106.2026840772</v>
      </c>
      <c r="G48">
        <v>1104551.0386844368</v>
      </c>
      <c r="H48" s="77">
        <v>8.3809708647654746E-2</v>
      </c>
      <c r="I48">
        <v>209781.20268407729</v>
      </c>
      <c r="J48">
        <v>46558.601381254863</v>
      </c>
      <c r="K48" s="77">
        <v>0.75092071445288966</v>
      </c>
      <c r="L48" s="77">
        <v>0.98701783407151045</v>
      </c>
      <c r="M48" s="80">
        <v>17.59013635035496</v>
      </c>
      <c r="N48" s="68">
        <v>0.12499945266324372</v>
      </c>
      <c r="O48" s="80">
        <v>0.24646712658173836</v>
      </c>
      <c r="P48" s="85">
        <v>0.3869743634096201</v>
      </c>
      <c r="Q48" s="84">
        <v>4.2151607078934041E-2</v>
      </c>
      <c r="R48" s="84">
        <v>0.50294420251648975</v>
      </c>
      <c r="S48">
        <v>0.20513527520696936</v>
      </c>
      <c r="T48" s="82">
        <v>2.9190423298420684E-2</v>
      </c>
      <c r="U48" s="79"/>
      <c r="V48">
        <v>18648.817970639488</v>
      </c>
      <c r="W48">
        <v>821.43015499388127</v>
      </c>
      <c r="X48">
        <v>70797.755175769751</v>
      </c>
      <c r="Y48">
        <v>1926.0293606330988</v>
      </c>
      <c r="Z48">
        <v>23003.429348706548</v>
      </c>
      <c r="AA48">
        <v>64175.517423392732</v>
      </c>
      <c r="AB48">
        <v>9894.8239860611684</v>
      </c>
      <c r="AC48">
        <v>2559.9080755234136</v>
      </c>
      <c r="AD48">
        <v>11193.809065996922</v>
      </c>
      <c r="AE48">
        <v>236.21249999999998</v>
      </c>
      <c r="AF48">
        <v>4983.8064196112418</v>
      </c>
      <c r="AG48">
        <v>149.02139322520071</v>
      </c>
      <c r="AH48">
        <v>202.2380952380953</v>
      </c>
      <c r="AI48">
        <v>830.95238095238096</v>
      </c>
      <c r="AJ48">
        <v>331.0938095238098</v>
      </c>
      <c r="AK48">
        <v>26.357523809523741</v>
      </c>
      <c r="AL48" s="79"/>
      <c r="AM48" s="79"/>
      <c r="AN48" s="79"/>
      <c r="AO48" s="79"/>
      <c r="AP48" s="79"/>
      <c r="AQ48" s="79"/>
      <c r="AR48" s="79"/>
      <c r="AS48" s="79"/>
      <c r="AT48" s="121">
        <v>63487182.132779986</v>
      </c>
      <c r="AU48">
        <v>203474.86732222704</v>
      </c>
      <c r="AV48">
        <v>92572.100738607071</v>
      </c>
      <c r="AW48">
        <v>1949315.5226303788</v>
      </c>
      <c r="AX48">
        <v>549331.21547305246</v>
      </c>
      <c r="AY48">
        <v>119672.14920114297</v>
      </c>
      <c r="AZ48">
        <v>189945.67829840214</v>
      </c>
      <c r="BA48">
        <v>62668.696263479222</v>
      </c>
      <c r="BB48">
        <v>34283.154978616221</v>
      </c>
      <c r="BC48">
        <v>79023.518907736245</v>
      </c>
      <c r="BD48">
        <v>162308.69861784321</v>
      </c>
      <c r="BE48">
        <v>399873.37620000006</v>
      </c>
      <c r="BF48">
        <v>0</v>
      </c>
      <c r="BG48">
        <v>0</v>
      </c>
      <c r="BH48">
        <v>11253.203260762</v>
      </c>
      <c r="BI48">
        <v>106706.83841251275</v>
      </c>
      <c r="BJ48">
        <v>19891.1092909693</v>
      </c>
      <c r="BK48">
        <v>0</v>
      </c>
      <c r="BL48">
        <v>0</v>
      </c>
      <c r="BM48">
        <v>0</v>
      </c>
      <c r="BN48">
        <v>212734.9881999928</v>
      </c>
      <c r="BO48">
        <v>1622.8955258694612</v>
      </c>
      <c r="BP48">
        <v>0</v>
      </c>
      <c r="BQ48">
        <v>0</v>
      </c>
      <c r="BR48" s="81">
        <v>3.8229704007163239E-2</v>
      </c>
      <c r="BS48" s="81">
        <v>0.45614887134240178</v>
      </c>
      <c r="BT48">
        <v>6123.6021064000015</v>
      </c>
      <c r="BU48">
        <v>62662981</v>
      </c>
      <c r="BV48">
        <v>4914074</v>
      </c>
      <c r="BW48">
        <v>92194.032662036218</v>
      </c>
      <c r="BX48" s="77">
        <v>92194.032662036218</v>
      </c>
      <c r="BY48" s="77">
        <v>99633.678833683865</v>
      </c>
      <c r="BZ48" s="77">
        <v>16562.849378833365</v>
      </c>
      <c r="CA48" s="77">
        <v>1390.6418095238096</v>
      </c>
      <c r="CB48" s="77">
        <v>53048.294480581048</v>
      </c>
      <c r="CC48" s="77">
        <v>66064.112459338998</v>
      </c>
      <c r="CD48" s="77">
        <v>86007.479390965964</v>
      </c>
      <c r="CE48" s="77">
        <v>4661.3163531912369</v>
      </c>
      <c r="CF48" s="83">
        <v>0.43947709080911801</v>
      </c>
      <c r="CG48" s="83">
        <v>0.47494092682712141</v>
      </c>
      <c r="CH48" s="83">
        <v>7.8952971795935425E-2</v>
      </c>
      <c r="CI48" s="83">
        <v>6.6290105678251101E-3</v>
      </c>
      <c r="CJ48" s="83">
        <v>0.25287439390110572</v>
      </c>
      <c r="CK48" s="83">
        <v>0.31491912342036249</v>
      </c>
      <c r="CL48" s="83">
        <v>0.40998658740883503</v>
      </c>
      <c r="CM48" s="83">
        <v>2.2219895269696817E-2</v>
      </c>
      <c r="CN48" s="77">
        <v>209781.20268407726</v>
      </c>
      <c r="CO48" s="69">
        <v>42226.659269710733</v>
      </c>
      <c r="CP48">
        <v>46245342.887640014</v>
      </c>
      <c r="CQ48">
        <v>3875808.7137239994</v>
      </c>
      <c r="CR48">
        <v>528694</v>
      </c>
      <c r="CS48">
        <v>332325</v>
      </c>
    </row>
    <row r="49" spans="1:97">
      <c r="A49" s="87" t="s">
        <v>141</v>
      </c>
      <c r="B49" s="66">
        <v>252379236</v>
      </c>
      <c r="C49" s="88">
        <v>0.22363389403956355</v>
      </c>
      <c r="D49" s="66">
        <v>330979.00767999998</v>
      </c>
      <c r="E49" s="66">
        <v>349567.9680925</v>
      </c>
      <c r="F49" s="98">
        <v>496348.82294422906</v>
      </c>
      <c r="G49" s="66">
        <v>997326.13899999997</v>
      </c>
      <c r="H49" s="87">
        <v>8.7188108884008714E-2</v>
      </c>
      <c r="I49" s="66">
        <v>193090.82294422909</v>
      </c>
      <c r="J49" s="66">
        <v>43547.476157589597</v>
      </c>
      <c r="K49" s="87">
        <v>0.76508204876342956</v>
      </c>
      <c r="L49" s="87">
        <v>1.0288661191367912</v>
      </c>
      <c r="M49" s="89">
        <v>16.198139216175452</v>
      </c>
      <c r="N49" s="97">
        <v>0.12472290864291311</v>
      </c>
      <c r="O49" s="89">
        <v>0.24553701093163205</v>
      </c>
      <c r="P49" s="99">
        <v>0.38902242539603082</v>
      </c>
      <c r="Q49" s="95">
        <v>4.3664228234561085E-2</v>
      </c>
      <c r="R49" s="95">
        <v>0.50080485508236083</v>
      </c>
      <c r="S49" s="96">
        <v>0.21214629671742491</v>
      </c>
      <c r="T49" s="91">
        <v>2.2089386773352482E-2</v>
      </c>
      <c r="U49" s="88"/>
      <c r="V49" s="66">
        <v>16416.623131728011</v>
      </c>
      <c r="W49" s="66">
        <v>771.64598233201093</v>
      </c>
      <c r="X49" s="66">
        <v>67128.054727432769</v>
      </c>
      <c r="Y49" s="66">
        <v>1515.5501613838023</v>
      </c>
      <c r="Z49" s="66">
        <v>18316.523988684898</v>
      </c>
      <c r="AA49" s="66">
        <v>61877.810632276502</v>
      </c>
      <c r="AB49" s="66">
        <v>7985.0751282530127</v>
      </c>
      <c r="AC49" s="66">
        <v>1703.469883517992</v>
      </c>
      <c r="AD49" s="66">
        <v>10955.305621511628</v>
      </c>
      <c r="AE49" s="66">
        <v>136.01249999999999</v>
      </c>
      <c r="AF49" s="66">
        <v>4778.4879843594426</v>
      </c>
      <c r="AG49" s="66">
        <v>115.62139322520072</v>
      </c>
      <c r="AH49" s="66">
        <v>202.2380952380953</v>
      </c>
      <c r="AI49" s="66">
        <v>830.95238095238096</v>
      </c>
      <c r="AJ49" s="66">
        <v>331.0938095238098</v>
      </c>
      <c r="AK49" s="66">
        <v>26.357523809523741</v>
      </c>
      <c r="AL49" s="88"/>
      <c r="AM49" s="88"/>
      <c r="AN49" s="88"/>
      <c r="AO49" s="88"/>
      <c r="AP49" s="88"/>
      <c r="AQ49" s="88"/>
      <c r="AR49" s="88"/>
      <c r="AS49" s="88"/>
      <c r="AT49" s="121">
        <v>56440551.32141</v>
      </c>
      <c r="AU49" s="66">
        <v>189105.63368486651</v>
      </c>
      <c r="AV49" s="66">
        <v>86954.98000000001</v>
      </c>
      <c r="AW49" s="66">
        <v>1823245.731765961</v>
      </c>
      <c r="AX49" s="66">
        <v>501395.91637791926</v>
      </c>
      <c r="AY49" s="66">
        <v>115845.44737234582</v>
      </c>
      <c r="AZ49" s="66">
        <v>190748.86820555211</v>
      </c>
      <c r="BA49" s="66">
        <v>41206.564796459461</v>
      </c>
      <c r="BB49" s="66">
        <v>18349.445312124968</v>
      </c>
      <c r="BC49" s="66">
        <v>74885.294371225813</v>
      </c>
      <c r="BD49" s="66">
        <v>162308.69861784324</v>
      </c>
      <c r="BE49" s="66">
        <v>386794.83000000007</v>
      </c>
      <c r="BF49" s="66">
        <v>0</v>
      </c>
      <c r="BG49" s="66">
        <v>0</v>
      </c>
      <c r="BH49" s="66">
        <v>9830.6932607620001</v>
      </c>
      <c r="BI49" s="66">
        <v>92713.220982080238</v>
      </c>
      <c r="BJ49" s="66">
        <v>19731.473190951496</v>
      </c>
      <c r="BK49" s="66">
        <v>0</v>
      </c>
      <c r="BL49" s="66">
        <v>0</v>
      </c>
      <c r="BM49" s="66">
        <v>0</v>
      </c>
      <c r="BN49" s="66">
        <v>207953.8260006271</v>
      </c>
      <c r="BO49" s="66">
        <v>1481.4532780694612</v>
      </c>
      <c r="BP49" s="66">
        <v>0</v>
      </c>
      <c r="BQ49" s="66">
        <v>0</v>
      </c>
      <c r="BR49" s="90">
        <v>3.8971272331178267E-2</v>
      </c>
      <c r="BS49" s="90">
        <v>0.4469792134501272</v>
      </c>
      <c r="BT49" s="66">
        <v>4265.2578703999998</v>
      </c>
      <c r="BU49" s="66">
        <v>58069771</v>
      </c>
      <c r="BV49" s="92">
        <v>4088074</v>
      </c>
      <c r="BW49" s="66">
        <v>85831.874002876575</v>
      </c>
      <c r="BX49" s="87">
        <v>85831.87400287659</v>
      </c>
      <c r="BY49" s="87">
        <v>89882.879632732394</v>
      </c>
      <c r="BZ49" s="87">
        <v>15985.427499096273</v>
      </c>
      <c r="CA49" s="87">
        <v>1390.6418095238096</v>
      </c>
      <c r="CB49" s="87">
        <v>45890.690837162627</v>
      </c>
      <c r="CC49" s="87">
        <v>63616.421495560891</v>
      </c>
      <c r="CD49" s="87">
        <v>80222.711649569028</v>
      </c>
      <c r="CE49" s="87">
        <v>3360.9989619365188</v>
      </c>
      <c r="CF49" s="93">
        <v>0.44451555332418691</v>
      </c>
      <c r="CG49" s="93">
        <v>0.46549534701964324</v>
      </c>
      <c r="CH49" s="93">
        <v>8.2787090838146088E-2</v>
      </c>
      <c r="CI49" s="93">
        <v>7.2020088180237982E-3</v>
      </c>
      <c r="CJ49" s="93">
        <v>0.23766375914414822</v>
      </c>
      <c r="CK49" s="93">
        <v>0.32946372347242725</v>
      </c>
      <c r="CL49" s="93">
        <v>0.41546620614248442</v>
      </c>
      <c r="CM49" s="93">
        <v>1.740631124094015E-2</v>
      </c>
      <c r="CN49" s="87">
        <v>193090.82294422906</v>
      </c>
      <c r="CO49" s="94">
        <v>38867.068565971545</v>
      </c>
      <c r="CP49" s="66">
        <v>41756050.787652001</v>
      </c>
      <c r="CQ49" s="66">
        <v>3640631.1026400006</v>
      </c>
      <c r="CR49" s="66">
        <v>478039</v>
      </c>
      <c r="CS49" s="66">
        <v>303258</v>
      </c>
    </row>
    <row r="52" spans="1:97" ht="15" customHeight="1"/>
    <row r="80" spans="2:2">
      <c r="B80" t="s">
        <v>140</v>
      </c>
    </row>
  </sheetData>
  <mergeCells count="71">
    <mergeCell ref="L1:L3"/>
    <mergeCell ref="B1:B3"/>
    <mergeCell ref="C1:C3"/>
    <mergeCell ref="AT1:AT3"/>
    <mergeCell ref="D1:D3"/>
    <mergeCell ref="E1:E3"/>
    <mergeCell ref="AG1:AG3"/>
    <mergeCell ref="V1:V3"/>
    <mergeCell ref="W1:W3"/>
    <mergeCell ref="X1:X3"/>
    <mergeCell ref="Y1:Y3"/>
    <mergeCell ref="Z1:Z3"/>
    <mergeCell ref="AA1:AA3"/>
    <mergeCell ref="AB1:AB3"/>
    <mergeCell ref="G1:G3"/>
    <mergeCell ref="F1:F3"/>
    <mergeCell ref="AK1:AK3"/>
    <mergeCell ref="BC1:BC3"/>
    <mergeCell ref="AX1:AX3"/>
    <mergeCell ref="AV1:AV3"/>
    <mergeCell ref="H1:H3"/>
    <mergeCell ref="I1:I3"/>
    <mergeCell ref="AW1:AW3"/>
    <mergeCell ref="AC1:AC3"/>
    <mergeCell ref="AD1:AD3"/>
    <mergeCell ref="M1:M3"/>
    <mergeCell ref="O1:O3"/>
    <mergeCell ref="J1:J3"/>
    <mergeCell ref="AU1:AU3"/>
    <mergeCell ref="P1:P3"/>
    <mergeCell ref="N1:N3"/>
    <mergeCell ref="K1:K3"/>
    <mergeCell ref="Q1:Q3"/>
    <mergeCell ref="R1:R3"/>
    <mergeCell ref="S1:S3"/>
    <mergeCell ref="CP1:CP3"/>
    <mergeCell ref="AH1:AH3"/>
    <mergeCell ref="AI1:AI3"/>
    <mergeCell ref="AJ1:AJ3"/>
    <mergeCell ref="BW1:BW3"/>
    <mergeCell ref="BQ1:BQ3"/>
    <mergeCell ref="CO1:CO3"/>
    <mergeCell ref="AE1:AE3"/>
    <mergeCell ref="AF1:AF3"/>
    <mergeCell ref="BO1:BO3"/>
    <mergeCell ref="BD1:BD3"/>
    <mergeCell ref="BS1:BS3"/>
    <mergeCell ref="T1:T3"/>
    <mergeCell ref="CS1:CS3"/>
    <mergeCell ref="CR1:CR3"/>
    <mergeCell ref="BT1:BT3"/>
    <mergeCell ref="BU1:BU3"/>
    <mergeCell ref="BV1:BV3"/>
    <mergeCell ref="CF2:CH2"/>
    <mergeCell ref="CQ1:CQ3"/>
    <mergeCell ref="AY1:AY3"/>
    <mergeCell ref="AZ1:AZ3"/>
    <mergeCell ref="BA1:BA3"/>
    <mergeCell ref="BB1:BB3"/>
    <mergeCell ref="BR1:BR3"/>
    <mergeCell ref="BP1:BP3"/>
    <mergeCell ref="BE1:BE3"/>
    <mergeCell ref="BF1:BF3"/>
    <mergeCell ref="BG1:BG3"/>
    <mergeCell ref="BH1:BH3"/>
    <mergeCell ref="BI1:BI3"/>
    <mergeCell ref="BJ1:BJ3"/>
    <mergeCell ref="BK1:BK3"/>
    <mergeCell ref="BL1:BL3"/>
    <mergeCell ref="BM1:BM3"/>
    <mergeCell ref="BN1:BN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L80"/>
  <sheetViews>
    <sheetView zoomScale="70" zoomScaleNormal="70" workbookViewId="0">
      <selection activeCell="B71" sqref="B71"/>
    </sheetView>
  </sheetViews>
  <sheetFormatPr defaultColWidth="11.42578125" defaultRowHeight="15"/>
  <sheetData>
    <row r="1" spans="1:38">
      <c r="A1" s="51">
        <v>2005</v>
      </c>
      <c r="B1" s="250" t="s">
        <v>40</v>
      </c>
      <c r="C1" s="250" t="s">
        <v>147</v>
      </c>
      <c r="D1" s="250" t="s">
        <v>42</v>
      </c>
      <c r="E1" s="250" t="s">
        <v>43</v>
      </c>
      <c r="F1" s="52"/>
      <c r="G1" s="250" t="s">
        <v>10</v>
      </c>
      <c r="H1" s="252" t="s">
        <v>11</v>
      </c>
      <c r="I1" s="252" t="s">
        <v>46</v>
      </c>
      <c r="J1" s="55"/>
      <c r="K1" s="250" t="s">
        <v>15</v>
      </c>
      <c r="L1" s="250" t="s">
        <v>16</v>
      </c>
      <c r="M1" s="52"/>
      <c r="N1" s="251" t="s">
        <v>148</v>
      </c>
      <c r="O1" s="252" t="s">
        <v>50</v>
      </c>
      <c r="P1" s="55"/>
      <c r="Q1" s="252" t="s">
        <v>23</v>
      </c>
      <c r="R1" s="250" t="s">
        <v>277</v>
      </c>
      <c r="S1" s="52"/>
      <c r="T1" s="52"/>
      <c r="U1" s="52"/>
      <c r="V1" s="52"/>
      <c r="W1" s="52"/>
      <c r="X1" s="52"/>
      <c r="Y1" s="52"/>
      <c r="Z1" s="52"/>
      <c r="AA1" s="52"/>
      <c r="AB1" s="52"/>
      <c r="AC1" s="52"/>
      <c r="AD1" s="250" t="s">
        <v>278</v>
      </c>
      <c r="AE1" s="250" t="s">
        <v>179</v>
      </c>
      <c r="AF1" s="252" t="s">
        <v>279</v>
      </c>
      <c r="AG1" s="252" t="s">
        <v>280</v>
      </c>
      <c r="AH1" s="250" t="s">
        <v>154</v>
      </c>
      <c r="AI1" s="250" t="s">
        <v>156</v>
      </c>
      <c r="AJ1" s="250" t="s">
        <v>281</v>
      </c>
      <c r="AK1" s="250" t="s">
        <v>282</v>
      </c>
      <c r="AL1" s="251" t="s">
        <v>182</v>
      </c>
    </row>
    <row r="2" spans="1:38">
      <c r="A2" s="51"/>
      <c r="B2" s="253"/>
      <c r="C2" s="250"/>
      <c r="D2" s="250"/>
      <c r="E2" s="250"/>
      <c r="F2" s="52"/>
      <c r="G2" s="250"/>
      <c r="H2" s="254"/>
      <c r="I2" s="254"/>
      <c r="J2" s="54"/>
      <c r="K2" s="250"/>
      <c r="L2" s="250"/>
      <c r="M2" s="52"/>
      <c r="N2" s="251"/>
      <c r="O2" s="252"/>
      <c r="P2" s="55"/>
      <c r="Q2" s="252"/>
      <c r="R2" s="250"/>
      <c r="S2" s="52"/>
      <c r="T2" s="52"/>
      <c r="U2" s="52"/>
      <c r="V2" s="52"/>
      <c r="W2" s="52"/>
      <c r="X2" s="52"/>
      <c r="Y2" s="52"/>
      <c r="Z2" s="52"/>
      <c r="AA2" s="52"/>
      <c r="AB2" s="52"/>
      <c r="AC2" s="52"/>
      <c r="AD2" s="250"/>
      <c r="AE2" s="250"/>
      <c r="AF2" s="252"/>
      <c r="AG2" s="252"/>
      <c r="AH2" s="250"/>
      <c r="AI2" s="250"/>
      <c r="AJ2" s="250"/>
      <c r="AK2" s="250"/>
      <c r="AL2" s="251"/>
    </row>
    <row r="3" spans="1:38">
      <c r="A3" s="51"/>
      <c r="B3" s="253"/>
      <c r="C3" s="253"/>
      <c r="D3" s="250"/>
      <c r="E3" s="250"/>
      <c r="F3" s="52"/>
      <c r="G3" s="250"/>
      <c r="H3" s="254"/>
      <c r="I3" s="254"/>
      <c r="J3" s="54"/>
      <c r="K3" s="250"/>
      <c r="L3" s="250"/>
      <c r="M3" s="52"/>
      <c r="N3" s="251"/>
      <c r="O3" s="252"/>
      <c r="P3" s="55"/>
      <c r="Q3" s="252"/>
      <c r="R3" s="250"/>
      <c r="S3" s="53"/>
      <c r="T3" s="53"/>
      <c r="U3" s="53"/>
      <c r="V3" s="53"/>
      <c r="W3" s="53"/>
      <c r="X3" s="53"/>
      <c r="Y3" s="53"/>
      <c r="Z3" s="53"/>
      <c r="AA3" s="53"/>
      <c r="AB3" s="53"/>
      <c r="AC3" s="53"/>
      <c r="AD3" s="250"/>
      <c r="AE3" s="250"/>
      <c r="AF3" s="252"/>
      <c r="AG3" s="252"/>
      <c r="AH3" s="250"/>
      <c r="AI3" s="250"/>
      <c r="AJ3" s="250"/>
      <c r="AK3" s="250"/>
      <c r="AL3" s="251"/>
    </row>
    <row r="4" spans="1:38">
      <c r="A4" s="51"/>
      <c r="B4" s="53"/>
      <c r="C4" s="53"/>
      <c r="D4" s="52"/>
      <c r="E4" s="52"/>
      <c r="F4" s="52"/>
      <c r="G4" s="52"/>
      <c r="H4" s="54"/>
      <c r="I4" s="54"/>
      <c r="J4" s="54"/>
      <c r="K4" s="52"/>
      <c r="L4" s="52"/>
      <c r="M4" s="52"/>
      <c r="N4" s="56"/>
      <c r="O4" s="55"/>
      <c r="P4" s="55"/>
      <c r="Q4" s="55"/>
      <c r="R4" s="52"/>
      <c r="S4" s="53"/>
      <c r="T4" s="53"/>
      <c r="U4" s="53"/>
      <c r="V4" s="53"/>
      <c r="W4" s="53"/>
      <c r="X4" s="53"/>
      <c r="Y4" s="53"/>
      <c r="Z4" s="53"/>
      <c r="AA4" s="53"/>
      <c r="AB4" s="53"/>
      <c r="AC4" s="53"/>
      <c r="AD4" s="52"/>
      <c r="AE4" s="52"/>
      <c r="AF4" s="55"/>
      <c r="AG4" s="55"/>
      <c r="AH4" s="52"/>
      <c r="AI4" s="52"/>
      <c r="AJ4" s="52"/>
      <c r="AK4" s="52"/>
      <c r="AL4" s="56"/>
    </row>
    <row r="5" spans="1:38">
      <c r="A5" s="51" t="s">
        <v>78</v>
      </c>
      <c r="B5" s="51">
        <v>3142065</v>
      </c>
      <c r="C5" s="57">
        <v>0.48088999999999998</v>
      </c>
      <c r="D5" s="51">
        <v>296.2</v>
      </c>
      <c r="E5" s="51">
        <v>240.023</v>
      </c>
      <c r="F5" s="51"/>
      <c r="G5" s="1">
        <v>2206.2820000000002</v>
      </c>
      <c r="H5" s="58">
        <v>0.31470773001819347</v>
      </c>
      <c r="I5" s="30" t="s">
        <v>79</v>
      </c>
      <c r="J5" s="30"/>
      <c r="K5" s="30" t="s">
        <v>79</v>
      </c>
      <c r="L5" s="1">
        <v>0.10900155360261804</v>
      </c>
      <c r="M5" s="1"/>
      <c r="N5" s="61" t="s">
        <v>79</v>
      </c>
      <c r="O5" s="59" t="s">
        <v>79</v>
      </c>
      <c r="P5" s="59"/>
      <c r="Q5" s="59" t="s">
        <v>79</v>
      </c>
      <c r="R5" s="59" t="s">
        <v>79</v>
      </c>
      <c r="S5" s="57"/>
      <c r="T5" s="57"/>
      <c r="U5" s="57"/>
      <c r="V5" s="57"/>
      <c r="W5" s="57"/>
      <c r="X5" s="57"/>
      <c r="Y5" s="57"/>
      <c r="Z5" s="57"/>
      <c r="AA5" s="57"/>
      <c r="AB5" s="57"/>
      <c r="AC5" s="51">
        <v>1510987.6378500001</v>
      </c>
      <c r="AD5" s="1">
        <v>694.33399999999995</v>
      </c>
      <c r="AE5" s="30" t="s">
        <v>79</v>
      </c>
      <c r="AF5" s="30" t="s">
        <v>79</v>
      </c>
      <c r="AG5" s="30" t="s">
        <v>79</v>
      </c>
      <c r="AH5" s="51">
        <v>164.7</v>
      </c>
      <c r="AI5" s="51">
        <v>0</v>
      </c>
      <c r="AJ5" s="51">
        <v>611.29999999999995</v>
      </c>
      <c r="AK5" s="51">
        <v>215.9</v>
      </c>
      <c r="AL5" s="60">
        <v>470</v>
      </c>
    </row>
    <row r="6" spans="1:38">
      <c r="A6" s="51" t="s">
        <v>80</v>
      </c>
      <c r="B6" s="51">
        <v>3217500</v>
      </c>
      <c r="C6" s="57">
        <v>0.35808999999999996</v>
      </c>
      <c r="D6" s="51">
        <v>42.7</v>
      </c>
      <c r="E6" s="51">
        <v>42.2</v>
      </c>
      <c r="F6" s="51"/>
      <c r="G6" s="1">
        <v>2505.049</v>
      </c>
      <c r="H6" s="58">
        <v>6.1268661810607299E-2</v>
      </c>
      <c r="I6" s="30" t="s">
        <v>79</v>
      </c>
      <c r="J6" s="30"/>
      <c r="K6" s="30" t="s">
        <v>79</v>
      </c>
      <c r="L6" s="1">
        <v>3.3589243005870115E-2</v>
      </c>
      <c r="M6" s="1"/>
      <c r="N6" s="61" t="s">
        <v>79</v>
      </c>
      <c r="O6" s="59" t="s">
        <v>79</v>
      </c>
      <c r="P6" s="59"/>
      <c r="Q6" s="59" t="s">
        <v>79</v>
      </c>
      <c r="R6" s="59" t="s">
        <v>79</v>
      </c>
      <c r="S6" s="57"/>
      <c r="T6" s="57"/>
      <c r="U6" s="57"/>
      <c r="V6" s="57"/>
      <c r="W6" s="57"/>
      <c r="X6" s="57"/>
      <c r="Y6" s="57"/>
      <c r="Z6" s="57"/>
      <c r="AA6" s="57"/>
      <c r="AB6" s="57"/>
      <c r="AC6" s="51">
        <v>1152154.575</v>
      </c>
      <c r="AD6" s="1">
        <v>153.48099999999999</v>
      </c>
      <c r="AE6" s="30" t="s">
        <v>79</v>
      </c>
      <c r="AF6" s="30" t="s">
        <v>79</v>
      </c>
      <c r="AG6" s="30" t="s">
        <v>79</v>
      </c>
      <c r="AH6" s="51">
        <v>38.700000000000003</v>
      </c>
      <c r="AI6" s="51">
        <v>0</v>
      </c>
      <c r="AJ6" s="51">
        <v>283</v>
      </c>
      <c r="AK6" s="51" t="s">
        <v>246</v>
      </c>
      <c r="AL6" s="60">
        <v>360</v>
      </c>
    </row>
    <row r="7" spans="1:38">
      <c r="A7" s="62" t="s">
        <v>1</v>
      </c>
      <c r="B7" s="51">
        <v>8227828</v>
      </c>
      <c r="C7" s="57">
        <v>0.32447000000000004</v>
      </c>
      <c r="D7" s="51">
        <v>16471</v>
      </c>
      <c r="E7" s="51">
        <v>24471</v>
      </c>
      <c r="F7" s="51"/>
      <c r="G7" s="1">
        <v>33761.286</v>
      </c>
      <c r="H7" s="58">
        <v>0.20986250346032434</v>
      </c>
      <c r="I7" s="30">
        <v>14442.967062830483</v>
      </c>
      <c r="J7" s="30"/>
      <c r="K7" s="30">
        <v>1.755380285396156</v>
      </c>
      <c r="L7" s="1">
        <v>1.4578507965406808</v>
      </c>
      <c r="M7" s="1"/>
      <c r="N7" s="61">
        <v>0.31326506531740062</v>
      </c>
      <c r="O7" s="59">
        <v>0.28316468472886275</v>
      </c>
      <c r="P7" s="59"/>
      <c r="Q7" s="59">
        <v>8.6110793827388288E-2</v>
      </c>
      <c r="R7" s="59">
        <v>0.41032005435724733</v>
      </c>
      <c r="S7" s="57"/>
      <c r="T7" s="57"/>
      <c r="U7" s="57"/>
      <c r="V7" s="57"/>
      <c r="W7" s="57"/>
      <c r="X7" s="57"/>
      <c r="Y7" s="57"/>
      <c r="Z7" s="57"/>
      <c r="AA7" s="57"/>
      <c r="AB7" s="57"/>
      <c r="AC7" s="51">
        <v>2669683.3511600001</v>
      </c>
      <c r="AD7" s="1">
        <v>7085.2280000000001</v>
      </c>
      <c r="AE7" s="30">
        <v>2907.2111380934907</v>
      </c>
      <c r="AF7" s="30">
        <v>2.0727858211187558</v>
      </c>
      <c r="AG7" s="30">
        <v>4.3203610717410958</v>
      </c>
      <c r="AH7" s="51">
        <v>3892</v>
      </c>
      <c r="AI7" s="51">
        <v>6929.3230000000003</v>
      </c>
      <c r="AJ7" s="51">
        <v>3343</v>
      </c>
      <c r="AK7" s="51">
        <v>0</v>
      </c>
      <c r="AL7" s="60">
        <v>25136</v>
      </c>
    </row>
    <row r="8" spans="1:38">
      <c r="A8" s="62" t="s">
        <v>82</v>
      </c>
      <c r="B8" s="51">
        <v>9795287</v>
      </c>
      <c r="C8" s="57">
        <v>0.25305</v>
      </c>
      <c r="D8" s="51">
        <v>8696</v>
      </c>
      <c r="E8" s="51">
        <v>7254.9539999999997</v>
      </c>
      <c r="F8" s="51"/>
      <c r="G8" s="1">
        <v>26873.14</v>
      </c>
      <c r="H8" s="58">
        <v>4.2179440139857118E-2</v>
      </c>
      <c r="I8" s="30" t="s">
        <v>79</v>
      </c>
      <c r="J8" s="30"/>
      <c r="K8" s="30" t="s">
        <v>79</v>
      </c>
      <c r="L8" s="1">
        <v>0.51073358635450339</v>
      </c>
      <c r="M8" s="1"/>
      <c r="N8" s="61" t="s">
        <v>79</v>
      </c>
      <c r="O8" s="59" t="s">
        <v>79</v>
      </c>
      <c r="P8" s="59"/>
      <c r="Q8" s="59" t="s">
        <v>79</v>
      </c>
      <c r="R8" s="59" t="s">
        <v>79</v>
      </c>
      <c r="S8" s="57"/>
      <c r="T8" s="57"/>
      <c r="U8" s="57"/>
      <c r="V8" s="57"/>
      <c r="W8" s="57"/>
      <c r="X8" s="57"/>
      <c r="Y8" s="57"/>
      <c r="Z8" s="57"/>
      <c r="AA8" s="57"/>
      <c r="AB8" s="57"/>
      <c r="AC8" s="51">
        <v>2478697.3753499999</v>
      </c>
      <c r="AD8" s="1">
        <v>1133.4939999999999</v>
      </c>
      <c r="AE8" s="30" t="s">
        <v>79</v>
      </c>
      <c r="AF8" s="30" t="s">
        <v>79</v>
      </c>
      <c r="AG8" s="30" t="s">
        <v>79</v>
      </c>
      <c r="AH8" s="51">
        <v>1265.954</v>
      </c>
      <c r="AI8" s="51">
        <v>0</v>
      </c>
      <c r="AJ8" s="51">
        <v>6376.3</v>
      </c>
      <c r="AK8" s="51">
        <v>50</v>
      </c>
      <c r="AL8" s="60">
        <v>22809</v>
      </c>
    </row>
    <row r="9" spans="1:38">
      <c r="A9" s="62" t="s">
        <v>83</v>
      </c>
      <c r="B9" s="51">
        <v>10478617</v>
      </c>
      <c r="C9" s="57">
        <v>2.5889999999999986E-2</v>
      </c>
      <c r="D9" s="51">
        <v>4950</v>
      </c>
      <c r="E9" s="51">
        <v>7044</v>
      </c>
      <c r="F9" s="51"/>
      <c r="G9" s="1">
        <v>58684.739000000001</v>
      </c>
      <c r="H9" s="58">
        <v>1.9699993894494443E-2</v>
      </c>
      <c r="I9" s="30" t="s">
        <v>79</v>
      </c>
      <c r="J9" s="30"/>
      <c r="K9" s="30" t="s">
        <v>79</v>
      </c>
      <c r="L9" s="1">
        <v>2.3406566287750175</v>
      </c>
      <c r="M9" s="1"/>
      <c r="N9" s="61" t="s">
        <v>79</v>
      </c>
      <c r="O9" s="59" t="s">
        <v>79</v>
      </c>
      <c r="P9" s="59"/>
      <c r="Q9" s="59" t="s">
        <v>79</v>
      </c>
      <c r="R9" s="59" t="s">
        <v>79</v>
      </c>
      <c r="S9" s="57"/>
      <c r="T9" s="57"/>
      <c r="U9" s="57"/>
      <c r="V9" s="57"/>
      <c r="W9" s="57"/>
      <c r="X9" s="57"/>
      <c r="Y9" s="57"/>
      <c r="Z9" s="57"/>
      <c r="AA9" s="57"/>
      <c r="AB9" s="57"/>
      <c r="AC9" s="51">
        <v>271291.39412999986</v>
      </c>
      <c r="AD9" s="1">
        <v>1156.0889999999999</v>
      </c>
      <c r="AE9" s="30" t="s">
        <v>79</v>
      </c>
      <c r="AF9" s="30" t="s">
        <v>79</v>
      </c>
      <c r="AG9" s="30" t="s">
        <v>79</v>
      </c>
      <c r="AH9" s="51">
        <v>635</v>
      </c>
      <c r="AI9" s="51">
        <v>0</v>
      </c>
      <c r="AJ9" s="51">
        <v>667</v>
      </c>
      <c r="AK9" s="51">
        <v>0</v>
      </c>
      <c r="AL9" s="60">
        <v>5289</v>
      </c>
    </row>
    <row r="10" spans="1:38">
      <c r="A10" s="62" t="s">
        <v>84</v>
      </c>
      <c r="B10" s="51">
        <v>3915238</v>
      </c>
      <c r="C10" s="57">
        <v>0.51378999999999997</v>
      </c>
      <c r="D10" s="51">
        <v>3806</v>
      </c>
      <c r="E10" s="51">
        <v>3414.1239999999998</v>
      </c>
      <c r="F10" s="51"/>
      <c r="G10" s="1">
        <v>5042.0780000000004</v>
      </c>
      <c r="H10" s="58">
        <v>0.13875866259903158</v>
      </c>
      <c r="I10" s="30" t="s">
        <v>79</v>
      </c>
      <c r="J10" s="30"/>
      <c r="K10" s="30" t="s">
        <v>79</v>
      </c>
      <c r="L10" s="1">
        <v>0.53307844444150898</v>
      </c>
      <c r="M10" s="1"/>
      <c r="N10" s="61" t="s">
        <v>79</v>
      </c>
      <c r="O10" s="59" t="s">
        <v>79</v>
      </c>
      <c r="P10" s="59"/>
      <c r="Q10" s="59" t="s">
        <v>79</v>
      </c>
      <c r="R10" s="59" t="s">
        <v>79</v>
      </c>
      <c r="S10" s="57"/>
      <c r="T10" s="57"/>
      <c r="U10" s="57"/>
      <c r="V10" s="57"/>
      <c r="W10" s="57"/>
      <c r="X10" s="57"/>
      <c r="Y10" s="57"/>
      <c r="Z10" s="57"/>
      <c r="AA10" s="57"/>
      <c r="AB10" s="57"/>
      <c r="AC10" s="51">
        <v>2011610.1320199999</v>
      </c>
      <c r="AD10" s="1">
        <v>699.63199999999995</v>
      </c>
      <c r="AE10" s="30" t="s">
        <v>79</v>
      </c>
      <c r="AF10" s="30" t="s">
        <v>79</v>
      </c>
      <c r="AG10" s="30" t="s">
        <v>79</v>
      </c>
      <c r="AH10" s="51">
        <v>1072.346</v>
      </c>
      <c r="AI10" s="51">
        <v>0</v>
      </c>
      <c r="AJ10" s="51">
        <v>1252</v>
      </c>
      <c r="AK10" s="51">
        <v>0</v>
      </c>
      <c r="AL10" s="60" t="s">
        <v>246</v>
      </c>
    </row>
    <row r="11" spans="1:38">
      <c r="A11" s="62" t="s">
        <v>85</v>
      </c>
      <c r="B11" s="51">
        <v>7739900</v>
      </c>
      <c r="C11" s="57">
        <v>0.28542000000000001</v>
      </c>
      <c r="D11" s="51">
        <v>5861.67</v>
      </c>
      <c r="E11" s="51">
        <v>5353.3969999999999</v>
      </c>
      <c r="F11" s="51"/>
      <c r="G11" s="1">
        <v>19945.591</v>
      </c>
      <c r="H11" s="58">
        <v>5.5057080033376796E-2</v>
      </c>
      <c r="I11" s="30" t="s">
        <v>79</v>
      </c>
      <c r="J11" s="30"/>
      <c r="K11" s="30" t="s">
        <v>79</v>
      </c>
      <c r="L11" s="1">
        <v>1.1565860561801464</v>
      </c>
      <c r="M11" s="1"/>
      <c r="N11" s="61" t="s">
        <v>79</v>
      </c>
      <c r="O11" s="59" t="s">
        <v>79</v>
      </c>
      <c r="P11" s="59"/>
      <c r="Q11" s="59" t="s">
        <v>79</v>
      </c>
      <c r="R11" s="59" t="s">
        <v>79</v>
      </c>
      <c r="S11" s="57"/>
      <c r="T11" s="57"/>
      <c r="U11" s="57"/>
      <c r="V11" s="57"/>
      <c r="W11" s="57"/>
      <c r="X11" s="57"/>
      <c r="Y11" s="57"/>
      <c r="Z11" s="57"/>
      <c r="AA11" s="57"/>
      <c r="AB11" s="57"/>
      <c r="AC11" s="51">
        <v>2209122.2579999999</v>
      </c>
      <c r="AD11" s="1">
        <v>1098.146</v>
      </c>
      <c r="AE11" s="30" t="s">
        <v>79</v>
      </c>
      <c r="AF11" s="30" t="s">
        <v>79</v>
      </c>
      <c r="AG11" s="30" t="s">
        <v>79</v>
      </c>
      <c r="AH11" s="51">
        <v>2555.04</v>
      </c>
      <c r="AI11" s="51">
        <v>0</v>
      </c>
      <c r="AJ11" s="51">
        <v>2561</v>
      </c>
      <c r="AK11" s="51">
        <v>0</v>
      </c>
      <c r="AL11" s="60">
        <v>14120</v>
      </c>
    </row>
    <row r="12" spans="1:38">
      <c r="A12" s="62" t="s">
        <v>86</v>
      </c>
      <c r="B12" s="51">
        <v>32245209</v>
      </c>
      <c r="C12" s="57">
        <v>0.19418000000000007</v>
      </c>
      <c r="D12" s="51">
        <v>203121</v>
      </c>
      <c r="E12" s="51">
        <v>203534.15599999999</v>
      </c>
      <c r="F12" s="51"/>
      <c r="G12" s="1">
        <v>272197.61800000002</v>
      </c>
      <c r="H12" s="58">
        <v>0.15948407380993318</v>
      </c>
      <c r="I12" s="30">
        <v>47810</v>
      </c>
      <c r="J12" s="30"/>
      <c r="K12" s="30">
        <v>1.4827008874403635</v>
      </c>
      <c r="L12" s="1">
        <v>0.41606773777892397</v>
      </c>
      <c r="M12" s="1"/>
      <c r="N12" s="61" t="s">
        <v>79</v>
      </c>
      <c r="O12" s="59" t="s">
        <v>79</v>
      </c>
      <c r="P12" s="59"/>
      <c r="Q12" s="59">
        <v>3.5355304038145373E-2</v>
      </c>
      <c r="R12" s="59">
        <v>0.22168548365701035</v>
      </c>
      <c r="S12" s="57"/>
      <c r="T12" s="57"/>
      <c r="U12" s="57"/>
      <c r="V12" s="57"/>
      <c r="W12" s="57"/>
      <c r="X12" s="57"/>
      <c r="Y12" s="57"/>
      <c r="Z12" s="57"/>
      <c r="AA12" s="57"/>
      <c r="AB12" s="57"/>
      <c r="AC12" s="51">
        <v>6261374.6836200021</v>
      </c>
      <c r="AD12" s="1">
        <v>43411.184999999998</v>
      </c>
      <c r="AE12" s="30">
        <v>9623.629542848952</v>
      </c>
      <c r="AF12" s="30" t="s">
        <v>79</v>
      </c>
      <c r="AG12" s="30">
        <v>0.15415916990720141</v>
      </c>
      <c r="AH12" s="51">
        <v>2605.1559999999999</v>
      </c>
      <c r="AI12" s="51">
        <v>0</v>
      </c>
      <c r="AJ12" s="51">
        <v>310134</v>
      </c>
      <c r="AK12" s="51">
        <v>0</v>
      </c>
      <c r="AL12" s="60">
        <v>442030</v>
      </c>
    </row>
    <row r="13" spans="1:38">
      <c r="A13" s="62" t="s">
        <v>88</v>
      </c>
      <c r="B13" s="51">
        <v>757794</v>
      </c>
      <c r="C13" s="57">
        <v>0.29680000000000001</v>
      </c>
      <c r="D13" s="51">
        <v>9.6560000000000006</v>
      </c>
      <c r="E13" s="51">
        <v>10.148999999999999</v>
      </c>
      <c r="F13" s="51"/>
      <c r="G13" s="1">
        <v>2220.0740000000001</v>
      </c>
      <c r="H13" s="58">
        <v>2.4191986393246351E-2</v>
      </c>
      <c r="I13" s="30" t="s">
        <v>79</v>
      </c>
      <c r="J13" s="30"/>
      <c r="K13" s="30" t="s">
        <v>79</v>
      </c>
      <c r="L13" s="1">
        <v>1.8593834862715822E-2</v>
      </c>
      <c r="M13" s="1"/>
      <c r="N13" s="61" t="s">
        <v>79</v>
      </c>
      <c r="O13" s="59" t="s">
        <v>79</v>
      </c>
      <c r="P13" s="59"/>
      <c r="Q13" s="59" t="s">
        <v>79</v>
      </c>
      <c r="R13" s="59" t="s">
        <v>79</v>
      </c>
      <c r="S13" s="57"/>
      <c r="T13" s="57"/>
      <c r="U13" s="57"/>
      <c r="V13" s="57"/>
      <c r="W13" s="57"/>
      <c r="X13" s="57"/>
      <c r="Y13" s="57"/>
      <c r="Z13" s="57"/>
      <c r="AA13" s="57"/>
      <c r="AB13" s="57"/>
      <c r="AC13" s="51">
        <v>224913.2592</v>
      </c>
      <c r="AD13" s="1">
        <v>53.707999999999998</v>
      </c>
      <c r="AE13" s="30" t="s">
        <v>79</v>
      </c>
      <c r="AF13" s="30" t="s">
        <v>79</v>
      </c>
      <c r="AG13" s="30" t="s">
        <v>79</v>
      </c>
      <c r="AH13" s="51">
        <v>4.1820000000000004</v>
      </c>
      <c r="AI13" s="51">
        <v>0</v>
      </c>
      <c r="AJ13" s="51">
        <v>43.2</v>
      </c>
      <c r="AK13" s="51">
        <v>0</v>
      </c>
      <c r="AL13" s="60">
        <v>40</v>
      </c>
    </row>
    <row r="14" spans="1:38">
      <c r="A14" s="62" t="s">
        <v>89</v>
      </c>
      <c r="B14" s="51">
        <v>10235828</v>
      </c>
      <c r="C14" s="57">
        <v>0.26459000000000005</v>
      </c>
      <c r="D14" s="51">
        <v>15510</v>
      </c>
      <c r="E14" s="51">
        <v>13456</v>
      </c>
      <c r="F14" s="51"/>
      <c r="G14" s="1">
        <v>44940.856</v>
      </c>
      <c r="H14" s="58">
        <v>3.9724410233752561E-2</v>
      </c>
      <c r="I14" s="30">
        <v>7939</v>
      </c>
      <c r="J14" s="30"/>
      <c r="K14" s="30">
        <v>0.77560896881033947</v>
      </c>
      <c r="L14" s="1">
        <v>0.35668161189003594</v>
      </c>
      <c r="M14" s="1"/>
      <c r="N14" s="61">
        <v>0.25244727481261953</v>
      </c>
      <c r="O14" s="59">
        <v>0.37425683709869201</v>
      </c>
      <c r="P14" s="59"/>
      <c r="Q14" s="59">
        <v>3.5558596798940335E-2</v>
      </c>
      <c r="R14" s="59">
        <v>0.89513215148320402</v>
      </c>
      <c r="S14" s="57"/>
      <c r="T14" s="57"/>
      <c r="U14" s="57"/>
      <c r="V14" s="57"/>
      <c r="W14" s="57"/>
      <c r="X14" s="57"/>
      <c r="Y14" s="57"/>
      <c r="Z14" s="57"/>
      <c r="AA14" s="57"/>
      <c r="AB14" s="57"/>
      <c r="AC14" s="51">
        <v>2708297.7305200007</v>
      </c>
      <c r="AD14" s="1">
        <v>1785.249</v>
      </c>
      <c r="AE14" s="30">
        <v>1598.0337783032385</v>
      </c>
      <c r="AF14" s="30">
        <v>2</v>
      </c>
      <c r="AG14" s="30">
        <v>3.1528991262907069</v>
      </c>
      <c r="AH14" s="51">
        <v>966</v>
      </c>
      <c r="AI14" s="51">
        <v>5036</v>
      </c>
      <c r="AJ14" s="51">
        <v>2518</v>
      </c>
      <c r="AK14" s="51">
        <v>0</v>
      </c>
      <c r="AL14" s="60">
        <v>22669</v>
      </c>
    </row>
    <row r="15" spans="1:38">
      <c r="A15" s="62" t="s">
        <v>90</v>
      </c>
      <c r="B15" s="51">
        <v>5419432</v>
      </c>
      <c r="C15" s="57">
        <v>0.13134000000000001</v>
      </c>
      <c r="D15" s="51">
        <v>2962.5</v>
      </c>
      <c r="E15" s="51">
        <v>3433.9589999999998</v>
      </c>
      <c r="F15" s="51"/>
      <c r="G15" s="1">
        <v>18888.580999999998</v>
      </c>
      <c r="H15" s="58">
        <v>0.1514152386566254</v>
      </c>
      <c r="I15" s="30" t="s">
        <v>79</v>
      </c>
      <c r="J15" s="30"/>
      <c r="K15" s="30" t="s">
        <v>79</v>
      </c>
      <c r="L15" s="1">
        <v>2.1761389166570555</v>
      </c>
      <c r="M15" s="1"/>
      <c r="N15" s="61" t="s">
        <v>79</v>
      </c>
      <c r="O15" s="59" t="s">
        <v>79</v>
      </c>
      <c r="P15" s="59"/>
      <c r="Q15" s="59" t="s">
        <v>79</v>
      </c>
      <c r="R15" s="59" t="s">
        <v>79</v>
      </c>
      <c r="S15" s="57"/>
      <c r="T15" s="57"/>
      <c r="U15" s="57"/>
      <c r="V15" s="57"/>
      <c r="W15" s="57"/>
      <c r="X15" s="57"/>
      <c r="Y15" s="57"/>
      <c r="Z15" s="57"/>
      <c r="AA15" s="57"/>
      <c r="AB15" s="57"/>
      <c r="AC15" s="51">
        <v>711788.19888000004</v>
      </c>
      <c r="AD15" s="1">
        <v>2860.0189999999998</v>
      </c>
      <c r="AE15" s="30" t="s">
        <v>79</v>
      </c>
      <c r="AF15" s="30" t="s">
        <v>79</v>
      </c>
      <c r="AG15" s="30" t="s">
        <v>79</v>
      </c>
      <c r="AH15" s="51">
        <v>1548.95</v>
      </c>
      <c r="AI15" s="51">
        <v>0</v>
      </c>
      <c r="AJ15" s="51">
        <v>385</v>
      </c>
      <c r="AK15" s="51">
        <v>0</v>
      </c>
      <c r="AL15" s="60">
        <v>5176</v>
      </c>
    </row>
    <row r="16" spans="1:38">
      <c r="A16" s="62" t="s">
        <v>91</v>
      </c>
      <c r="B16" s="51">
        <v>1346097</v>
      </c>
      <c r="C16" s="57">
        <v>0.30513000000000007</v>
      </c>
      <c r="D16" s="51">
        <v>5500</v>
      </c>
      <c r="E16" s="51">
        <v>5460.16</v>
      </c>
      <c r="F16" s="51"/>
      <c r="G16" s="1">
        <v>5164.3209999999999</v>
      </c>
      <c r="H16" s="58">
        <v>0.11394876499737332</v>
      </c>
      <c r="I16" s="30" t="s">
        <v>79</v>
      </c>
      <c r="J16" s="30"/>
      <c r="K16" s="30" t="s">
        <v>79</v>
      </c>
      <c r="L16" s="1">
        <v>2.2711138794984391</v>
      </c>
      <c r="M16" s="1"/>
      <c r="N16" s="61" t="s">
        <v>79</v>
      </c>
      <c r="O16" s="59" t="s">
        <v>79</v>
      </c>
      <c r="P16" s="59"/>
      <c r="Q16" s="59" t="s">
        <v>79</v>
      </c>
      <c r="R16" s="59" t="s">
        <v>79</v>
      </c>
      <c r="S16" s="57"/>
      <c r="T16" s="57"/>
      <c r="U16" s="57"/>
      <c r="V16" s="57"/>
      <c r="W16" s="57"/>
      <c r="X16" s="57"/>
      <c r="Y16" s="57"/>
      <c r="Z16" s="57"/>
      <c r="AA16" s="57"/>
      <c r="AB16" s="57"/>
      <c r="AC16" s="51">
        <v>410734.57761000009</v>
      </c>
      <c r="AD16" s="1">
        <v>588.46799999999996</v>
      </c>
      <c r="AE16" s="30" t="s">
        <v>79</v>
      </c>
      <c r="AF16" s="30" t="s">
        <v>79</v>
      </c>
      <c r="AG16" s="30" t="s">
        <v>79</v>
      </c>
      <c r="AH16" s="51">
        <v>932.82500000000005</v>
      </c>
      <c r="AI16" s="51">
        <v>0</v>
      </c>
      <c r="AJ16" s="51">
        <v>2074.1</v>
      </c>
      <c r="AK16" s="51">
        <v>92</v>
      </c>
      <c r="AL16" s="60">
        <v>11361</v>
      </c>
    </row>
    <row r="17" spans="1:38">
      <c r="A17" s="62" t="s">
        <v>92</v>
      </c>
      <c r="B17" s="51">
        <v>5246096</v>
      </c>
      <c r="C17" s="57">
        <v>0.14910000000000001</v>
      </c>
      <c r="D17" s="51">
        <v>52250.182000000001</v>
      </c>
      <c r="E17" s="51">
        <v>67708.447</v>
      </c>
      <c r="F17" s="51"/>
      <c r="G17" s="1">
        <v>34254.167000000001</v>
      </c>
      <c r="H17" s="58">
        <v>0.23592723769928486</v>
      </c>
      <c r="I17" s="30">
        <v>32913.102645874256</v>
      </c>
      <c r="J17" s="30"/>
      <c r="K17" s="30">
        <v>6.2738277465517704</v>
      </c>
      <c r="L17" s="1">
        <v>6.7881054758765575</v>
      </c>
      <c r="M17" s="1"/>
      <c r="N17" s="61">
        <v>8.6286480977387503E-2</v>
      </c>
      <c r="O17" s="59">
        <v>0.100467956897057</v>
      </c>
      <c r="P17" s="59"/>
      <c r="Q17" s="59">
        <v>0.19340850434525075</v>
      </c>
      <c r="R17" s="59">
        <v>0.81978031121515149</v>
      </c>
      <c r="S17" s="57"/>
      <c r="T17" s="57"/>
      <c r="U17" s="57"/>
      <c r="V17" s="57"/>
      <c r="W17" s="57"/>
      <c r="X17" s="57"/>
      <c r="Y17" s="57"/>
      <c r="Z17" s="57"/>
      <c r="AA17" s="57"/>
      <c r="AB17" s="57"/>
      <c r="AC17" s="51">
        <v>782192.91360000009</v>
      </c>
      <c r="AD17" s="1">
        <v>8081.491</v>
      </c>
      <c r="AE17" s="30">
        <v>6625.0472070624455</v>
      </c>
      <c r="AF17" s="30">
        <v>0.34005845504712401</v>
      </c>
      <c r="AG17" s="30">
        <v>1.6453260670802967</v>
      </c>
      <c r="AH17" s="51">
        <v>5309.6080000000002</v>
      </c>
      <c r="AI17" s="51">
        <v>6802.5293347626684</v>
      </c>
      <c r="AJ17" s="51">
        <v>20004</v>
      </c>
      <c r="AK17" s="51">
        <v>734</v>
      </c>
      <c r="AL17" s="60">
        <v>89587</v>
      </c>
    </row>
    <row r="18" spans="1:38">
      <c r="A18" s="62" t="s">
        <v>93</v>
      </c>
      <c r="B18" s="51">
        <v>62885822</v>
      </c>
      <c r="C18" s="57">
        <v>0.14748999999999995</v>
      </c>
      <c r="D18" s="51">
        <v>52498.739000000001</v>
      </c>
      <c r="E18" s="51">
        <v>50567.122000000003</v>
      </c>
      <c r="F18" s="51"/>
      <c r="G18" s="1">
        <v>270627.91200000001</v>
      </c>
      <c r="H18" s="58">
        <v>5.7517840214500862E-2</v>
      </c>
      <c r="I18" s="30">
        <v>41265.119718309856</v>
      </c>
      <c r="J18" s="30"/>
      <c r="K18" s="30">
        <v>0.65619114779655507</v>
      </c>
      <c r="L18" s="1">
        <v>2.6028069229630315</v>
      </c>
      <c r="M18" s="1"/>
      <c r="N18" s="61">
        <v>0.38582659561077498</v>
      </c>
      <c r="O18" s="59">
        <v>0.68792959421953759</v>
      </c>
      <c r="P18" s="59"/>
      <c r="Q18" s="59">
        <v>3.0692387709249449E-2</v>
      </c>
      <c r="R18" s="59">
        <v>0.5336150939393508</v>
      </c>
      <c r="S18" s="57"/>
      <c r="T18" s="57"/>
      <c r="U18" s="57"/>
      <c r="V18" s="57"/>
      <c r="W18" s="57"/>
      <c r="X18" s="57"/>
      <c r="Y18" s="57"/>
      <c r="Z18" s="57"/>
      <c r="AA18" s="57"/>
      <c r="AB18" s="57"/>
      <c r="AC18" s="51">
        <v>9275029.8867799975</v>
      </c>
      <c r="AD18" s="1">
        <v>15565.933000000001</v>
      </c>
      <c r="AE18" s="30">
        <v>8306.2168000486417</v>
      </c>
      <c r="AF18" s="30">
        <v>2.359534675324551</v>
      </c>
      <c r="AG18" s="30">
        <v>2.7989635568276374</v>
      </c>
      <c r="AH18" s="51">
        <v>24141.112000000001</v>
      </c>
      <c r="AI18" s="51">
        <v>34786.619718309856</v>
      </c>
      <c r="AJ18" s="51">
        <v>14743</v>
      </c>
      <c r="AK18" s="51">
        <v>0</v>
      </c>
      <c r="AL18" s="60">
        <v>102456</v>
      </c>
    </row>
    <row r="19" spans="1:38" s="112" customFormat="1">
      <c r="A19" s="136" t="s">
        <v>95</v>
      </c>
      <c r="B19" s="137">
        <v>82469422</v>
      </c>
      <c r="C19" s="138">
        <v>0.26150999999999996</v>
      </c>
      <c r="D19" s="137">
        <v>56946</v>
      </c>
      <c r="E19" s="137">
        <v>53478</v>
      </c>
      <c r="F19" s="137"/>
      <c r="G19" s="139">
        <v>338258.04300000001</v>
      </c>
      <c r="H19" s="140">
        <v>4.9450921703582368E-2</v>
      </c>
      <c r="I19" s="141">
        <v>30270.6</v>
      </c>
      <c r="J19" s="141"/>
      <c r="K19" s="144">
        <v>0.36705240883099677</v>
      </c>
      <c r="L19" s="145">
        <v>0.29615267836832215</v>
      </c>
      <c r="M19" s="145"/>
      <c r="N19" s="143">
        <v>0.12130216095380029</v>
      </c>
      <c r="O19" s="142">
        <v>0.2435207001009761</v>
      </c>
      <c r="P19" s="142"/>
      <c r="Q19" s="147">
        <v>1.8013290393233444E-2</v>
      </c>
      <c r="R19" s="147">
        <v>0.36426601916963885</v>
      </c>
      <c r="S19" s="138"/>
      <c r="T19" s="138"/>
      <c r="U19" s="138"/>
      <c r="V19" s="138"/>
      <c r="W19" s="138"/>
      <c r="X19" s="138"/>
      <c r="Y19" s="138"/>
      <c r="Z19" s="138"/>
      <c r="AA19" s="138"/>
      <c r="AB19" s="138"/>
      <c r="AC19" s="137">
        <v>21566578.547219995</v>
      </c>
      <c r="AD19" s="139">
        <v>16727.171999999999</v>
      </c>
      <c r="AE19" s="146">
        <v>6093.1403564058455</v>
      </c>
      <c r="AF19" s="146">
        <v>1.2323050719152158</v>
      </c>
      <c r="AG19" s="146">
        <v>2.8643641180923542</v>
      </c>
      <c r="AH19" s="148">
        <v>6387</v>
      </c>
      <c r="AI19" s="148">
        <v>13023</v>
      </c>
      <c r="AJ19" s="148">
        <v>10568</v>
      </c>
      <c r="AK19" s="148">
        <v>0</v>
      </c>
      <c r="AL19" s="149">
        <v>122000</v>
      </c>
    </row>
    <row r="20" spans="1:38">
      <c r="A20" s="62" t="s">
        <v>98</v>
      </c>
      <c r="B20" s="51">
        <v>296734</v>
      </c>
      <c r="C20" s="57">
        <v>6.5840000000000037E-2</v>
      </c>
      <c r="D20" s="51">
        <v>0</v>
      </c>
      <c r="E20" s="51">
        <v>0.60399999999999998</v>
      </c>
      <c r="F20" s="51"/>
      <c r="G20" s="1">
        <v>3480.473</v>
      </c>
      <c r="H20" s="58">
        <v>0.75715944355838993</v>
      </c>
      <c r="I20" s="30" t="s">
        <v>79</v>
      </c>
      <c r="J20" s="30"/>
      <c r="K20" s="30" t="s">
        <v>79</v>
      </c>
      <c r="L20" s="1">
        <v>1.535550562973374E-3</v>
      </c>
      <c r="M20" s="1"/>
      <c r="N20" s="61" t="s">
        <v>79</v>
      </c>
      <c r="O20" s="59" t="s">
        <v>79</v>
      </c>
      <c r="P20" s="59"/>
      <c r="Q20" s="151" t="s">
        <v>79</v>
      </c>
      <c r="R20" s="151" t="s">
        <v>79</v>
      </c>
      <c r="S20" s="57"/>
      <c r="T20" s="57"/>
      <c r="U20" s="57"/>
      <c r="V20" s="57"/>
      <c r="W20" s="57"/>
      <c r="X20" s="57"/>
      <c r="Y20" s="57"/>
      <c r="Z20" s="57"/>
      <c r="AA20" s="57"/>
      <c r="AB20" s="57"/>
      <c r="AC20" s="51">
        <v>19536.966560000012</v>
      </c>
      <c r="AD20" s="1">
        <v>2635.2730000000001</v>
      </c>
      <c r="AE20" s="150" t="s">
        <v>79</v>
      </c>
      <c r="AF20" s="150" t="s">
        <v>79</v>
      </c>
      <c r="AG20" s="150" t="s">
        <v>79</v>
      </c>
      <c r="AH20" s="152">
        <v>0.03</v>
      </c>
      <c r="AI20" s="152">
        <v>0</v>
      </c>
      <c r="AJ20" s="152">
        <v>41.5</v>
      </c>
      <c r="AK20" s="152">
        <v>94.1</v>
      </c>
      <c r="AL20" s="153">
        <v>14</v>
      </c>
    </row>
    <row r="21" spans="1:38">
      <c r="A21" s="62" t="s">
        <v>99</v>
      </c>
      <c r="B21" s="51">
        <v>4159096</v>
      </c>
      <c r="C21" s="57">
        <v>0.38058999999999998</v>
      </c>
      <c r="D21" s="51">
        <v>2648</v>
      </c>
      <c r="E21" s="51">
        <v>2542.9940000000001</v>
      </c>
      <c r="F21" s="51"/>
      <c r="G21" s="1">
        <v>14436.873</v>
      </c>
      <c r="H21" s="58">
        <v>2.5176089032576517E-2</v>
      </c>
      <c r="I21" s="30" t="s">
        <v>79</v>
      </c>
      <c r="J21" s="30"/>
      <c r="K21" s="30" t="s">
        <v>79</v>
      </c>
      <c r="L21" s="1">
        <v>1.2191467470639339E-2</v>
      </c>
      <c r="M21" s="1"/>
      <c r="N21" s="61" t="s">
        <v>79</v>
      </c>
      <c r="O21" s="59" t="s">
        <v>79</v>
      </c>
      <c r="P21" s="59"/>
      <c r="Q21" s="59" t="s">
        <v>79</v>
      </c>
      <c r="R21" s="59" t="s">
        <v>79</v>
      </c>
      <c r="S21" s="57"/>
      <c r="T21" s="57"/>
      <c r="U21" s="57"/>
      <c r="V21" s="57"/>
      <c r="W21" s="57"/>
      <c r="X21" s="57"/>
      <c r="Y21" s="57"/>
      <c r="Z21" s="57"/>
      <c r="AA21" s="57"/>
      <c r="AB21" s="57"/>
      <c r="AC21" s="51">
        <v>1582910.3466399999</v>
      </c>
      <c r="AD21" s="1">
        <v>363.464</v>
      </c>
      <c r="AE21" s="30" t="s">
        <v>79</v>
      </c>
      <c r="AF21" s="30" t="s">
        <v>79</v>
      </c>
      <c r="AG21" s="30" t="s">
        <v>79</v>
      </c>
      <c r="AH21" s="51">
        <v>19.297999999999998</v>
      </c>
      <c r="AI21" s="51">
        <v>0</v>
      </c>
      <c r="AJ21" s="51">
        <v>656.3</v>
      </c>
      <c r="AK21" s="51">
        <v>0</v>
      </c>
      <c r="AL21" s="60">
        <v>4485</v>
      </c>
    </row>
    <row r="22" spans="1:38">
      <c r="A22" s="62" t="s">
        <v>100</v>
      </c>
      <c r="B22" s="51">
        <v>58607043</v>
      </c>
      <c r="C22" s="57">
        <v>0.31640000000000001</v>
      </c>
      <c r="D22" s="51">
        <v>8690.8549999999996</v>
      </c>
      <c r="E22" s="51">
        <v>14295.779</v>
      </c>
      <c r="F22" s="51"/>
      <c r="G22" s="1">
        <v>183872.87100000001</v>
      </c>
      <c r="H22" s="58">
        <v>6.3224248018621518E-2</v>
      </c>
      <c r="I22" s="30" t="s">
        <v>79</v>
      </c>
      <c r="J22" s="30"/>
      <c r="K22" s="30" t="s">
        <v>79</v>
      </c>
      <c r="L22" s="1">
        <v>0.35255607895783397</v>
      </c>
      <c r="M22" s="1"/>
      <c r="N22" s="61" t="s">
        <v>79</v>
      </c>
      <c r="O22" s="59" t="s">
        <v>79</v>
      </c>
      <c r="P22" s="59"/>
      <c r="Q22" s="59" t="s">
        <v>79</v>
      </c>
      <c r="R22" s="59" t="s">
        <v>79</v>
      </c>
      <c r="S22" s="57"/>
      <c r="T22" s="57"/>
      <c r="U22" s="57"/>
      <c r="V22" s="57"/>
      <c r="W22" s="57"/>
      <c r="X22" s="57"/>
      <c r="Y22" s="57"/>
      <c r="Z22" s="57"/>
      <c r="AA22" s="57"/>
      <c r="AB22" s="57"/>
      <c r="AC22" s="51">
        <v>18543268.405200001</v>
      </c>
      <c r="AD22" s="1">
        <v>11625.224</v>
      </c>
      <c r="AE22" s="30" t="s">
        <v>79</v>
      </c>
      <c r="AF22" s="30" t="s">
        <v>79</v>
      </c>
      <c r="AG22" s="30" t="s">
        <v>79</v>
      </c>
      <c r="AH22" s="51">
        <v>6537.5420000000004</v>
      </c>
      <c r="AI22" s="51">
        <v>0</v>
      </c>
      <c r="AJ22" s="51">
        <v>7741</v>
      </c>
      <c r="AK22" s="51">
        <v>616.70000000000005</v>
      </c>
      <c r="AL22" s="60">
        <v>31352</v>
      </c>
    </row>
    <row r="23" spans="1:38">
      <c r="A23" s="62" t="s">
        <v>102</v>
      </c>
      <c r="B23" s="51">
        <v>2300512</v>
      </c>
      <c r="C23" s="57">
        <v>0.32280000000000003</v>
      </c>
      <c r="D23" s="51">
        <v>12842.6</v>
      </c>
      <c r="E23" s="51">
        <v>9663.6509999999998</v>
      </c>
      <c r="F23" s="51"/>
      <c r="G23" s="1">
        <v>4416.0360000000001</v>
      </c>
      <c r="H23" s="58">
        <v>0.33424093463006188</v>
      </c>
      <c r="I23" s="30" t="s">
        <v>79</v>
      </c>
      <c r="J23" s="30"/>
      <c r="K23" s="30" t="s">
        <v>79</v>
      </c>
      <c r="L23" s="1">
        <v>0.8184119095380471</v>
      </c>
      <c r="M23" s="1"/>
      <c r="N23" s="61" t="s">
        <v>79</v>
      </c>
      <c r="O23" s="59" t="s">
        <v>79</v>
      </c>
      <c r="P23" s="59"/>
      <c r="Q23" s="59" t="s">
        <v>79</v>
      </c>
      <c r="R23" s="59" t="s">
        <v>79</v>
      </c>
      <c r="S23" s="57"/>
      <c r="T23" s="57"/>
      <c r="U23" s="57"/>
      <c r="V23" s="57"/>
      <c r="W23" s="57"/>
      <c r="X23" s="57"/>
      <c r="Y23" s="57"/>
      <c r="Z23" s="57"/>
      <c r="AA23" s="57"/>
      <c r="AB23" s="57"/>
      <c r="AC23" s="51">
        <v>742605.27360000007</v>
      </c>
      <c r="AD23" s="1">
        <v>1476.02</v>
      </c>
      <c r="AE23" s="30" t="s">
        <v>79</v>
      </c>
      <c r="AF23" s="30" t="s">
        <v>79</v>
      </c>
      <c r="AG23" s="30" t="s">
        <v>79</v>
      </c>
      <c r="AH23" s="51">
        <v>607.75699999999995</v>
      </c>
      <c r="AI23" s="51">
        <v>0</v>
      </c>
      <c r="AJ23" s="51">
        <v>3088.3</v>
      </c>
      <c r="AK23" s="51">
        <v>112</v>
      </c>
      <c r="AL23" s="60">
        <v>25280</v>
      </c>
    </row>
    <row r="24" spans="1:38">
      <c r="A24" s="62" t="s">
        <v>103</v>
      </c>
      <c r="B24" s="51">
        <v>34716</v>
      </c>
      <c r="C24" s="57">
        <v>0.85692999999999997</v>
      </c>
      <c r="D24" s="51">
        <v>22.167000000000002</v>
      </c>
      <c r="E24" s="51">
        <v>22.167000000000002</v>
      </c>
      <c r="F24" s="51"/>
      <c r="G24" s="1">
        <v>0</v>
      </c>
      <c r="H24" s="58" t="s">
        <v>79</v>
      </c>
      <c r="I24" s="30" t="s">
        <v>79</v>
      </c>
      <c r="J24" s="30"/>
      <c r="K24" s="30" t="s">
        <v>79</v>
      </c>
      <c r="L24" s="1">
        <v>0.14007107882188255</v>
      </c>
      <c r="M24" s="1"/>
      <c r="N24" s="61" t="s">
        <v>79</v>
      </c>
      <c r="O24" s="59" t="s">
        <v>79</v>
      </c>
      <c r="P24" s="59"/>
      <c r="Q24" s="59" t="s">
        <v>79</v>
      </c>
      <c r="R24" s="59" t="s">
        <v>79</v>
      </c>
      <c r="S24" s="57"/>
      <c r="T24" s="57"/>
      <c r="U24" s="57"/>
      <c r="V24" s="57"/>
      <c r="W24" s="57"/>
      <c r="X24" s="57"/>
      <c r="Y24" s="57"/>
      <c r="Z24" s="57"/>
      <c r="AA24" s="57"/>
      <c r="AB24" s="57"/>
      <c r="AC24" s="51">
        <v>29749.18188</v>
      </c>
      <c r="AD24" s="1">
        <v>0</v>
      </c>
      <c r="AE24" s="30" t="s">
        <v>79</v>
      </c>
      <c r="AF24" s="30" t="s">
        <v>79</v>
      </c>
      <c r="AG24" s="30" t="s">
        <v>79</v>
      </c>
      <c r="AH24" s="51">
        <v>4.1669999999999998</v>
      </c>
      <c r="AI24" s="51">
        <v>0</v>
      </c>
      <c r="AJ24" s="51">
        <v>4</v>
      </c>
      <c r="AK24" s="51">
        <v>0</v>
      </c>
      <c r="AL24" s="60" t="s">
        <v>246</v>
      </c>
    </row>
    <row r="25" spans="1:38">
      <c r="A25" s="62" t="s">
        <v>104</v>
      </c>
      <c r="B25" s="51">
        <v>3414304</v>
      </c>
      <c r="C25" s="57">
        <v>0.33016000000000006</v>
      </c>
      <c r="D25" s="51">
        <v>6045</v>
      </c>
      <c r="E25" s="51">
        <v>5158.9870000000001</v>
      </c>
      <c r="F25" s="51"/>
      <c r="G25" s="1">
        <v>8842.0910000000003</v>
      </c>
      <c r="H25" s="58">
        <v>9.9631184524113126E-2</v>
      </c>
      <c r="I25" s="30">
        <v>3208.64</v>
      </c>
      <c r="J25" s="30"/>
      <c r="K25" s="30">
        <v>0.9397640046111887</v>
      </c>
      <c r="L25" s="1">
        <v>0.9902777137582186</v>
      </c>
      <c r="M25" s="1"/>
      <c r="N25" s="61">
        <v>0.15516015723007442</v>
      </c>
      <c r="O25" s="59">
        <v>0.28769213801081489</v>
      </c>
      <c r="P25" s="59"/>
      <c r="Q25" s="59">
        <v>7.3044272172315669E-2</v>
      </c>
      <c r="R25" s="59">
        <v>0.73314668014046558</v>
      </c>
      <c r="S25" s="57"/>
      <c r="T25" s="57"/>
      <c r="U25" s="57"/>
      <c r="V25" s="57"/>
      <c r="W25" s="57"/>
      <c r="X25" s="57"/>
      <c r="Y25" s="57"/>
      <c r="Z25" s="57"/>
      <c r="AA25" s="57"/>
      <c r="AB25" s="57"/>
      <c r="AC25" s="51">
        <v>1127266.6086400002</v>
      </c>
      <c r="AD25" s="1">
        <v>880.94799999999998</v>
      </c>
      <c r="AE25" s="30">
        <v>645.86410157638284</v>
      </c>
      <c r="AF25" s="30">
        <v>0.80882833787465946</v>
      </c>
      <c r="AG25" s="30">
        <v>1.7485776566757492</v>
      </c>
      <c r="AH25" s="51">
        <v>1116.307</v>
      </c>
      <c r="AI25" s="51">
        <v>1484.2</v>
      </c>
      <c r="AJ25" s="51">
        <v>1835</v>
      </c>
      <c r="AK25" s="51">
        <v>0</v>
      </c>
      <c r="AL25" s="60">
        <v>10870</v>
      </c>
    </row>
    <row r="26" spans="1:38">
      <c r="A26" s="62" t="s">
        <v>105</v>
      </c>
      <c r="B26" s="51">
        <v>465158</v>
      </c>
      <c r="C26" s="57">
        <v>0.14813999999999994</v>
      </c>
      <c r="D26" s="51">
        <v>248.95</v>
      </c>
      <c r="E26" s="51">
        <v>311.46300000000002</v>
      </c>
      <c r="F26" s="51"/>
      <c r="G26" s="1">
        <v>4388.0659999999998</v>
      </c>
      <c r="H26" s="58">
        <v>1.6573360564768169E-2</v>
      </c>
      <c r="I26" s="30" t="s">
        <v>79</v>
      </c>
      <c r="J26" s="30"/>
      <c r="K26" s="30" t="s">
        <v>79</v>
      </c>
      <c r="L26" s="1">
        <v>0.29140088982674939</v>
      </c>
      <c r="M26" s="1"/>
      <c r="N26" s="61" t="s">
        <v>79</v>
      </c>
      <c r="O26" s="59" t="s">
        <v>79</v>
      </c>
      <c r="P26" s="59"/>
      <c r="Q26" s="59" t="s">
        <v>79</v>
      </c>
      <c r="R26" s="59" t="s">
        <v>79</v>
      </c>
      <c r="S26" s="57"/>
      <c r="T26" s="57"/>
      <c r="U26" s="57"/>
      <c r="V26" s="57"/>
      <c r="W26" s="57"/>
      <c r="X26" s="57"/>
      <c r="Y26" s="57"/>
      <c r="Z26" s="57"/>
      <c r="AA26" s="57"/>
      <c r="AB26" s="57"/>
      <c r="AC26" s="51">
        <v>68908.506119999976</v>
      </c>
      <c r="AD26" s="1">
        <v>72.724999999999994</v>
      </c>
      <c r="AE26" s="30" t="s">
        <v>79</v>
      </c>
      <c r="AF26" s="30" t="s">
        <v>79</v>
      </c>
      <c r="AG26" s="30" t="s">
        <v>79</v>
      </c>
      <c r="AH26" s="51">
        <v>20.079999999999998</v>
      </c>
      <c r="AI26" s="51">
        <v>0</v>
      </c>
      <c r="AJ26" s="51">
        <v>86.1</v>
      </c>
      <c r="AK26" s="51">
        <v>0</v>
      </c>
      <c r="AL26" s="60">
        <v>650</v>
      </c>
    </row>
    <row r="27" spans="1:38">
      <c r="A27" s="62" t="s">
        <v>107</v>
      </c>
      <c r="B27" s="51">
        <v>16319868</v>
      </c>
      <c r="C27" s="57">
        <v>0.17138999999999996</v>
      </c>
      <c r="D27" s="51">
        <v>1110</v>
      </c>
      <c r="E27" s="51">
        <v>938.79499999999996</v>
      </c>
      <c r="F27" s="51"/>
      <c r="G27" s="1">
        <v>78823.910999999993</v>
      </c>
      <c r="H27" s="58">
        <v>2.7320973708092205E-2</v>
      </c>
      <c r="I27" s="30">
        <v>1962</v>
      </c>
      <c r="J27" s="30"/>
      <c r="K27" s="30">
        <v>0.1202215606155638</v>
      </c>
      <c r="L27" s="1">
        <v>9.4275701918103055E-2</v>
      </c>
      <c r="M27" s="1"/>
      <c r="N27" s="61">
        <v>0.15860367859027977</v>
      </c>
      <c r="O27" s="59">
        <v>0.33287352403879444</v>
      </c>
      <c r="P27" s="59"/>
      <c r="Q27" s="59">
        <v>5.0102705340089185E-3</v>
      </c>
      <c r="R27" s="59">
        <v>0.18338550402853779</v>
      </c>
      <c r="S27" s="57"/>
      <c r="T27" s="57"/>
      <c r="U27" s="57"/>
      <c r="V27" s="57"/>
      <c r="W27" s="57"/>
      <c r="X27" s="57"/>
      <c r="Y27" s="57"/>
      <c r="Z27" s="57"/>
      <c r="AA27" s="57"/>
      <c r="AB27" s="57"/>
      <c r="AC27" s="51">
        <v>2797062.1765199993</v>
      </c>
      <c r="AD27" s="1">
        <v>2153.5459999999998</v>
      </c>
      <c r="AE27" s="30">
        <v>394.92911865864141</v>
      </c>
      <c r="AF27" s="30">
        <v>1.0593220338983051</v>
      </c>
      <c r="AG27" s="30">
        <v>6.650847457627119</v>
      </c>
      <c r="AH27" s="51">
        <v>263.69499999999999</v>
      </c>
      <c r="AI27" s="51">
        <v>312.5</v>
      </c>
      <c r="AJ27" s="51">
        <v>295</v>
      </c>
      <c r="AK27" s="51">
        <v>0</v>
      </c>
      <c r="AL27" s="60">
        <v>2239</v>
      </c>
    </row>
    <row r="28" spans="1:38">
      <c r="A28" s="62" t="s">
        <v>109</v>
      </c>
      <c r="B28" s="51">
        <v>4623291</v>
      </c>
      <c r="C28" s="57">
        <v>0.20588999999999999</v>
      </c>
      <c r="D28" s="51">
        <v>9667.1790000000001</v>
      </c>
      <c r="E28" s="51">
        <v>12398.111999999999</v>
      </c>
      <c r="F28" s="51"/>
      <c r="G28" s="1">
        <v>26759.315999999999</v>
      </c>
      <c r="H28" s="58">
        <v>0.48479755611092606</v>
      </c>
      <c r="I28" s="30">
        <v>5772.8</v>
      </c>
      <c r="J28" s="30"/>
      <c r="K28" s="30">
        <v>1.2486343602425198</v>
      </c>
      <c r="L28" s="1">
        <v>1.3523682705694757</v>
      </c>
      <c r="M28" s="1"/>
      <c r="N28" s="61">
        <v>0.15284423179160023</v>
      </c>
      <c r="O28" s="59">
        <v>0.2522964786896586</v>
      </c>
      <c r="P28" s="59"/>
      <c r="Q28" s="59">
        <v>4.3424183016049452E-2</v>
      </c>
      <c r="R28" s="59">
        <v>8.9571786137704057E-2</v>
      </c>
      <c r="S28" s="57"/>
      <c r="T28" s="57"/>
      <c r="U28" s="57"/>
      <c r="V28" s="57"/>
      <c r="W28" s="57"/>
      <c r="X28" s="57"/>
      <c r="Y28" s="57"/>
      <c r="Z28" s="57"/>
      <c r="AA28" s="57"/>
      <c r="AB28" s="57"/>
      <c r="AC28" s="51">
        <v>951889.38399</v>
      </c>
      <c r="AD28" s="1">
        <v>12972.851000000001</v>
      </c>
      <c r="AE28" s="30">
        <v>1162.0014353683002</v>
      </c>
      <c r="AF28" s="30">
        <v>0.49721824829120964</v>
      </c>
      <c r="AG28" s="30">
        <v>0.91762835797170561</v>
      </c>
      <c r="AH28" s="51">
        <v>1287.3050000000001</v>
      </c>
      <c r="AI28" s="51">
        <v>3128</v>
      </c>
      <c r="AJ28" s="51">
        <v>6291</v>
      </c>
      <c r="AK28" s="51">
        <v>0</v>
      </c>
      <c r="AL28" s="60">
        <v>23256</v>
      </c>
    </row>
    <row r="29" spans="1:38">
      <c r="A29" s="62" t="s">
        <v>110</v>
      </c>
      <c r="B29" s="51">
        <v>38165445</v>
      </c>
      <c r="C29" s="57">
        <v>0.39041999999999999</v>
      </c>
      <c r="D29" s="51">
        <v>31944.5</v>
      </c>
      <c r="E29" s="51">
        <v>33386.1</v>
      </c>
      <c r="F29" s="51"/>
      <c r="G29" s="1">
        <v>92376.744000000006</v>
      </c>
      <c r="H29" s="58">
        <v>4.8544772264326616E-2</v>
      </c>
      <c r="I29" s="30" t="s">
        <v>79</v>
      </c>
      <c r="J29" s="30"/>
      <c r="K29" s="30" t="s">
        <v>79</v>
      </c>
      <c r="L29" s="1">
        <v>0.22846131895707344</v>
      </c>
      <c r="M29" s="1"/>
      <c r="N29" s="61" t="s">
        <v>79</v>
      </c>
      <c r="O29" s="59" t="s">
        <v>79</v>
      </c>
      <c r="P29" s="59"/>
      <c r="Q29" s="59" t="s">
        <v>79</v>
      </c>
      <c r="R29" s="59" t="s">
        <v>79</v>
      </c>
      <c r="S29" s="57"/>
      <c r="T29" s="57"/>
      <c r="U29" s="57"/>
      <c r="V29" s="57"/>
      <c r="W29" s="57"/>
      <c r="X29" s="57"/>
      <c r="Y29" s="57"/>
      <c r="Z29" s="57"/>
      <c r="AA29" s="57"/>
      <c r="AB29" s="57"/>
      <c r="AC29" s="51">
        <v>14900553.036899999</v>
      </c>
      <c r="AD29" s="1">
        <v>4484.4080000000004</v>
      </c>
      <c r="AE29" s="30" t="s">
        <v>79</v>
      </c>
      <c r="AF29" s="30" t="s">
        <v>79</v>
      </c>
      <c r="AG29" s="30" t="s">
        <v>79</v>
      </c>
      <c r="AH29" s="51">
        <v>3404.2</v>
      </c>
      <c r="AI29" s="51">
        <v>0</v>
      </c>
      <c r="AJ29" s="51">
        <v>8417</v>
      </c>
      <c r="AK29" s="51">
        <v>0</v>
      </c>
      <c r="AL29" s="60">
        <v>67595</v>
      </c>
    </row>
    <row r="30" spans="1:38">
      <c r="A30" s="62" t="s">
        <v>113</v>
      </c>
      <c r="B30" s="51">
        <v>21634370</v>
      </c>
      <c r="C30" s="57">
        <v>0.42532999999999999</v>
      </c>
      <c r="D30" s="51">
        <v>14501</v>
      </c>
      <c r="E30" s="51">
        <v>14678.037</v>
      </c>
      <c r="F30" s="51"/>
      <c r="G30" s="1">
        <v>38652.853000000003</v>
      </c>
      <c r="H30" s="58">
        <v>0.13001330069995093</v>
      </c>
      <c r="I30" s="30" t="s">
        <v>79</v>
      </c>
      <c r="J30" s="30"/>
      <c r="K30" s="30" t="s">
        <v>79</v>
      </c>
      <c r="L30" s="1">
        <v>0.31418383141327239</v>
      </c>
      <c r="M30" s="1"/>
      <c r="N30" s="61" t="s">
        <v>79</v>
      </c>
      <c r="O30" s="59" t="s">
        <v>79</v>
      </c>
      <c r="P30" s="59"/>
      <c r="Q30" s="59" t="s">
        <v>79</v>
      </c>
      <c r="R30" s="59" t="s">
        <v>79</v>
      </c>
      <c r="S30" s="57"/>
      <c r="T30" s="57"/>
      <c r="U30" s="57"/>
      <c r="V30" s="57"/>
      <c r="W30" s="57"/>
      <c r="X30" s="57"/>
      <c r="Y30" s="57"/>
      <c r="Z30" s="57"/>
      <c r="AA30" s="57"/>
      <c r="AB30" s="57"/>
      <c r="AC30" s="51">
        <v>9201746.5921</v>
      </c>
      <c r="AD30" s="1">
        <v>5025.3850000000002</v>
      </c>
      <c r="AE30" s="30" t="s">
        <v>79</v>
      </c>
      <c r="AF30" s="30" t="s">
        <v>79</v>
      </c>
      <c r="AG30" s="30" t="s">
        <v>79</v>
      </c>
      <c r="AH30" s="51">
        <v>2891.04</v>
      </c>
      <c r="AI30" s="51">
        <v>0</v>
      </c>
      <c r="AJ30" s="51">
        <v>0</v>
      </c>
      <c r="AK30" s="51">
        <v>0</v>
      </c>
      <c r="AL30" s="60">
        <v>27334</v>
      </c>
    </row>
    <row r="31" spans="1:38">
      <c r="A31" s="62" t="s">
        <v>114</v>
      </c>
      <c r="B31" s="51">
        <v>143953092</v>
      </c>
      <c r="C31" s="57">
        <v>0.26832999999999996</v>
      </c>
      <c r="D31" s="51">
        <v>185000</v>
      </c>
      <c r="E31" s="51">
        <v>137430</v>
      </c>
      <c r="F31" s="51"/>
      <c r="G31" s="1">
        <v>651711.62699999998</v>
      </c>
      <c r="H31" s="58">
        <v>2.8686077132087134E-2</v>
      </c>
      <c r="I31" s="30" t="s">
        <v>79</v>
      </c>
      <c r="J31" s="30"/>
      <c r="K31" s="30" t="s">
        <v>79</v>
      </c>
      <c r="L31" s="1">
        <v>1.2095187517654917</v>
      </c>
      <c r="M31" s="1"/>
      <c r="N31" s="61" t="s">
        <v>79</v>
      </c>
      <c r="O31" s="59" t="s">
        <v>79</v>
      </c>
      <c r="P31" s="59"/>
      <c r="Q31" s="59" t="s">
        <v>79</v>
      </c>
      <c r="R31" s="59" t="s">
        <v>79</v>
      </c>
      <c r="S31" s="57"/>
      <c r="T31" s="57"/>
      <c r="U31" s="57"/>
      <c r="V31" s="57"/>
      <c r="W31" s="57"/>
      <c r="X31" s="57"/>
      <c r="Y31" s="57"/>
      <c r="Z31" s="57"/>
      <c r="AA31" s="57"/>
      <c r="AB31" s="57"/>
      <c r="AC31" s="51">
        <v>38626933.176359996</v>
      </c>
      <c r="AD31" s="1">
        <v>18695.05</v>
      </c>
      <c r="AE31" s="30" t="s">
        <v>79</v>
      </c>
      <c r="AF31" s="30" t="s">
        <v>79</v>
      </c>
      <c r="AG31" s="30" t="s">
        <v>79</v>
      </c>
      <c r="AH31" s="51">
        <v>46720</v>
      </c>
      <c r="AI31" s="51">
        <v>0</v>
      </c>
      <c r="AJ31" s="51">
        <v>690978.2</v>
      </c>
      <c r="AK31" s="51">
        <v>2882</v>
      </c>
      <c r="AL31" s="60">
        <v>848841</v>
      </c>
    </row>
    <row r="32" spans="1:38">
      <c r="A32" s="62" t="s">
        <v>115</v>
      </c>
      <c r="B32" s="51">
        <v>7440768</v>
      </c>
      <c r="C32" s="57">
        <v>0.43939</v>
      </c>
      <c r="D32" s="51">
        <v>3170</v>
      </c>
      <c r="E32" s="51">
        <v>2786</v>
      </c>
      <c r="F32" s="51"/>
      <c r="G32" s="1">
        <v>16050.950999999999</v>
      </c>
      <c r="H32" s="58">
        <v>0.11445552353876104</v>
      </c>
      <c r="I32" s="30" t="s">
        <v>79</v>
      </c>
      <c r="J32" s="30"/>
      <c r="K32" s="30" t="s">
        <v>79</v>
      </c>
      <c r="L32" s="1">
        <v>0.56768842553407894</v>
      </c>
      <c r="M32" s="1"/>
      <c r="N32" s="61" t="s">
        <v>79</v>
      </c>
      <c r="O32" s="59" t="s">
        <v>79</v>
      </c>
      <c r="P32" s="59"/>
      <c r="Q32" s="59" t="s">
        <v>79</v>
      </c>
      <c r="R32" s="59" t="s">
        <v>79</v>
      </c>
      <c r="S32" s="57"/>
      <c r="T32" s="57"/>
      <c r="U32" s="57"/>
      <c r="V32" s="57"/>
      <c r="W32" s="57"/>
      <c r="X32" s="57"/>
      <c r="Y32" s="57"/>
      <c r="Z32" s="57"/>
      <c r="AA32" s="57"/>
      <c r="AB32" s="57"/>
      <c r="AC32" s="51">
        <v>3269399.0515200002</v>
      </c>
      <c r="AD32" s="1">
        <v>1837.12</v>
      </c>
      <c r="AE32" s="30" t="s">
        <v>79</v>
      </c>
      <c r="AF32" s="30" t="s">
        <v>79</v>
      </c>
      <c r="AG32" s="30" t="s">
        <v>79</v>
      </c>
      <c r="AH32" s="51">
        <v>1856</v>
      </c>
      <c r="AI32" s="51">
        <v>0</v>
      </c>
      <c r="AJ32" s="51">
        <v>1534</v>
      </c>
      <c r="AK32" s="51">
        <v>0</v>
      </c>
      <c r="AL32" s="60">
        <v>5232</v>
      </c>
    </row>
    <row r="33" spans="1:38">
      <c r="A33" s="62" t="s">
        <v>116</v>
      </c>
      <c r="B33" s="51">
        <v>5387001</v>
      </c>
      <c r="C33" s="57">
        <v>0.45033000000000001</v>
      </c>
      <c r="D33" s="51">
        <v>9302</v>
      </c>
      <c r="E33" s="51">
        <v>7591.5309999999999</v>
      </c>
      <c r="F33" s="51"/>
      <c r="G33" s="1">
        <v>18830.458999999999</v>
      </c>
      <c r="H33" s="58">
        <v>4.2938305433765582E-2</v>
      </c>
      <c r="I33" s="30" t="s">
        <v>79</v>
      </c>
      <c r="J33" s="30"/>
      <c r="K33" s="30" t="s">
        <v>79</v>
      </c>
      <c r="L33" s="1">
        <v>7.3373978220272848E-2</v>
      </c>
      <c r="M33" s="1"/>
      <c r="N33" s="61" t="s">
        <v>79</v>
      </c>
      <c r="O33" s="59" t="s">
        <v>79</v>
      </c>
      <c r="P33" s="59"/>
      <c r="Q33" s="59" t="s">
        <v>79</v>
      </c>
      <c r="R33" s="59" t="s">
        <v>79</v>
      </c>
      <c r="S33" s="57"/>
      <c r="T33" s="57"/>
      <c r="U33" s="57"/>
      <c r="V33" s="57"/>
      <c r="W33" s="57"/>
      <c r="X33" s="57"/>
      <c r="Y33" s="57"/>
      <c r="Z33" s="57"/>
      <c r="AA33" s="57"/>
      <c r="AB33" s="57"/>
      <c r="AC33" s="51">
        <v>2425928.1603299999</v>
      </c>
      <c r="AD33" s="1">
        <v>808.548</v>
      </c>
      <c r="AE33" s="30" t="s">
        <v>79</v>
      </c>
      <c r="AF33" s="30" t="s">
        <v>79</v>
      </c>
      <c r="AG33" s="30" t="s">
        <v>79</v>
      </c>
      <c r="AH33" s="51">
        <v>178</v>
      </c>
      <c r="AI33" s="51">
        <v>0</v>
      </c>
      <c r="AJ33" s="51">
        <v>1751.2</v>
      </c>
      <c r="AK33" s="51">
        <v>0</v>
      </c>
      <c r="AL33" s="60">
        <v>12916</v>
      </c>
    </row>
    <row r="34" spans="1:38">
      <c r="A34" s="62" t="s">
        <v>117</v>
      </c>
      <c r="B34" s="51">
        <v>2000474</v>
      </c>
      <c r="C34" s="57">
        <v>0.50495000000000001</v>
      </c>
      <c r="D34" s="51">
        <v>2732.8220000000001</v>
      </c>
      <c r="E34" s="51">
        <v>2719.3220000000001</v>
      </c>
      <c r="F34" s="51"/>
      <c r="G34" s="1">
        <v>7292.6450000000004</v>
      </c>
      <c r="H34" s="58">
        <v>0.10610868895990412</v>
      </c>
      <c r="I34" s="30">
        <v>2213.6010000000001</v>
      </c>
      <c r="J34" s="30"/>
      <c r="K34" s="30">
        <v>1.106538250434647</v>
      </c>
      <c r="L34" s="1">
        <v>0.82912323242110708</v>
      </c>
      <c r="M34" s="1"/>
      <c r="N34" s="61">
        <v>0.21930122939522576</v>
      </c>
      <c r="O34" s="59">
        <v>0.58513188213826828</v>
      </c>
      <c r="P34" s="59"/>
      <c r="Q34" s="59">
        <v>6.1099045031782546E-2</v>
      </c>
      <c r="R34" s="59">
        <v>0.57581566251252414</v>
      </c>
      <c r="S34" s="57"/>
      <c r="T34" s="57"/>
      <c r="U34" s="57"/>
      <c r="V34" s="57"/>
      <c r="W34" s="57"/>
      <c r="X34" s="57"/>
      <c r="Y34" s="57"/>
      <c r="Z34" s="57"/>
      <c r="AA34" s="57"/>
      <c r="AB34" s="57"/>
      <c r="AC34" s="51">
        <v>1010139.3463</v>
      </c>
      <c r="AD34" s="1">
        <v>773.81299999999999</v>
      </c>
      <c r="AE34" s="30">
        <v>445.57364525580385</v>
      </c>
      <c r="AF34" s="30">
        <v>1.3646329331046312</v>
      </c>
      <c r="AG34" s="30">
        <v>1.898457118353345</v>
      </c>
      <c r="AH34" s="51">
        <v>837.53</v>
      </c>
      <c r="AI34" s="51">
        <v>1591.162</v>
      </c>
      <c r="AJ34" s="51">
        <v>1166</v>
      </c>
      <c r="AK34" s="51">
        <v>44</v>
      </c>
      <c r="AL34" s="60">
        <v>8245</v>
      </c>
    </row>
    <row r="35" spans="1:38">
      <c r="A35" s="62" t="s">
        <v>118</v>
      </c>
      <c r="B35" s="51">
        <v>9029572</v>
      </c>
      <c r="C35" s="57">
        <v>0.15317999999999998</v>
      </c>
      <c r="D35" s="51">
        <v>98200</v>
      </c>
      <c r="E35" s="51">
        <v>103923.08100000001</v>
      </c>
      <c r="F35" s="51"/>
      <c r="G35" s="1">
        <v>51569.035000000003</v>
      </c>
      <c r="H35" s="58">
        <v>0.28748296337133317</v>
      </c>
      <c r="I35" s="30">
        <v>39377.098755832034</v>
      </c>
      <c r="J35" s="30"/>
      <c r="K35" s="30">
        <v>4.3609042328730565</v>
      </c>
      <c r="L35" s="1">
        <v>4.3610604072625305</v>
      </c>
      <c r="M35" s="1"/>
      <c r="N35" s="61">
        <v>8.4992226088600367E-2</v>
      </c>
      <c r="O35" s="59">
        <v>6.6618059233495786E-2</v>
      </c>
      <c r="P35" s="59"/>
      <c r="Q35" s="59">
        <v>0.15370035238528759</v>
      </c>
      <c r="R35" s="59">
        <v>0.53464160304608188</v>
      </c>
      <c r="S35" s="57"/>
      <c r="T35" s="57"/>
      <c r="U35" s="57"/>
      <c r="V35" s="57"/>
      <c r="W35" s="57"/>
      <c r="X35" s="57"/>
      <c r="Y35" s="57"/>
      <c r="Z35" s="57"/>
      <c r="AA35" s="57"/>
      <c r="AB35" s="57"/>
      <c r="AC35" s="51">
        <v>1383149.8389599998</v>
      </c>
      <c r="AD35" s="1">
        <v>14825.218999999999</v>
      </c>
      <c r="AE35" s="30">
        <v>7926.1788516692304</v>
      </c>
      <c r="AF35" s="30">
        <v>0.33555418601131159</v>
      </c>
      <c r="AG35" s="30">
        <v>1.9085449183710756</v>
      </c>
      <c r="AH35" s="51">
        <v>6032</v>
      </c>
      <c r="AI35" s="51">
        <v>6923.1539657853809</v>
      </c>
      <c r="AJ35" s="51">
        <v>20632</v>
      </c>
      <c r="AK35" s="51">
        <v>0</v>
      </c>
      <c r="AL35" s="60">
        <v>92564</v>
      </c>
    </row>
    <row r="36" spans="1:38">
      <c r="A36" s="62" t="s">
        <v>119</v>
      </c>
      <c r="B36" s="51">
        <v>7437115</v>
      </c>
      <c r="C36" s="57">
        <v>0.26376999999999995</v>
      </c>
      <c r="D36" s="51">
        <v>5284.6390000000001</v>
      </c>
      <c r="E36" s="51">
        <v>4042.5279999999998</v>
      </c>
      <c r="F36" s="51"/>
      <c r="G36" s="1">
        <v>25946.642</v>
      </c>
      <c r="H36" s="58">
        <v>0.16019760861540389</v>
      </c>
      <c r="I36" s="30">
        <v>3784.8040000000001</v>
      </c>
      <c r="J36" s="30"/>
      <c r="K36" s="30">
        <v>0.50890755353386363</v>
      </c>
      <c r="L36" s="1">
        <v>0.62122320655213015</v>
      </c>
      <c r="M36" s="1"/>
      <c r="N36" s="61">
        <v>0.3166239002932551</v>
      </c>
      <c r="O36" s="59">
        <v>0.47861140355737797</v>
      </c>
      <c r="P36" s="59"/>
      <c r="Q36" s="59">
        <v>2.9361780477487512E-2</v>
      </c>
      <c r="R36" s="59">
        <v>0.18328476143472353</v>
      </c>
      <c r="S36" s="57"/>
      <c r="T36" s="57"/>
      <c r="U36" s="57"/>
      <c r="V36" s="57"/>
      <c r="W36" s="57"/>
      <c r="X36" s="57"/>
      <c r="Y36" s="57"/>
      <c r="Z36" s="57"/>
      <c r="AA36" s="57"/>
      <c r="AB36" s="57"/>
      <c r="AC36" s="51">
        <v>1961687.8235499996</v>
      </c>
      <c r="AD36" s="1">
        <v>4156.59</v>
      </c>
      <c r="AE36" s="30">
        <v>761.83960653195754</v>
      </c>
      <c r="AF36" s="30">
        <v>1.6424448217317487</v>
      </c>
      <c r="AG36" s="30">
        <v>3.2129066213921904</v>
      </c>
      <c r="AH36" s="51">
        <v>1218.646</v>
      </c>
      <c r="AI36" s="51">
        <v>1934.8</v>
      </c>
      <c r="AJ36" s="51">
        <v>1178</v>
      </c>
      <c r="AK36" s="51">
        <v>0</v>
      </c>
      <c r="AL36" s="60">
        <v>6944</v>
      </c>
    </row>
    <row r="37" spans="1:38">
      <c r="A37" s="63" t="s">
        <v>120</v>
      </c>
      <c r="B37" s="51">
        <v>72064992</v>
      </c>
      <c r="C37" s="57">
        <v>0.30351</v>
      </c>
      <c r="D37" s="51">
        <v>16185</v>
      </c>
      <c r="E37" s="51">
        <v>18478.906999999999</v>
      </c>
      <c r="F37" s="51"/>
      <c r="G37" s="1">
        <v>84379.092999999993</v>
      </c>
      <c r="H37" s="58">
        <v>0.12005195410194799</v>
      </c>
      <c r="I37" s="30">
        <v>10800</v>
      </c>
      <c r="J37" s="30"/>
      <c r="K37" s="30">
        <v>0.14986472211084129</v>
      </c>
      <c r="L37" s="1">
        <v>0.24318226994932921</v>
      </c>
      <c r="M37" s="1"/>
      <c r="N37" s="61" t="s">
        <v>79</v>
      </c>
      <c r="O37" s="59" t="s">
        <v>79</v>
      </c>
      <c r="P37" s="59"/>
      <c r="Q37" s="59">
        <v>2.5763748777013578E-2</v>
      </c>
      <c r="R37" s="59">
        <v>0.21460499306104613</v>
      </c>
      <c r="S37" s="57"/>
      <c r="T37" s="57"/>
      <c r="U37" s="57"/>
      <c r="V37" s="57"/>
      <c r="W37" s="57"/>
      <c r="X37" s="57"/>
      <c r="Y37" s="57"/>
      <c r="Z37" s="57"/>
      <c r="AA37" s="57"/>
      <c r="AB37" s="57"/>
      <c r="AC37" s="51">
        <v>21872445.721919999</v>
      </c>
      <c r="AD37" s="1">
        <v>10129.875</v>
      </c>
      <c r="AE37" s="30">
        <v>2173.9217540842646</v>
      </c>
      <c r="AF37" s="30" t="s">
        <v>79</v>
      </c>
      <c r="AG37" s="30">
        <v>1.2463935372186958</v>
      </c>
      <c r="AH37" s="51">
        <v>5318.991</v>
      </c>
      <c r="AI37" s="51">
        <v>0</v>
      </c>
      <c r="AJ37" s="51">
        <v>8665</v>
      </c>
      <c r="AK37" s="51">
        <v>0</v>
      </c>
      <c r="AL37" s="60" t="s">
        <v>246</v>
      </c>
    </row>
    <row r="38" spans="1:38">
      <c r="A38" s="63" t="s">
        <v>121</v>
      </c>
      <c r="B38" s="51">
        <v>46924816</v>
      </c>
      <c r="C38" s="57">
        <v>0.31212999999999996</v>
      </c>
      <c r="D38" s="51">
        <v>14606.3</v>
      </c>
      <c r="E38" s="51">
        <v>12106.370999999999</v>
      </c>
      <c r="F38" s="51"/>
      <c r="G38" s="1">
        <v>142887.15900000001</v>
      </c>
      <c r="H38" s="58">
        <v>9.2941871704510532E-3</v>
      </c>
      <c r="I38" s="30" t="s">
        <v>79</v>
      </c>
      <c r="J38" s="30"/>
      <c r="K38" s="30" t="s">
        <v>79</v>
      </c>
      <c r="L38" s="1">
        <v>0.53693806134824018</v>
      </c>
      <c r="M38" s="1"/>
      <c r="N38" s="61" t="s">
        <v>79</v>
      </c>
      <c r="O38" s="59" t="s">
        <v>79</v>
      </c>
      <c r="P38" s="59"/>
      <c r="Q38" s="59" t="s">
        <v>79</v>
      </c>
      <c r="R38" s="59" t="s">
        <v>79</v>
      </c>
      <c r="S38" s="57"/>
      <c r="T38" s="57"/>
      <c r="U38" s="57"/>
      <c r="V38" s="57"/>
      <c r="W38" s="57"/>
      <c r="X38" s="57"/>
      <c r="Y38" s="57"/>
      <c r="Z38" s="57"/>
      <c r="AA38" s="57"/>
      <c r="AB38" s="57"/>
      <c r="AC38" s="51">
        <v>14646642.818079999</v>
      </c>
      <c r="AD38" s="1">
        <v>1328.02</v>
      </c>
      <c r="AE38" s="30" t="s">
        <v>79</v>
      </c>
      <c r="AF38" s="30" t="s">
        <v>79</v>
      </c>
      <c r="AG38" s="30" t="s">
        <v>79</v>
      </c>
      <c r="AH38" s="51">
        <v>7864.34</v>
      </c>
      <c r="AI38" s="51">
        <v>0</v>
      </c>
      <c r="AJ38" s="51">
        <v>5307</v>
      </c>
      <c r="AK38" s="51">
        <v>0</v>
      </c>
      <c r="AL38" s="60">
        <v>21325</v>
      </c>
    </row>
    <row r="39" spans="1:38">
      <c r="A39" s="63" t="s">
        <v>122</v>
      </c>
      <c r="B39" s="51">
        <v>60224306</v>
      </c>
      <c r="C39" s="57">
        <v>0.20361999999999994</v>
      </c>
      <c r="D39" s="51">
        <v>8519</v>
      </c>
      <c r="E39" s="51">
        <v>8285.1830000000009</v>
      </c>
      <c r="F39" s="51"/>
      <c r="G39" s="1">
        <v>222366.27</v>
      </c>
      <c r="H39" s="58">
        <v>1.7807934629654038E-2</v>
      </c>
      <c r="I39" s="30">
        <v>1562.1</v>
      </c>
      <c r="J39" s="30"/>
      <c r="K39" s="30">
        <v>2.5938032395093104E-2</v>
      </c>
      <c r="L39" s="1">
        <v>1.027695533263779E-2</v>
      </c>
      <c r="M39" s="1"/>
      <c r="N39" s="61">
        <v>3.1845630215195431E-2</v>
      </c>
      <c r="O39" s="59">
        <v>7.0016558475533966E-2</v>
      </c>
      <c r="P39" s="59"/>
      <c r="Q39" s="59">
        <v>1.4140347231715151E-3</v>
      </c>
      <c r="R39" s="59">
        <v>7.940475706917989E-2</v>
      </c>
      <c r="S39" s="57"/>
      <c r="T39" s="57"/>
      <c r="U39" s="57"/>
      <c r="V39" s="57"/>
      <c r="W39" s="57"/>
      <c r="X39" s="57"/>
      <c r="Y39" s="57"/>
      <c r="Z39" s="57"/>
      <c r="AA39" s="57"/>
      <c r="AB39" s="57"/>
      <c r="AC39" s="51">
        <v>12262873.187719997</v>
      </c>
      <c r="AD39" s="1">
        <v>3959.884</v>
      </c>
      <c r="AE39" s="30">
        <v>314.43362704213234</v>
      </c>
      <c r="AF39" s="30">
        <v>0.24425263157894739</v>
      </c>
      <c r="AG39" s="30">
        <v>0.6577263157894736</v>
      </c>
      <c r="AH39" s="51">
        <v>126.02500000000001</v>
      </c>
      <c r="AI39" s="51">
        <v>580.1</v>
      </c>
      <c r="AJ39" s="51">
        <v>2375</v>
      </c>
      <c r="AK39" s="51">
        <v>0</v>
      </c>
      <c r="AL39" s="60">
        <v>20700</v>
      </c>
    </row>
    <row r="40" spans="1:38">
      <c r="A40" s="63" t="s">
        <v>123</v>
      </c>
      <c r="B40" s="51">
        <v>295895897</v>
      </c>
      <c r="C40" s="57">
        <v>0.17713999999999999</v>
      </c>
      <c r="D40" s="51">
        <v>467347.35</v>
      </c>
      <c r="E40" s="51">
        <v>461163.50099999999</v>
      </c>
      <c r="F40" s="51"/>
      <c r="G40" s="1">
        <v>2318861.102</v>
      </c>
      <c r="H40" s="58">
        <v>4.5361227936109479E-2</v>
      </c>
      <c r="I40" s="30" t="s">
        <v>79</v>
      </c>
      <c r="J40" s="30"/>
      <c r="K40" s="30" t="s">
        <v>79</v>
      </c>
      <c r="L40" s="1">
        <v>0.83856586235615227</v>
      </c>
      <c r="M40" s="1"/>
      <c r="N40" s="61" t="s">
        <v>79</v>
      </c>
      <c r="O40" s="59" t="s">
        <v>79</v>
      </c>
      <c r="P40" s="59"/>
      <c r="Q40" s="59" t="s">
        <v>79</v>
      </c>
      <c r="R40" s="59" t="s">
        <v>79</v>
      </c>
      <c r="S40" s="57"/>
      <c r="T40" s="57"/>
      <c r="U40" s="57"/>
      <c r="V40" s="57"/>
      <c r="W40" s="57"/>
      <c r="X40" s="57"/>
      <c r="Y40" s="57"/>
      <c r="Z40" s="57"/>
      <c r="AA40" s="57"/>
      <c r="AB40" s="57"/>
      <c r="AC40" s="51">
        <v>52414999.194579996</v>
      </c>
      <c r="AD40" s="1">
        <v>105186.387</v>
      </c>
      <c r="AE40" s="30" t="s">
        <v>79</v>
      </c>
      <c r="AF40" s="30" t="s">
        <v>79</v>
      </c>
      <c r="AG40" s="30" t="s">
        <v>79</v>
      </c>
      <c r="AH40" s="51">
        <v>43953.428999999996</v>
      </c>
      <c r="AI40" s="51">
        <v>0</v>
      </c>
      <c r="AJ40" s="51" t="e">
        <v>#N/A</v>
      </c>
      <c r="AK40" s="51" t="e">
        <v>#N/A</v>
      </c>
      <c r="AL40" s="60">
        <v>761000</v>
      </c>
    </row>
    <row r="41" spans="1:38">
      <c r="A41" s="51"/>
      <c r="B41" s="51"/>
      <c r="C41" s="51"/>
      <c r="D41" s="51"/>
      <c r="E41" s="51"/>
      <c r="F41" s="51"/>
      <c r="G41" s="1"/>
      <c r="H41" s="58"/>
      <c r="I41" s="1"/>
      <c r="J41" s="1"/>
      <c r="K41" s="30"/>
      <c r="L41" s="1"/>
      <c r="M41" s="1"/>
      <c r="N41" s="51"/>
      <c r="O41" s="64"/>
      <c r="P41" s="64"/>
      <c r="Q41" s="59"/>
      <c r="R41" s="59"/>
      <c r="S41" s="51"/>
      <c r="T41" s="51"/>
      <c r="U41" s="51"/>
      <c r="V41" s="51"/>
      <c r="W41" s="51"/>
      <c r="X41" s="51"/>
      <c r="Y41" s="51"/>
      <c r="Z41" s="51"/>
      <c r="AA41" s="51"/>
      <c r="AB41" s="51"/>
      <c r="AC41" s="51"/>
      <c r="AD41" s="1"/>
      <c r="AE41" s="30"/>
      <c r="AF41" s="1"/>
      <c r="AG41" s="30"/>
      <c r="AH41" s="51"/>
      <c r="AI41" s="51"/>
      <c r="AJ41" s="51"/>
      <c r="AK41" s="51"/>
      <c r="AL41" s="51"/>
    </row>
    <row r="42" spans="1:38">
      <c r="A42" s="63" t="s">
        <v>124</v>
      </c>
      <c r="B42" s="51">
        <v>600255032</v>
      </c>
      <c r="C42" s="64">
        <v>0.1952040689817324</v>
      </c>
      <c r="D42" s="51">
        <v>995702.91099999996</v>
      </c>
      <c r="E42" s="51">
        <v>1011844.2339999999</v>
      </c>
      <c r="F42" s="51"/>
      <c r="G42" s="51">
        <v>3734500.8940000003</v>
      </c>
      <c r="H42" s="58">
        <v>6.3613720479136118E-2</v>
      </c>
      <c r="I42" s="51">
        <v>232521.83318284666</v>
      </c>
      <c r="J42" s="51"/>
      <c r="K42" s="30">
        <v>0.38737173499088079</v>
      </c>
      <c r="L42" s="1">
        <v>8.3753477646891035E-4</v>
      </c>
      <c r="M42" s="1"/>
      <c r="N42" s="61">
        <v>5.4220896737488922E-2</v>
      </c>
      <c r="O42" s="64">
        <v>8.1565309407947789E-2</v>
      </c>
      <c r="P42" s="64"/>
      <c r="Q42" s="59">
        <v>1.2532892757921795E-2</v>
      </c>
      <c r="R42" s="59">
        <v>0.19701555990633032</v>
      </c>
      <c r="S42" s="64"/>
      <c r="T42" s="64"/>
      <c r="U42" s="64"/>
      <c r="V42" s="64"/>
      <c r="W42" s="64"/>
      <c r="X42" s="64"/>
      <c r="Y42" s="64"/>
      <c r="Z42" s="64"/>
      <c r="AA42" s="64"/>
      <c r="AB42" s="64"/>
      <c r="AC42" s="51">
        <v>117172224.67315999</v>
      </c>
      <c r="AD42" s="51">
        <v>237565.49599999998</v>
      </c>
      <c r="AE42" s="30">
        <v>46804.099208865075</v>
      </c>
      <c r="AF42" s="30" t="e">
        <v>#N/A</v>
      </c>
      <c r="AG42" s="30" t="e">
        <v>#N/A</v>
      </c>
      <c r="AH42" s="51">
        <v>98135.812999999995</v>
      </c>
      <c r="AI42" s="51">
        <v>82531.388018857921</v>
      </c>
      <c r="AJ42" s="51" t="e">
        <v>#N/A</v>
      </c>
      <c r="AK42" s="51" t="e">
        <v>#N/A</v>
      </c>
      <c r="AL42" s="51">
        <v>1729696</v>
      </c>
    </row>
    <row r="43" spans="1:38">
      <c r="A43" s="51"/>
      <c r="B43" s="51"/>
      <c r="C43" s="51"/>
      <c r="D43" s="51"/>
      <c r="E43" s="51"/>
      <c r="F43" s="51"/>
      <c r="G43" s="51"/>
      <c r="H43" s="58"/>
      <c r="I43" s="51"/>
      <c r="J43" s="51"/>
      <c r="K43" s="51"/>
      <c r="L43" s="51"/>
      <c r="M43" s="51"/>
      <c r="N43" s="51"/>
      <c r="O43" s="51"/>
      <c r="P43" s="51"/>
      <c r="Q43" s="51"/>
      <c r="R43" s="51"/>
      <c r="S43" s="51"/>
      <c r="T43" s="51"/>
      <c r="U43" s="51"/>
      <c r="V43" s="51"/>
      <c r="W43" s="51"/>
      <c r="X43" s="51"/>
      <c r="Y43" s="51"/>
      <c r="Z43" s="51"/>
      <c r="AA43" s="51"/>
      <c r="AB43" s="51"/>
      <c r="AC43" s="51"/>
      <c r="AD43" s="51"/>
      <c r="AE43" s="30"/>
      <c r="AF43" s="51"/>
      <c r="AG43" s="51"/>
      <c r="AH43" s="51"/>
      <c r="AI43" s="51"/>
      <c r="AJ43" s="51"/>
      <c r="AK43" s="51"/>
      <c r="AL43" s="51"/>
    </row>
    <row r="44" spans="1:38">
      <c r="A44" s="51"/>
      <c r="B44" s="51"/>
      <c r="C44" s="51"/>
      <c r="D44" s="51"/>
      <c r="E44" s="51"/>
      <c r="F44" s="51"/>
      <c r="G44" s="51"/>
      <c r="H44" s="58"/>
      <c r="I44" s="51"/>
      <c r="J44" s="51"/>
      <c r="K44" s="51"/>
      <c r="L44" s="51"/>
      <c r="M44" s="51"/>
      <c r="N44" s="51"/>
      <c r="O44" s="51"/>
      <c r="P44" s="51"/>
      <c r="Q44" s="51"/>
      <c r="R44" s="51"/>
      <c r="S44" s="51"/>
      <c r="T44" s="51"/>
      <c r="U44" s="51"/>
      <c r="V44" s="51"/>
      <c r="W44" s="51"/>
      <c r="X44" s="51"/>
      <c r="Y44" s="51"/>
      <c r="Z44" s="51"/>
      <c r="AA44" s="51"/>
      <c r="AB44" s="51"/>
      <c r="AC44" s="51"/>
      <c r="AD44" s="51"/>
      <c r="AE44" s="30"/>
      <c r="AF44" s="51"/>
      <c r="AG44" s="51"/>
      <c r="AH44" s="51"/>
      <c r="AI44" s="51"/>
      <c r="AJ44" s="51"/>
      <c r="AK44" s="51"/>
      <c r="AL44" s="51"/>
    </row>
    <row r="45" spans="1:38">
      <c r="A45" s="51"/>
      <c r="B45" s="51"/>
      <c r="C45" s="51"/>
      <c r="D45" s="51"/>
      <c r="E45" s="51"/>
      <c r="F45" s="51"/>
      <c r="G45" s="51"/>
      <c r="H45" s="58"/>
      <c r="I45" s="51"/>
      <c r="J45" s="51"/>
      <c r="K45" s="51"/>
      <c r="L45" s="51"/>
      <c r="M45" s="51"/>
      <c r="N45" s="51"/>
      <c r="O45" s="51"/>
      <c r="P45" s="51"/>
      <c r="Q45" s="51"/>
      <c r="R45" s="51"/>
      <c r="S45" s="51"/>
      <c r="T45" s="51"/>
      <c r="U45" s="51"/>
      <c r="V45" s="51"/>
      <c r="W45" s="51"/>
      <c r="X45" s="51"/>
      <c r="Y45" s="51"/>
      <c r="Z45" s="51"/>
      <c r="AA45" s="51"/>
      <c r="AB45" s="51"/>
      <c r="AC45" s="51"/>
      <c r="AD45" s="51"/>
      <c r="AE45" s="30"/>
      <c r="AF45" s="51"/>
      <c r="AG45" s="51"/>
      <c r="AH45" s="51"/>
      <c r="AI45" s="51"/>
      <c r="AJ45" s="51"/>
      <c r="AK45" s="51"/>
      <c r="AL45" s="51"/>
    </row>
    <row r="46" spans="1:38">
      <c r="A46" s="63" t="s">
        <v>283</v>
      </c>
      <c r="B46" s="65" t="s">
        <v>79</v>
      </c>
      <c r="C46" s="65" t="s">
        <v>79</v>
      </c>
      <c r="D46" s="65" t="s">
        <v>79</v>
      </c>
      <c r="E46" s="65" t="s">
        <v>79</v>
      </c>
      <c r="F46" s="65"/>
      <c r="G46" s="65" t="s">
        <v>79</v>
      </c>
      <c r="H46" s="58" t="e">
        <v>#VALUE!</v>
      </c>
      <c r="I46" s="65" t="s">
        <v>79</v>
      </c>
      <c r="J46" s="65"/>
      <c r="K46" s="65" t="s">
        <v>79</v>
      </c>
      <c r="L46" s="65" t="s">
        <v>79</v>
      </c>
      <c r="M46" s="65"/>
      <c r="N46" s="51"/>
      <c r="O46" s="65" t="s">
        <v>79</v>
      </c>
      <c r="P46" s="65"/>
      <c r="Q46" s="65" t="s">
        <v>79</v>
      </c>
      <c r="R46" s="65" t="s">
        <v>79</v>
      </c>
      <c r="S46" s="65"/>
      <c r="T46" s="65"/>
      <c r="U46" s="65"/>
      <c r="V46" s="65"/>
      <c r="W46" s="65"/>
      <c r="X46" s="65"/>
      <c r="Y46" s="65"/>
      <c r="Z46" s="65"/>
      <c r="AA46" s="65"/>
      <c r="AB46" s="65"/>
      <c r="AC46" s="65" t="s">
        <v>79</v>
      </c>
      <c r="AD46" s="65" t="s">
        <v>79</v>
      </c>
      <c r="AE46" s="30" t="s">
        <v>79</v>
      </c>
      <c r="AF46" s="65" t="s">
        <v>79</v>
      </c>
      <c r="AG46" s="65" t="s">
        <v>79</v>
      </c>
      <c r="AH46" s="65" t="s">
        <v>79</v>
      </c>
      <c r="AI46" s="65" t="s">
        <v>79</v>
      </c>
      <c r="AJ46" s="65" t="s">
        <v>79</v>
      </c>
      <c r="AK46" s="65" t="s">
        <v>79</v>
      </c>
      <c r="AL46" s="51"/>
    </row>
    <row r="47" spans="1:38">
      <c r="A47" s="51"/>
      <c r="B47" s="65"/>
      <c r="C47" s="65"/>
      <c r="D47" s="65"/>
      <c r="E47" s="65"/>
      <c r="F47" s="65"/>
      <c r="G47" s="65"/>
      <c r="H47" s="58"/>
      <c r="I47" s="65"/>
      <c r="J47" s="65"/>
      <c r="K47" s="65"/>
      <c r="L47" s="65"/>
      <c r="M47" s="65"/>
      <c r="N47" s="51"/>
      <c r="O47" s="65"/>
      <c r="P47" s="65"/>
      <c r="Q47" s="65"/>
      <c r="R47" s="65"/>
      <c r="S47" s="65"/>
      <c r="T47" s="65"/>
      <c r="U47" s="65"/>
      <c r="V47" s="65"/>
      <c r="W47" s="65"/>
      <c r="X47" s="65"/>
      <c r="Y47" s="65"/>
      <c r="Z47" s="65"/>
      <c r="AA47" s="65"/>
      <c r="AB47" s="65"/>
      <c r="AC47" s="65"/>
      <c r="AD47" s="65"/>
      <c r="AE47" s="30"/>
      <c r="AF47" s="65"/>
      <c r="AG47" s="65"/>
      <c r="AH47" s="65"/>
      <c r="AI47" s="65"/>
      <c r="AJ47" s="65"/>
      <c r="AK47" s="65"/>
      <c r="AL47" s="51"/>
    </row>
    <row r="48" spans="1:38">
      <c r="A48" s="63" t="s">
        <v>284</v>
      </c>
      <c r="B48" s="65" t="s">
        <v>79</v>
      </c>
      <c r="C48" s="65" t="s">
        <v>79</v>
      </c>
      <c r="D48" s="65" t="s">
        <v>79</v>
      </c>
      <c r="E48" s="65" t="s">
        <v>79</v>
      </c>
      <c r="F48" s="65"/>
      <c r="G48" s="65" t="s">
        <v>79</v>
      </c>
      <c r="H48" s="58" t="e">
        <v>#VALUE!</v>
      </c>
      <c r="I48" s="65" t="s">
        <v>79</v>
      </c>
      <c r="J48" s="65"/>
      <c r="K48" s="65" t="s">
        <v>79</v>
      </c>
      <c r="L48" s="65" t="s">
        <v>79</v>
      </c>
      <c r="M48" s="65"/>
      <c r="N48" s="61" t="e">
        <v>#VALUE!</v>
      </c>
      <c r="O48" s="65" t="s">
        <v>79</v>
      </c>
      <c r="P48" s="65"/>
      <c r="Q48" s="65" t="s">
        <v>79</v>
      </c>
      <c r="R48" s="65" t="s">
        <v>79</v>
      </c>
      <c r="S48" s="65"/>
      <c r="T48" s="65"/>
      <c r="U48" s="65"/>
      <c r="V48" s="65"/>
      <c r="W48" s="65"/>
      <c r="X48" s="65"/>
      <c r="Y48" s="65"/>
      <c r="Z48" s="65"/>
      <c r="AA48" s="65"/>
      <c r="AB48" s="65"/>
      <c r="AC48" s="65" t="s">
        <v>79</v>
      </c>
      <c r="AD48" s="65" t="s">
        <v>79</v>
      </c>
      <c r="AE48" s="30" t="s">
        <v>79</v>
      </c>
      <c r="AF48" s="65" t="s">
        <v>79</v>
      </c>
      <c r="AG48" s="65" t="s">
        <v>79</v>
      </c>
      <c r="AH48" s="65" t="s">
        <v>79</v>
      </c>
      <c r="AI48" s="65" t="s">
        <v>79</v>
      </c>
      <c r="AJ48" s="65" t="s">
        <v>79</v>
      </c>
      <c r="AK48" s="65" t="s">
        <v>79</v>
      </c>
      <c r="AL48" s="51"/>
    </row>
    <row r="49" spans="1:38">
      <c r="A49" s="66" t="s">
        <v>141</v>
      </c>
      <c r="B49" s="66">
        <v>250343451</v>
      </c>
      <c r="C49" s="66">
        <v>0.22392223896749741</v>
      </c>
      <c r="D49" s="66">
        <v>298978.98800000001</v>
      </c>
      <c r="E49" s="66">
        <v>320845.28899999999</v>
      </c>
      <c r="F49" s="66"/>
      <c r="G49" s="66">
        <v>1021171.9640000002</v>
      </c>
      <c r="H49" s="66">
        <v>7.1978422431503417E-2</v>
      </c>
      <c r="I49" s="66">
        <v>165829.3931828466</v>
      </c>
      <c r="J49" s="66"/>
      <c r="K49" s="66">
        <v>0.66240755458326972</v>
      </c>
      <c r="L49" s="66">
        <v>8.8914973337797141E-4</v>
      </c>
      <c r="M49" s="66"/>
      <c r="N49" s="66">
        <v>0.1725103828987182</v>
      </c>
      <c r="O49" s="66">
        <v>0.22618592358031447</v>
      </c>
      <c r="P49" s="66"/>
      <c r="Q49" s="66">
        <v>3.2687580945092949E-2</v>
      </c>
      <c r="R49" s="66">
        <v>0.45413027739249667</v>
      </c>
      <c r="S49" s="66"/>
      <c r="T49" s="66"/>
      <c r="U49" s="66"/>
      <c r="V49" s="66"/>
      <c r="W49" s="66"/>
      <c r="X49" s="66"/>
      <c r="Y49" s="66"/>
      <c r="Z49" s="66"/>
      <c r="AA49" s="66"/>
      <c r="AB49" s="66"/>
      <c r="AC49" s="66">
        <v>56057466.058769979</v>
      </c>
      <c r="AD49" s="66">
        <v>73502.347000000009</v>
      </c>
      <c r="AE49" s="66">
        <v>33379.641232109549</v>
      </c>
      <c r="AF49" s="66">
        <v>0.95076665914032099</v>
      </c>
      <c r="AG49" s="66">
        <v>2.1506510880112284</v>
      </c>
      <c r="AH49" s="66">
        <v>49843.481000000007</v>
      </c>
      <c r="AI49" s="66">
        <v>72570.688018857909</v>
      </c>
      <c r="AJ49" s="66">
        <v>76328.600000000006</v>
      </c>
      <c r="AK49" s="66">
        <v>778</v>
      </c>
      <c r="AL49" s="66">
        <v>478039</v>
      </c>
    </row>
    <row r="50" spans="1:38">
      <c r="A50" s="51" t="s">
        <v>126</v>
      </c>
      <c r="B50" s="51">
        <v>272113926</v>
      </c>
      <c r="C50" s="64">
        <v>0.21496823648400851</v>
      </c>
      <c r="D50" s="51">
        <v>325234.56100000005</v>
      </c>
      <c r="E50" s="51">
        <v>347146.57700000005</v>
      </c>
      <c r="F50" s="51"/>
      <c r="G50" s="51">
        <v>1143442.1739999999</v>
      </c>
      <c r="H50" s="58">
        <v>7.7807103868463762E-2</v>
      </c>
      <c r="I50" s="67">
        <v>184711.83318284663</v>
      </c>
      <c r="J50" s="67"/>
      <c r="K50" s="30">
        <v>0.67880330822483015</v>
      </c>
      <c r="L50" s="1">
        <v>8.8172455480284935E-4</v>
      </c>
      <c r="M50" s="1"/>
      <c r="N50" s="61">
        <v>0.17807427896094988</v>
      </c>
      <c r="O50" s="64">
        <v>0.23774219158974427</v>
      </c>
      <c r="P50" s="64"/>
      <c r="Q50" s="59">
        <v>3.2516265808135318E-2</v>
      </c>
      <c r="R50" s="59">
        <v>0.41790870230956623</v>
      </c>
      <c r="S50" s="64"/>
      <c r="T50" s="64"/>
      <c r="U50" s="64"/>
      <c r="V50" s="64"/>
      <c r="W50" s="64"/>
      <c r="X50" s="64"/>
      <c r="Y50" s="64"/>
      <c r="Z50" s="64"/>
      <c r="AA50" s="64"/>
      <c r="AB50" s="64"/>
      <c r="AC50" s="51">
        <v>58495850.794959992</v>
      </c>
      <c r="AD50" s="51">
        <v>88967.923999999999</v>
      </c>
      <c r="AE50" s="30">
        <v>37180.469666016113</v>
      </c>
      <c r="AF50" s="30">
        <v>0.97155186724652631</v>
      </c>
      <c r="AG50" s="30">
        <v>2.1546769146215459</v>
      </c>
      <c r="AH50" s="51">
        <v>51577.228000000003</v>
      </c>
      <c r="AI50" s="51">
        <v>82531.388018857921</v>
      </c>
      <c r="AJ50" s="51">
        <v>84948</v>
      </c>
      <c r="AK50" s="51">
        <v>778</v>
      </c>
      <c r="AL50" s="51">
        <v>526666</v>
      </c>
    </row>
    <row r="80" spans="2:2">
      <c r="B80" t="s">
        <v>140</v>
      </c>
    </row>
  </sheetData>
  <mergeCells count="22">
    <mergeCell ref="H1:H3"/>
    <mergeCell ref="I1:I3"/>
    <mergeCell ref="AE1:AE3"/>
    <mergeCell ref="K1:K3"/>
    <mergeCell ref="L1:L3"/>
    <mergeCell ref="B1:B3"/>
    <mergeCell ref="C1:C3"/>
    <mergeCell ref="D1:D3"/>
    <mergeCell ref="E1:E3"/>
    <mergeCell ref="G1:G3"/>
    <mergeCell ref="AJ1:AJ3"/>
    <mergeCell ref="AK1:AK3"/>
    <mergeCell ref="AL1:AL3"/>
    <mergeCell ref="N1:N3"/>
    <mergeCell ref="O1:O3"/>
    <mergeCell ref="AG1:AG3"/>
    <mergeCell ref="Q1:Q3"/>
    <mergeCell ref="R1:R3"/>
    <mergeCell ref="AH1:AH3"/>
    <mergeCell ref="AI1:AI3"/>
    <mergeCell ref="AF1:AF3"/>
    <mergeCell ref="AD1:AD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Z96"/>
  <sheetViews>
    <sheetView zoomScale="55" zoomScaleNormal="55" workbookViewId="0">
      <selection activeCell="V21" sqref="V21"/>
    </sheetView>
  </sheetViews>
  <sheetFormatPr defaultColWidth="11.42578125" defaultRowHeight="15"/>
  <cols>
    <col min="1" max="1" width="53.85546875" bestFit="1" customWidth="1"/>
    <col min="2" max="2" width="15" bestFit="1" customWidth="1"/>
    <col min="3" max="3" width="22.28515625" bestFit="1" customWidth="1"/>
    <col min="4" max="4" width="31.5703125" bestFit="1" customWidth="1"/>
    <col min="5" max="5" width="15" bestFit="1" customWidth="1"/>
    <col min="6" max="6" width="13.7109375" bestFit="1" customWidth="1"/>
    <col min="7" max="7" width="18.28515625" bestFit="1" customWidth="1"/>
    <col min="8" max="8" width="17.28515625" bestFit="1" customWidth="1"/>
    <col min="9" max="9" width="16" bestFit="1" customWidth="1"/>
    <col min="10" max="10" width="26.42578125" bestFit="1" customWidth="1"/>
    <col min="11" max="11" width="62.42578125" bestFit="1" customWidth="1"/>
    <col min="12" max="12" width="52.5703125" bestFit="1" customWidth="1"/>
  </cols>
  <sheetData>
    <row r="1" spans="1:26">
      <c r="B1" s="206" t="s">
        <v>40</v>
      </c>
      <c r="C1" s="206" t="s">
        <v>147</v>
      </c>
      <c r="D1" s="206" t="s">
        <v>41</v>
      </c>
      <c r="E1" s="206" t="s">
        <v>132</v>
      </c>
      <c r="F1" s="206" t="s">
        <v>133</v>
      </c>
      <c r="G1" s="206" t="s">
        <v>285</v>
      </c>
      <c r="H1" s="206" t="s">
        <v>129</v>
      </c>
      <c r="I1" s="206" t="s">
        <v>286</v>
      </c>
      <c r="J1" s="206" t="s">
        <v>130</v>
      </c>
      <c r="K1" s="207" t="s">
        <v>131</v>
      </c>
      <c r="L1" s="207" t="s">
        <v>128</v>
      </c>
      <c r="P1" t="s">
        <v>287</v>
      </c>
      <c r="S1" t="s">
        <v>288</v>
      </c>
      <c r="V1" t="s">
        <v>289</v>
      </c>
      <c r="Y1" t="s">
        <v>290</v>
      </c>
      <c r="Z1" t="s">
        <v>291</v>
      </c>
    </row>
    <row r="2" spans="1:26">
      <c r="A2" t="s">
        <v>78</v>
      </c>
      <c r="B2" s="101">
        <f t="shared" ref="B2:B47" si="0">VLOOKUP(A2,$R$2:$S$47,2,FALSE)</f>
        <v>2880913</v>
      </c>
      <c r="C2" s="101">
        <f t="shared" ref="C2:C47" si="1">VLOOKUP(A2,$U$2:$V$47,2,FALSE)</f>
        <v>1139266</v>
      </c>
      <c r="D2" s="175">
        <f>C2/B2</f>
        <v>0.39545310809455197</v>
      </c>
      <c r="E2" s="101">
        <f t="shared" ref="E2:E24" si="2">VLOOKUP(A2,$X$2:$Z$47,2,FALSE)</f>
        <v>97472.731700000004</v>
      </c>
      <c r="F2" s="101">
        <f t="shared" ref="F2:F24" si="3">VLOOKUP(A2,$X$2:$Z$47,3,FALSE)</f>
        <v>30970.693299999999</v>
      </c>
      <c r="G2" s="176">
        <v>2.3884589662749593E-2</v>
      </c>
      <c r="H2" s="101">
        <f>E2*$G2</f>
        <v>2328.0961999617848</v>
      </c>
      <c r="I2" s="101">
        <f>F2*$G2</f>
        <v>739.72230104136804</v>
      </c>
      <c r="J2" s="176">
        <f>I2/H2</f>
        <v>0.31773699946484618</v>
      </c>
      <c r="K2" s="203">
        <v>470</v>
      </c>
      <c r="L2" s="208">
        <f>VLOOKUP(A2,$O$2:$P$63,2,FALSE)</f>
        <v>1470.6869999999999</v>
      </c>
      <c r="O2" t="s">
        <v>78</v>
      </c>
      <c r="P2">
        <v>1470.6869999999999</v>
      </c>
      <c r="R2" t="s">
        <v>78</v>
      </c>
      <c r="S2">
        <v>2880913</v>
      </c>
      <c r="U2" t="s">
        <v>78</v>
      </c>
      <c r="V2">
        <v>1139266</v>
      </c>
      <c r="X2" t="s">
        <v>78</v>
      </c>
      <c r="Y2">
        <f>VLOOKUP(CONCATENATE(X2,"Total2019"),[1]Tabelle3!$A$1:$L$7825,10,FALSE)</f>
        <v>97472.731700000004</v>
      </c>
      <c r="Z2">
        <f>VLOOKUP(CONCATENATE(X2,"Memo: Renewables2019"),[1]Tabelle3!$A$1:$L$7825,10,FALSE)</f>
        <v>30970.693299999999</v>
      </c>
    </row>
    <row r="3" spans="1:26">
      <c r="A3" t="s">
        <v>80</v>
      </c>
      <c r="B3" s="101">
        <f t="shared" si="0"/>
        <v>2957728</v>
      </c>
      <c r="C3" s="101">
        <f t="shared" si="1"/>
        <v>1080164</v>
      </c>
      <c r="D3" s="175">
        <f t="shared" ref="D3:D47" si="4">C3/B3</f>
        <v>0.36520058639604452</v>
      </c>
      <c r="E3" s="101">
        <f t="shared" si="2"/>
        <v>142369.9987</v>
      </c>
      <c r="F3" s="101">
        <f t="shared" si="3"/>
        <v>12539.2608</v>
      </c>
      <c r="G3" s="176">
        <v>2.3884589662749599E-2</v>
      </c>
      <c r="H3" s="101">
        <f t="shared" ref="H3:I51" si="5">E3*$G3</f>
        <v>3400.4489992356939</v>
      </c>
      <c r="I3" s="101">
        <f t="shared" si="5"/>
        <v>299.49509888220126</v>
      </c>
      <c r="J3" s="176">
        <f t="shared" ref="J3:J47" si="6">I3/H3</f>
        <v>8.8075162706312507E-2</v>
      </c>
      <c r="K3" s="203">
        <v>360</v>
      </c>
      <c r="L3" s="208">
        <f>VLOOKUP(A3,$O$2:$P$63,2,FALSE)</f>
        <v>1752.5574999999999</v>
      </c>
      <c r="O3" t="s">
        <v>80</v>
      </c>
      <c r="P3">
        <v>1752.5574999999999</v>
      </c>
      <c r="R3" t="s">
        <v>80</v>
      </c>
      <c r="S3">
        <v>2957728</v>
      </c>
      <c r="U3" t="s">
        <v>80</v>
      </c>
      <c r="V3">
        <v>1080164</v>
      </c>
      <c r="X3" t="s">
        <v>80</v>
      </c>
      <c r="Y3">
        <f>VLOOKUP(CONCATENATE(X3,"Total2019"),[1]Tabelle3!$A$1:$L$7825,10,FALSE)</f>
        <v>142369.9987</v>
      </c>
      <c r="Z3">
        <f>VLOOKUP(CONCATENATE(X3,"Memo: Renewables2019"),[1]Tabelle3!$A$1:$L$7825,10,FALSE)</f>
        <v>12539.2608</v>
      </c>
    </row>
    <row r="4" spans="1:26">
      <c r="A4" t="s">
        <v>1</v>
      </c>
      <c r="B4" s="101">
        <f t="shared" si="0"/>
        <v>8955108</v>
      </c>
      <c r="C4" s="101">
        <f t="shared" si="1"/>
        <v>3636627</v>
      </c>
      <c r="D4" s="175">
        <f t="shared" si="4"/>
        <v>0.40609526987279215</v>
      </c>
      <c r="E4" s="101">
        <f t="shared" si="2"/>
        <v>1397921.2990000001</v>
      </c>
      <c r="F4" s="101">
        <f t="shared" si="3"/>
        <v>417301.25329999998</v>
      </c>
      <c r="G4" s="176">
        <v>2.3884589662749593E-2</v>
      </c>
      <c r="H4" s="101">
        <f t="shared" si="5"/>
        <v>33388.776607432883</v>
      </c>
      <c r="I4" s="101">
        <f t="shared" si="5"/>
        <v>9967.0692008216283</v>
      </c>
      <c r="J4" s="176">
        <f t="shared" si="6"/>
        <v>0.29851555563143328</v>
      </c>
      <c r="K4" s="203">
        <v>25136</v>
      </c>
      <c r="L4" s="208">
        <f t="shared" ref="L4:L47" si="7">VLOOKUP(A4,$O$2:$P$63,2,FALSE)</f>
        <v>22898.157999999999</v>
      </c>
      <c r="O4" t="s">
        <v>1</v>
      </c>
      <c r="P4">
        <v>22898.157999999999</v>
      </c>
      <c r="R4" t="s">
        <v>1</v>
      </c>
      <c r="S4">
        <v>8955108</v>
      </c>
      <c r="U4" t="s">
        <v>1</v>
      </c>
      <c r="V4">
        <v>3636627</v>
      </c>
      <c r="X4" t="s">
        <v>1</v>
      </c>
      <c r="Y4">
        <f>VLOOKUP(CONCATENATE(X4,"Total2019"),[1]Tabelle3!$A$1:$L$7825,10,FALSE)</f>
        <v>1397921.2990000001</v>
      </c>
      <c r="Z4">
        <f>VLOOKUP(CONCATENATE(X4,"Memo: Renewables2019"),[1]Tabelle3!$A$1:$L$7825,10,FALSE)</f>
        <v>417301.25329999998</v>
      </c>
    </row>
    <row r="5" spans="1:26">
      <c r="A5" t="s">
        <v>81</v>
      </c>
      <c r="B5" s="101">
        <f t="shared" si="0"/>
        <v>10047719</v>
      </c>
      <c r="C5" s="101">
        <f t="shared" si="1"/>
        <v>4403280</v>
      </c>
      <c r="D5" s="175">
        <f t="shared" si="4"/>
        <v>0.43823677791944621</v>
      </c>
      <c r="E5" s="101">
        <f t="shared" si="2"/>
        <v>667212.9656</v>
      </c>
      <c r="F5" s="101">
        <f t="shared" si="3"/>
        <v>9495.7419000000009</v>
      </c>
      <c r="G5" s="176">
        <v>2.3884589662749593E-2</v>
      </c>
      <c r="H5" s="101">
        <f t="shared" si="5"/>
        <v>15936.10790102226</v>
      </c>
      <c r="I5" s="101">
        <f t="shared" si="5"/>
        <v>226.80189882487821</v>
      </c>
      <c r="J5" s="176">
        <f t="shared" si="6"/>
        <v>1.4231950500933132E-2</v>
      </c>
      <c r="K5" s="203"/>
      <c r="L5" s="208">
        <f t="shared" si="7"/>
        <v>2002.9270000000001</v>
      </c>
      <c r="O5" t="s">
        <v>81</v>
      </c>
      <c r="P5">
        <v>2002.9270000000001</v>
      </c>
      <c r="R5" t="s">
        <v>81</v>
      </c>
      <c r="S5">
        <v>10047719</v>
      </c>
      <c r="U5" t="s">
        <v>81</v>
      </c>
      <c r="V5">
        <v>4403280</v>
      </c>
      <c r="X5" t="s">
        <v>81</v>
      </c>
      <c r="Y5">
        <f>VLOOKUP(CONCATENATE(X5,"Total2019"),[1]Tabelle3!$A$1:$L$7825,10,FALSE)</f>
        <v>667212.9656</v>
      </c>
      <c r="Z5">
        <f>VLOOKUP(CONCATENATE(X5,"Memo: Renewables2019"),[1]Tabelle3!$A$1:$L$7825,10,FALSE)</f>
        <v>9495.7419000000009</v>
      </c>
    </row>
    <row r="6" spans="1:26">
      <c r="A6" t="s">
        <v>82</v>
      </c>
      <c r="B6" s="101">
        <f t="shared" si="0"/>
        <v>9452409</v>
      </c>
      <c r="C6" s="101">
        <f t="shared" si="1"/>
        <v>1976920</v>
      </c>
      <c r="D6" s="175">
        <f t="shared" si="4"/>
        <v>0.20914456833173428</v>
      </c>
      <c r="E6" s="101">
        <f t="shared" si="2"/>
        <v>1084311.456</v>
      </c>
      <c r="F6" s="101">
        <f t="shared" si="3"/>
        <v>72740.395600000003</v>
      </c>
      <c r="G6" s="176">
        <v>2.3884589662749593E-2</v>
      </c>
      <c r="H6" s="101">
        <f t="shared" si="5"/>
        <v>25898.334193178558</v>
      </c>
      <c r="I6" s="101">
        <f t="shared" si="5"/>
        <v>1737.3745008120761</v>
      </c>
      <c r="J6" s="176">
        <f t="shared" si="6"/>
        <v>6.7084411215517045E-2</v>
      </c>
      <c r="K6" s="203">
        <v>29975</v>
      </c>
      <c r="L6" s="208">
        <f t="shared" si="7"/>
        <v>17825.276999999998</v>
      </c>
      <c r="O6" t="s">
        <v>82</v>
      </c>
      <c r="P6">
        <v>17825.276999999998</v>
      </c>
      <c r="R6" t="s">
        <v>82</v>
      </c>
      <c r="S6">
        <v>9452409</v>
      </c>
      <c r="U6" t="s">
        <v>82</v>
      </c>
      <c r="V6">
        <v>1976920</v>
      </c>
      <c r="X6" t="s">
        <v>82</v>
      </c>
      <c r="Y6">
        <f>VLOOKUP(CONCATENATE(X6,"Total2019"),[1]Tabelle3!$A$1:$L$7825,10,FALSE)</f>
        <v>1084311.456</v>
      </c>
      <c r="Z6">
        <f>VLOOKUP(CONCATENATE(X6,"Memo: Renewables2019"),[1]Tabelle3!$A$1:$L$7825,10,FALSE)</f>
        <v>72740.395600000003</v>
      </c>
    </row>
    <row r="7" spans="1:26">
      <c r="A7" t="s">
        <v>83</v>
      </c>
      <c r="B7" s="101">
        <f t="shared" si="0"/>
        <v>11539326</v>
      </c>
      <c r="C7" s="101">
        <f t="shared" si="1"/>
        <v>226556</v>
      </c>
      <c r="D7" s="175">
        <f t="shared" si="4"/>
        <v>1.96333824003239E-2</v>
      </c>
      <c r="E7" s="101">
        <f t="shared" si="2"/>
        <v>2297701.4840000002</v>
      </c>
      <c r="F7" s="101">
        <f t="shared" si="3"/>
        <v>178577.34880000001</v>
      </c>
      <c r="G7" s="176">
        <v>2.3884589662749593E-2</v>
      </c>
      <c r="H7" s="101">
        <f t="shared" si="5"/>
        <v>54879.657112830799</v>
      </c>
      <c r="I7" s="101">
        <f t="shared" si="5"/>
        <v>4265.2466991497085</v>
      </c>
      <c r="J7" s="176">
        <f t="shared" si="6"/>
        <v>7.7719995414339035E-2</v>
      </c>
      <c r="K7" s="203">
        <v>5289</v>
      </c>
      <c r="L7" s="208">
        <f t="shared" si="7"/>
        <v>8016.4444999999996</v>
      </c>
      <c r="O7" t="s">
        <v>83</v>
      </c>
      <c r="P7">
        <v>8016.4444999999996</v>
      </c>
      <c r="R7" t="s">
        <v>83</v>
      </c>
      <c r="S7">
        <v>11539326</v>
      </c>
      <c r="U7" t="s">
        <v>83</v>
      </c>
      <c r="V7">
        <v>226556</v>
      </c>
      <c r="X7" t="s">
        <v>83</v>
      </c>
      <c r="Y7">
        <f>VLOOKUP(CONCATENATE(X7,"Total2019"),[1]Tabelle3!$A$1:$L$7825,10,FALSE)</f>
        <v>2297701.4840000002</v>
      </c>
      <c r="Z7">
        <f>VLOOKUP(CONCATENATE(X7,"Memo: Renewables2019"),[1]Tabelle3!$A$1:$L$7825,10,FALSE)</f>
        <v>178577.34880000001</v>
      </c>
    </row>
    <row r="8" spans="1:26">
      <c r="A8" t="s">
        <v>84</v>
      </c>
      <c r="B8" s="101">
        <f t="shared" si="0"/>
        <v>3300998</v>
      </c>
      <c r="C8" s="101">
        <f t="shared" si="1"/>
        <v>1798985</v>
      </c>
      <c r="D8" s="175">
        <f t="shared" si="4"/>
        <v>0.54498215388194726</v>
      </c>
      <c r="E8" s="101">
        <f t="shared" si="2"/>
        <v>301974.46980000002</v>
      </c>
      <c r="F8" s="101">
        <f t="shared" si="3"/>
        <v>75188.471999999994</v>
      </c>
      <c r="G8" s="176">
        <v>2.3884589662749593E-2</v>
      </c>
      <c r="H8" s="101">
        <f t="shared" si="5"/>
        <v>7212.5362997993698</v>
      </c>
      <c r="I8" s="101">
        <f t="shared" si="5"/>
        <v>1795.845801089137</v>
      </c>
      <c r="J8" s="176">
        <f t="shared" si="6"/>
        <v>0.24898949917785396</v>
      </c>
      <c r="K8" s="203"/>
      <c r="L8" s="208">
        <f t="shared" si="7"/>
        <v>2745.7049999999999</v>
      </c>
      <c r="O8" t="s">
        <v>84</v>
      </c>
      <c r="P8">
        <v>2745.7049999999999</v>
      </c>
      <c r="R8" t="s">
        <v>84</v>
      </c>
      <c r="S8">
        <v>3300998</v>
      </c>
      <c r="U8" t="s">
        <v>84</v>
      </c>
      <c r="V8">
        <v>1798985</v>
      </c>
      <c r="X8" t="s">
        <v>84</v>
      </c>
      <c r="Y8">
        <f>VLOOKUP(CONCATENATE(X8,"Total2019"),[1]Tabelle3!$A$1:$L$7825,10,FALSE)</f>
        <v>301974.46980000002</v>
      </c>
      <c r="Z8">
        <f>VLOOKUP(CONCATENATE(X8,"Memo: Renewables2019"),[1]Tabelle3!$A$1:$L$7825,10,FALSE)</f>
        <v>75188.471999999994</v>
      </c>
    </row>
    <row r="9" spans="1:26">
      <c r="A9" t="s">
        <v>85</v>
      </c>
      <c r="B9" s="101">
        <f t="shared" si="0"/>
        <v>7000117</v>
      </c>
      <c r="C9" s="101">
        <f t="shared" si="1"/>
        <v>1722907</v>
      </c>
      <c r="D9" s="175">
        <f t="shared" si="4"/>
        <v>0.24612545761735125</v>
      </c>
      <c r="E9" s="101">
        <f t="shared" si="2"/>
        <v>767590.01340000005</v>
      </c>
      <c r="F9" s="101">
        <f t="shared" si="3"/>
        <v>99061.672500000001</v>
      </c>
      <c r="G9" s="176">
        <v>2.3884589662749593E-2</v>
      </c>
      <c r="H9" s="101">
        <f t="shared" si="5"/>
        <v>18333.572499283462</v>
      </c>
      <c r="I9" s="101">
        <f t="shared" si="5"/>
        <v>2366.0473989681855</v>
      </c>
      <c r="J9" s="176">
        <f t="shared" si="6"/>
        <v>0.12905544727088289</v>
      </c>
      <c r="K9" s="203">
        <v>14677</v>
      </c>
      <c r="L9" s="208">
        <f t="shared" si="7"/>
        <v>5196.1544999999996</v>
      </c>
      <c r="O9" t="s">
        <v>85</v>
      </c>
      <c r="P9">
        <v>5196.1544999999996</v>
      </c>
      <c r="R9" t="s">
        <v>85</v>
      </c>
      <c r="S9">
        <v>7000117</v>
      </c>
      <c r="U9" t="s">
        <v>85</v>
      </c>
      <c r="V9">
        <v>1722907</v>
      </c>
      <c r="X9" t="s">
        <v>85</v>
      </c>
      <c r="Y9">
        <f>VLOOKUP(CONCATENATE(X9,"Total2019"),[1]Tabelle3!$A$1:$L$7825,10,FALSE)</f>
        <v>767590.01340000005</v>
      </c>
      <c r="Z9">
        <f>VLOOKUP(CONCATENATE(X9,"Memo: Renewables2019"),[1]Tabelle3!$A$1:$L$7825,10,FALSE)</f>
        <v>99061.672500000001</v>
      </c>
    </row>
    <row r="10" spans="1:26">
      <c r="A10" t="s">
        <v>86</v>
      </c>
      <c r="B10" s="101">
        <f t="shared" si="0"/>
        <v>37411038</v>
      </c>
      <c r="C10" s="101">
        <f t="shared" si="1"/>
        <v>6903530</v>
      </c>
      <c r="D10" s="175">
        <f t="shared" si="4"/>
        <v>0.18453190205521697</v>
      </c>
      <c r="E10" s="101">
        <f t="shared" si="2"/>
        <v>12794620.18</v>
      </c>
      <c r="F10" s="101">
        <f t="shared" si="3"/>
        <v>2066825.807</v>
      </c>
      <c r="G10" s="176">
        <v>2.3884589662749593E-2</v>
      </c>
      <c r="H10" s="101">
        <f t="shared" si="5"/>
        <v>305594.25289003534</v>
      </c>
      <c r="I10" s="101">
        <f t="shared" si="5"/>
        <v>49365.286304576286</v>
      </c>
      <c r="J10" s="176">
        <f t="shared" si="6"/>
        <v>0.16153866061852881</v>
      </c>
      <c r="K10" s="203">
        <v>442030</v>
      </c>
      <c r="L10" s="208">
        <f t="shared" si="7"/>
        <v>59931.525500000003</v>
      </c>
      <c r="O10" t="s">
        <v>86</v>
      </c>
      <c r="P10">
        <v>59931.525500000003</v>
      </c>
      <c r="R10" t="s">
        <v>86</v>
      </c>
      <c r="S10">
        <v>37411038</v>
      </c>
      <c r="U10" t="s">
        <v>86</v>
      </c>
      <c r="V10">
        <v>6903530</v>
      </c>
      <c r="X10" t="s">
        <v>86</v>
      </c>
      <c r="Y10">
        <f>VLOOKUP(CONCATENATE(X10,"Total2019"),[1]Tabelle3!$A$1:$L$7825,10,FALSE)</f>
        <v>12794620.18</v>
      </c>
      <c r="Z10">
        <f>VLOOKUP(CONCATENATE(X10,"Memo: Renewables2019"),[1]Tabelle3!$A$1:$L$7825,10,FALSE)</f>
        <v>2066825.807</v>
      </c>
    </row>
    <row r="11" spans="1:26">
      <c r="A11" t="s">
        <v>87</v>
      </c>
      <c r="B11" s="101">
        <f t="shared" si="0"/>
        <v>4130299</v>
      </c>
      <c r="C11" s="101">
        <f t="shared" si="1"/>
        <v>1770247</v>
      </c>
      <c r="D11" s="175">
        <f t="shared" si="4"/>
        <v>0.42860020545728045</v>
      </c>
      <c r="E11" s="101">
        <f t="shared" si="2"/>
        <v>359345.60820000002</v>
      </c>
      <c r="F11" s="101">
        <f t="shared" si="3"/>
        <v>88840.282800000001</v>
      </c>
      <c r="G11" s="176">
        <v>2.3884589662749593E-2</v>
      </c>
      <c r="H11" s="101">
        <f t="shared" si="5"/>
        <v>8582.8223989681865</v>
      </c>
      <c r="I11" s="101">
        <f t="shared" si="5"/>
        <v>2121.9137002006305</v>
      </c>
      <c r="J11" s="176">
        <f t="shared" si="6"/>
        <v>0.24722796319957915</v>
      </c>
      <c r="K11" s="203">
        <v>9991</v>
      </c>
      <c r="L11" s="208">
        <f t="shared" si="7"/>
        <v>2207.3585000000003</v>
      </c>
      <c r="O11" t="s">
        <v>292</v>
      </c>
      <c r="P11">
        <v>134189.00900000002</v>
      </c>
      <c r="R11" t="s">
        <v>87</v>
      </c>
      <c r="S11">
        <v>4130299</v>
      </c>
      <c r="U11" t="s">
        <v>87</v>
      </c>
      <c r="V11">
        <v>1770247</v>
      </c>
      <c r="X11" t="s">
        <v>87</v>
      </c>
      <c r="Y11">
        <f>VLOOKUP(CONCATENATE(X11,"Total2019"),[1]Tabelle3!$A$1:$L$7825,10,FALSE)</f>
        <v>359345.60820000002</v>
      </c>
      <c r="Z11">
        <f>VLOOKUP(CONCATENATE(X11,"Memo: Renewables2019"),[1]Tabelle3!$A$1:$L$7825,10,FALSE)</f>
        <v>88840.282800000001</v>
      </c>
    </row>
    <row r="12" spans="1:26">
      <c r="A12" t="s">
        <v>88</v>
      </c>
      <c r="B12" s="101">
        <f t="shared" si="0"/>
        <v>1198574</v>
      </c>
      <c r="C12" s="101">
        <f t="shared" si="1"/>
        <v>397812</v>
      </c>
      <c r="D12" s="175">
        <f t="shared" si="4"/>
        <v>0.33190441307754048</v>
      </c>
      <c r="E12" s="101">
        <f t="shared" si="2"/>
        <v>94803.462499999994</v>
      </c>
      <c r="F12" s="101">
        <f t="shared" si="3"/>
        <v>8248.5360999999994</v>
      </c>
      <c r="G12" s="176">
        <v>2.3884589662749593E-2</v>
      </c>
      <c r="H12" s="101">
        <f t="shared" si="5"/>
        <v>2264.3418004203686</v>
      </c>
      <c r="I12" s="101">
        <f t="shared" si="5"/>
        <v>197.01290006687682</v>
      </c>
      <c r="J12" s="176">
        <f t="shared" si="6"/>
        <v>8.7006696617225335E-2</v>
      </c>
      <c r="K12" s="203">
        <v>38</v>
      </c>
      <c r="L12" s="208">
        <f t="shared" si="7"/>
        <v>195.27350000000001</v>
      </c>
      <c r="O12" t="s">
        <v>87</v>
      </c>
      <c r="P12">
        <v>2207.3585000000003</v>
      </c>
      <c r="R12" t="s">
        <v>88</v>
      </c>
      <c r="S12">
        <v>1198574</v>
      </c>
      <c r="U12" t="s">
        <v>88</v>
      </c>
      <c r="V12">
        <v>397812</v>
      </c>
      <c r="X12" t="s">
        <v>88</v>
      </c>
      <c r="Y12">
        <f>VLOOKUP(CONCATENATE(X12,"Total2019"),[1]Tabelle3!$A$1:$L$7825,10,FALSE)</f>
        <v>94803.462499999994</v>
      </c>
      <c r="Z12">
        <f>VLOOKUP(CONCATENATE(X12,"Memo: Renewables2019"),[1]Tabelle3!$A$1:$L$7825,10,FALSE)</f>
        <v>8248.5360999999994</v>
      </c>
    </row>
    <row r="13" spans="1:26">
      <c r="A13" t="s">
        <v>89</v>
      </c>
      <c r="B13" s="101">
        <f t="shared" si="0"/>
        <v>10689213</v>
      </c>
      <c r="C13" s="101">
        <f t="shared" si="1"/>
        <v>2772368</v>
      </c>
      <c r="D13" s="175">
        <f t="shared" si="4"/>
        <v>0.25936128319269153</v>
      </c>
      <c r="E13" s="101">
        <f t="shared" si="2"/>
        <v>1790213.28</v>
      </c>
      <c r="F13" s="101">
        <f t="shared" si="3"/>
        <v>197211.82430000001</v>
      </c>
      <c r="G13" s="176">
        <v>2.3884589662749593E-2</v>
      </c>
      <c r="H13" s="101">
        <f t="shared" si="5"/>
        <v>42758.509601605045</v>
      </c>
      <c r="I13" s="101">
        <f t="shared" si="5"/>
        <v>4710.3235000477689</v>
      </c>
      <c r="J13" s="176">
        <f t="shared" si="6"/>
        <v>0.11016107773482721</v>
      </c>
      <c r="K13" s="203">
        <v>23086</v>
      </c>
      <c r="L13" s="208">
        <f t="shared" si="7"/>
        <v>8736.3675000000003</v>
      </c>
      <c r="O13" t="s">
        <v>88</v>
      </c>
      <c r="P13">
        <v>195.27350000000001</v>
      </c>
      <c r="R13" t="s">
        <v>89</v>
      </c>
      <c r="S13">
        <v>10689213</v>
      </c>
      <c r="U13" t="s">
        <v>89</v>
      </c>
      <c r="V13">
        <v>2772368</v>
      </c>
      <c r="X13" t="s">
        <v>89</v>
      </c>
      <c r="Y13">
        <f>VLOOKUP(CONCATENATE(X13,"Total2019"),[1]Tabelle3!$A$1:$L$7825,10,FALSE)</f>
        <v>1790213.28</v>
      </c>
      <c r="Z13">
        <f>VLOOKUP(CONCATENATE(X13,"Memo: Renewables2019"),[1]Tabelle3!$A$1:$L$7825,10,FALSE)</f>
        <v>197211.82430000001</v>
      </c>
    </row>
    <row r="14" spans="1:26">
      <c r="A14" t="s">
        <v>90</v>
      </c>
      <c r="B14" s="101">
        <f t="shared" si="0"/>
        <v>5771877</v>
      </c>
      <c r="C14" s="101">
        <f t="shared" si="1"/>
        <v>693384</v>
      </c>
      <c r="D14" s="175">
        <f t="shared" si="4"/>
        <v>0.12013145810279741</v>
      </c>
      <c r="E14" s="101">
        <f t="shared" si="2"/>
        <v>669759.26009999996</v>
      </c>
      <c r="F14" s="101">
        <f t="shared" si="3"/>
        <v>239805.38</v>
      </c>
      <c r="G14" s="176">
        <v>2.3884589662749593E-2</v>
      </c>
      <c r="H14" s="101">
        <f t="shared" si="5"/>
        <v>15996.925100315275</v>
      </c>
      <c r="I14" s="101">
        <f t="shared" si="5"/>
        <v>5727.653100219738</v>
      </c>
      <c r="J14" s="176">
        <f t="shared" si="6"/>
        <v>0.35804712870143118</v>
      </c>
      <c r="K14" s="203">
        <v>5796</v>
      </c>
      <c r="L14" s="208">
        <f t="shared" si="7"/>
        <v>6209.1409999999996</v>
      </c>
      <c r="O14" t="s">
        <v>89</v>
      </c>
      <c r="P14">
        <v>8736.3675000000003</v>
      </c>
      <c r="R14" t="s">
        <v>90</v>
      </c>
      <c r="S14">
        <v>5771877</v>
      </c>
      <c r="U14" t="s">
        <v>90</v>
      </c>
      <c r="V14">
        <v>693384</v>
      </c>
      <c r="X14" t="s">
        <v>90</v>
      </c>
      <c r="Y14">
        <f>VLOOKUP(CONCATENATE(X14,"Total2019"),[1]Tabelle3!$A$1:$L$7825,10,FALSE)</f>
        <v>669759.26009999996</v>
      </c>
      <c r="Z14">
        <f>VLOOKUP(CONCATENATE(X14,"Memo: Renewables2019"),[1]Tabelle3!$A$1:$L$7825,10,FALSE)</f>
        <v>239805.38</v>
      </c>
    </row>
    <row r="15" spans="1:26">
      <c r="A15" t="s">
        <v>91</v>
      </c>
      <c r="B15" s="101">
        <f t="shared" si="0"/>
        <v>1325649</v>
      </c>
      <c r="C15" s="101">
        <f t="shared" si="1"/>
        <v>403516</v>
      </c>
      <c r="D15" s="175">
        <f t="shared" si="4"/>
        <v>0.30439128306210766</v>
      </c>
      <c r="E15" s="101">
        <f t="shared" si="2"/>
        <v>219472.10620000001</v>
      </c>
      <c r="F15" s="101">
        <f t="shared" si="3"/>
        <v>49367.258000000002</v>
      </c>
      <c r="G15" s="176">
        <v>2.3884589662749593E-2</v>
      </c>
      <c r="H15" s="101">
        <f t="shared" si="5"/>
        <v>5242.0011990064013</v>
      </c>
      <c r="I15" s="101">
        <f t="shared" si="5"/>
        <v>1179.1167001050921</v>
      </c>
      <c r="J15" s="176">
        <f t="shared" si="6"/>
        <v>0.2249363659681323</v>
      </c>
      <c r="K15" s="203">
        <v>11201</v>
      </c>
      <c r="L15" s="208">
        <f t="shared" si="7"/>
        <v>7441.0080000000007</v>
      </c>
      <c r="O15" t="s">
        <v>90</v>
      </c>
      <c r="P15">
        <v>6209.1409999999996</v>
      </c>
      <c r="R15" t="s">
        <v>91</v>
      </c>
      <c r="S15">
        <v>1325649</v>
      </c>
      <c r="U15" t="s">
        <v>91</v>
      </c>
      <c r="V15">
        <v>403516</v>
      </c>
      <c r="X15" t="s">
        <v>91</v>
      </c>
      <c r="Y15">
        <f>VLOOKUP(CONCATENATE(X15,"Total2019"),[1]Tabelle3!$A$1:$L$7825,10,FALSE)</f>
        <v>219472.10620000001</v>
      </c>
      <c r="Z15">
        <f>VLOOKUP(CONCATENATE(X15,"Memo: Renewables2019"),[1]Tabelle3!$A$1:$L$7825,10,FALSE)</f>
        <v>49367.258000000002</v>
      </c>
    </row>
    <row r="16" spans="1:26">
      <c r="A16" t="s">
        <v>92</v>
      </c>
      <c r="B16" s="101">
        <f t="shared" si="0"/>
        <v>5532159</v>
      </c>
      <c r="C16" s="101">
        <f t="shared" si="1"/>
        <v>809403</v>
      </c>
      <c r="D16" s="175">
        <f t="shared" si="4"/>
        <v>0.14630870153948938</v>
      </c>
      <c r="E16" s="101">
        <f t="shared" si="2"/>
        <v>1395210.6140000001</v>
      </c>
      <c r="F16" s="101">
        <f t="shared" si="3"/>
        <v>486610.897</v>
      </c>
      <c r="G16" s="176">
        <v>2.3884589662749593E-2</v>
      </c>
      <c r="H16" s="101">
        <f t="shared" si="5"/>
        <v>33324.033008502913</v>
      </c>
      <c r="I16" s="101">
        <f t="shared" si="5"/>
        <v>11622.501600267507</v>
      </c>
      <c r="J16" s="176">
        <f t="shared" si="6"/>
        <v>0.34877235889491309</v>
      </c>
      <c r="K16" s="203">
        <v>91038</v>
      </c>
      <c r="L16" s="208">
        <f t="shared" si="7"/>
        <v>40453.044000000002</v>
      </c>
      <c r="O16" t="s">
        <v>293</v>
      </c>
      <c r="P16">
        <v>14145.744000000001</v>
      </c>
      <c r="R16" t="s">
        <v>92</v>
      </c>
      <c r="S16">
        <v>5532159</v>
      </c>
      <c r="U16" t="s">
        <v>92</v>
      </c>
      <c r="V16">
        <v>809403</v>
      </c>
      <c r="X16" t="s">
        <v>92</v>
      </c>
      <c r="Y16">
        <f>VLOOKUP(CONCATENATE(X16,"Total2019"),[1]Tabelle3!$A$1:$L$7825,10,FALSE)</f>
        <v>1395210.6140000001</v>
      </c>
      <c r="Z16">
        <f>VLOOKUP(CONCATENATE(X16,"Memo: Renewables2019"),[1]Tabelle3!$A$1:$L$7825,10,FALSE)</f>
        <v>486610.897</v>
      </c>
    </row>
    <row r="17" spans="1:26">
      <c r="A17" t="s">
        <v>93</v>
      </c>
      <c r="B17" s="101">
        <f t="shared" si="0"/>
        <v>65129731</v>
      </c>
      <c r="C17" s="101">
        <f t="shared" si="1"/>
        <v>12631632</v>
      </c>
      <c r="D17" s="175">
        <f t="shared" si="4"/>
        <v>0.19394571121443754</v>
      </c>
      <c r="E17" s="101">
        <f t="shared" si="2"/>
        <v>10152299.4</v>
      </c>
      <c r="F17" s="101">
        <f t="shared" si="3"/>
        <v>1077491.017</v>
      </c>
      <c r="G17" s="176">
        <v>2.3884589662749593E-2</v>
      </c>
      <c r="H17" s="101">
        <f t="shared" si="5"/>
        <v>242483.50530237891</v>
      </c>
      <c r="I17" s="101">
        <f t="shared" si="5"/>
        <v>25735.430806343746</v>
      </c>
      <c r="J17" s="176">
        <f t="shared" si="6"/>
        <v>0.10613270694124721</v>
      </c>
      <c r="K17" s="203">
        <v>94367</v>
      </c>
      <c r="L17" s="208">
        <f t="shared" si="7"/>
        <v>53388.124000000011</v>
      </c>
      <c r="O17" t="s">
        <v>91</v>
      </c>
      <c r="P17">
        <v>7441.0080000000007</v>
      </c>
      <c r="R17" t="s">
        <v>93</v>
      </c>
      <c r="S17">
        <v>65129731</v>
      </c>
      <c r="U17" t="s">
        <v>93</v>
      </c>
      <c r="V17">
        <v>12631632</v>
      </c>
      <c r="X17" t="s">
        <v>93</v>
      </c>
      <c r="Y17">
        <f>VLOOKUP(CONCATENATE(X17,"Total2019"),[1]Tabelle3!$A$1:$L$7825,10,FALSE)</f>
        <v>10152299.4</v>
      </c>
      <c r="Z17">
        <f>VLOOKUP(CONCATENATE(X17,"Memo: Renewables2019"),[1]Tabelle3!$A$1:$L$7825,10,FALSE)</f>
        <v>1077491.017</v>
      </c>
    </row>
    <row r="18" spans="1:26">
      <c r="A18" t="s">
        <v>94</v>
      </c>
      <c r="B18" s="101">
        <f t="shared" si="0"/>
        <v>3996762</v>
      </c>
      <c r="C18" s="101">
        <f t="shared" si="1"/>
        <v>1599187</v>
      </c>
      <c r="D18" s="175">
        <f t="shared" si="4"/>
        <v>0.40012064766428423</v>
      </c>
      <c r="E18" s="101">
        <f t="shared" si="2"/>
        <v>213569.61</v>
      </c>
      <c r="F18" s="101">
        <f t="shared" si="3"/>
        <v>43627.5236</v>
      </c>
      <c r="G18" s="176">
        <v>2.3884589662749593E-2</v>
      </c>
      <c r="H18" s="101">
        <f t="shared" si="5"/>
        <v>5101.0224992834619</v>
      </c>
      <c r="I18" s="101">
        <f t="shared" si="5"/>
        <v>1042.025499187924</v>
      </c>
      <c r="J18" s="176">
        <f t="shared" si="6"/>
        <v>0.20427776966957051</v>
      </c>
      <c r="K18" s="203"/>
      <c r="L18" s="208">
        <f t="shared" si="7"/>
        <v>951.1579999999999</v>
      </c>
      <c r="O18" t="s">
        <v>294</v>
      </c>
      <c r="P18">
        <v>488684.821</v>
      </c>
      <c r="R18" t="s">
        <v>94</v>
      </c>
      <c r="S18">
        <v>3996762</v>
      </c>
      <c r="U18" t="s">
        <v>94</v>
      </c>
      <c r="V18">
        <v>1599187</v>
      </c>
      <c r="X18" t="s">
        <v>94</v>
      </c>
      <c r="Y18">
        <f>VLOOKUP(CONCATENATE(X18,"Total2019"),[1]Tabelle3!$A$1:$L$7825,10,FALSE)</f>
        <v>213569.61</v>
      </c>
      <c r="Z18">
        <f>VLOOKUP(CONCATENATE(X18,"Memo: Renewables2019"),[1]Tabelle3!$A$1:$L$7825,10,FALSE)</f>
        <v>43627.5236</v>
      </c>
    </row>
    <row r="19" spans="1:26">
      <c r="A19" t="s">
        <v>95</v>
      </c>
      <c r="B19" s="101">
        <f t="shared" si="0"/>
        <v>83517046</v>
      </c>
      <c r="C19" s="101">
        <f t="shared" si="1"/>
        <v>18651132</v>
      </c>
      <c r="D19" s="175">
        <f t="shared" si="4"/>
        <v>0.2233212606681515</v>
      </c>
      <c r="E19" s="101">
        <f t="shared" si="2"/>
        <v>12323085.73</v>
      </c>
      <c r="F19" s="101">
        <f t="shared" si="3"/>
        <v>1850761.2120000001</v>
      </c>
      <c r="G19" s="176">
        <v>2.3884589662749593E-2</v>
      </c>
      <c r="H19" s="101">
        <f t="shared" si="5"/>
        <v>294331.84603993502</v>
      </c>
      <c r="I19" s="101">
        <f t="shared" si="5"/>
        <v>44204.67211235311</v>
      </c>
      <c r="J19" s="176">
        <f t="shared" si="6"/>
        <v>0.15018650787232657</v>
      </c>
      <c r="K19" s="203">
        <v>107000</v>
      </c>
      <c r="L19" s="208">
        <f t="shared" si="7"/>
        <v>86027.262000000002</v>
      </c>
      <c r="O19" t="s">
        <v>295</v>
      </c>
      <c r="P19">
        <v>542935.87300000002</v>
      </c>
      <c r="R19" t="s">
        <v>95</v>
      </c>
      <c r="S19">
        <v>83517046</v>
      </c>
      <c r="U19" t="s">
        <v>95</v>
      </c>
      <c r="V19">
        <v>18651132</v>
      </c>
      <c r="X19" t="s">
        <v>95</v>
      </c>
      <c r="Y19">
        <f>VLOOKUP(CONCATENATE(X19,"Total2019"),[1]Tabelle3!$A$1:$L$7825,10,FALSE)</f>
        <v>12323085.73</v>
      </c>
      <c r="Z19">
        <f>VLOOKUP(CONCATENATE(X19,"Memo: Renewables2019"),[1]Tabelle3!$A$1:$L$7825,10,FALSE)</f>
        <v>1850761.2120000001</v>
      </c>
    </row>
    <row r="20" spans="1:26">
      <c r="A20" t="s">
        <v>96</v>
      </c>
      <c r="B20" s="101">
        <f t="shared" si="0"/>
        <v>10473452</v>
      </c>
      <c r="C20" s="101">
        <f t="shared" si="1"/>
        <v>2292972</v>
      </c>
      <c r="D20" s="175">
        <f t="shared" ref="D20" si="8">C20/B20</f>
        <v>0.21893182878004311</v>
      </c>
      <c r="E20" s="101">
        <f t="shared" si="2"/>
        <v>924035.65700000001</v>
      </c>
      <c r="F20" s="101">
        <f t="shared" si="3"/>
        <v>118068.0698</v>
      </c>
      <c r="G20" s="176">
        <v>1.02388458966275</v>
      </c>
      <c r="H20" s="101">
        <f t="shared" ref="H20" si="9">E20*$G20</f>
        <v>946105.86950119457</v>
      </c>
      <c r="I20" s="101">
        <f t="shared" ref="I20" si="10">F20*$G20</f>
        <v>120888.07719944592</v>
      </c>
      <c r="J20" s="176">
        <f t="shared" ref="J20" si="11">I20/H20</f>
        <v>0.12777436552970597</v>
      </c>
      <c r="K20" s="203"/>
      <c r="L20" s="208">
        <f t="shared" ref="L20" si="12">VLOOKUP(A20,$O$2:$P$63,2,FALSE)</f>
        <v>2923.9580000000001</v>
      </c>
      <c r="O20" t="s">
        <v>296</v>
      </c>
      <c r="P20">
        <v>479806.59499999997</v>
      </c>
      <c r="R20" t="s">
        <v>96</v>
      </c>
      <c r="S20">
        <v>10473452</v>
      </c>
      <c r="U20" t="s">
        <v>96</v>
      </c>
      <c r="V20">
        <v>2292972</v>
      </c>
      <c r="X20" t="s">
        <v>96</v>
      </c>
      <c r="Y20">
        <v>924035.65700000001</v>
      </c>
      <c r="Z20">
        <v>118068.0698</v>
      </c>
    </row>
    <row r="21" spans="1:26">
      <c r="A21" t="s">
        <v>97</v>
      </c>
      <c r="B21" s="101">
        <f t="shared" si="0"/>
        <v>9684680</v>
      </c>
      <c r="C21" s="101">
        <f t="shared" si="1"/>
        <v>2737853</v>
      </c>
      <c r="D21" s="175">
        <f t="shared" si="4"/>
        <v>0.28269937674760548</v>
      </c>
      <c r="E21" s="101">
        <f t="shared" si="2"/>
        <v>1116033.5209999999</v>
      </c>
      <c r="F21" s="101">
        <f t="shared" si="3"/>
        <v>117925.29580000001</v>
      </c>
      <c r="G21" s="176">
        <v>2.3884589662749593E-2</v>
      </c>
      <c r="H21" s="101">
        <f t="shared" si="5"/>
        <v>26656.002698958629</v>
      </c>
      <c r="I21" s="101">
        <f t="shared" si="5"/>
        <v>2816.5973010413682</v>
      </c>
      <c r="J21" s="176">
        <f t="shared" si="6"/>
        <v>0.10566465395621392</v>
      </c>
      <c r="K21" s="203">
        <v>11099</v>
      </c>
      <c r="L21" s="208">
        <f t="shared" si="7"/>
        <v>6578.75</v>
      </c>
      <c r="O21" t="s">
        <v>92</v>
      </c>
      <c r="P21">
        <v>40453.044000000002</v>
      </c>
      <c r="R21" t="s">
        <v>97</v>
      </c>
      <c r="S21">
        <v>9684680</v>
      </c>
      <c r="U21" t="s">
        <v>97</v>
      </c>
      <c r="V21">
        <v>2737853</v>
      </c>
      <c r="X21" t="s">
        <v>97</v>
      </c>
      <c r="Y21">
        <f>VLOOKUP(CONCATENATE(X21,"Total2019"),[1]Tabelle3!$A$1:$L$7825,10,FALSE)</f>
        <v>1116033.5209999999</v>
      </c>
      <c r="Z21">
        <f>VLOOKUP(CONCATENATE(X21,"Memo: Renewables2019"),[1]Tabelle3!$A$1:$L$7825,10,FALSE)</f>
        <v>117925.29580000001</v>
      </c>
    </row>
    <row r="22" spans="1:26">
      <c r="A22" t="s">
        <v>98</v>
      </c>
      <c r="B22" s="101">
        <f t="shared" si="0"/>
        <v>339037</v>
      </c>
      <c r="C22" s="101">
        <f t="shared" si="1"/>
        <v>20929</v>
      </c>
      <c r="D22" s="175">
        <f t="shared" si="4"/>
        <v>6.173072555502792E-2</v>
      </c>
      <c r="E22" s="101">
        <f t="shared" si="2"/>
        <v>251759.92069999999</v>
      </c>
      <c r="F22" s="101">
        <f t="shared" si="3"/>
        <v>223857.21400000001</v>
      </c>
      <c r="G22" s="176">
        <v>2.3884589662749593E-2</v>
      </c>
      <c r="H22" s="101">
        <f t="shared" si="5"/>
        <v>6013.1823994458773</v>
      </c>
      <c r="I22" s="101">
        <f t="shared" si="5"/>
        <v>5346.737699436324</v>
      </c>
      <c r="J22" s="176">
        <f t="shared" si="6"/>
        <v>0.8891693855701156</v>
      </c>
      <c r="K22" s="203">
        <v>15.6</v>
      </c>
      <c r="L22" s="208">
        <f t="shared" si="7"/>
        <v>123.65599999999999</v>
      </c>
      <c r="O22" t="s">
        <v>93</v>
      </c>
      <c r="P22">
        <v>53388.124000000011</v>
      </c>
      <c r="R22" t="s">
        <v>98</v>
      </c>
      <c r="S22">
        <v>339037</v>
      </c>
      <c r="U22" t="s">
        <v>98</v>
      </c>
      <c r="V22">
        <v>20929</v>
      </c>
      <c r="X22" t="s">
        <v>98</v>
      </c>
      <c r="Y22">
        <f>VLOOKUP(CONCATENATE(X22,"Total2019"),[1]Tabelle3!$A$1:$L$7825,10,FALSE)</f>
        <v>251759.92069999999</v>
      </c>
      <c r="Z22">
        <f>VLOOKUP(CONCATENATE(X22,"Memo: Renewables2019"),[1]Tabelle3!$A$1:$L$7825,10,FALSE)</f>
        <v>223857.21400000001</v>
      </c>
    </row>
    <row r="23" spans="1:26">
      <c r="A23" t="s">
        <v>99</v>
      </c>
      <c r="B23" s="101">
        <f t="shared" si="0"/>
        <v>4882498</v>
      </c>
      <c r="C23" s="101">
        <f t="shared" si="1"/>
        <v>1773798</v>
      </c>
      <c r="D23" s="175">
        <f t="shared" si="4"/>
        <v>0.36329723022928018</v>
      </c>
      <c r="E23" s="101">
        <f t="shared" si="2"/>
        <v>570985.57660000003</v>
      </c>
      <c r="F23" s="101">
        <f t="shared" si="3"/>
        <v>65884.975300000006</v>
      </c>
      <c r="G23" s="176">
        <v>2.3884589662749593E-2</v>
      </c>
      <c r="H23" s="101">
        <f t="shared" si="5"/>
        <v>13637.756200439477</v>
      </c>
      <c r="I23" s="101">
        <f t="shared" si="5"/>
        <v>1573.6355999808923</v>
      </c>
      <c r="J23" s="176">
        <f t="shared" si="6"/>
        <v>0.11538816040208887</v>
      </c>
      <c r="K23" s="203">
        <v>5356</v>
      </c>
      <c r="L23" s="208">
        <f t="shared" si="7"/>
        <v>1588.9895000000001</v>
      </c>
      <c r="O23" t="s">
        <v>94</v>
      </c>
      <c r="P23">
        <v>951.1579999999999</v>
      </c>
      <c r="R23" t="s">
        <v>99</v>
      </c>
      <c r="S23">
        <v>4882498</v>
      </c>
      <c r="U23" t="s">
        <v>99</v>
      </c>
      <c r="V23">
        <v>1773798</v>
      </c>
      <c r="X23" t="s">
        <v>99</v>
      </c>
      <c r="Y23">
        <f>VLOOKUP(CONCATENATE(X23,"Total2019"),[1]Tabelle3!$A$1:$L$7825,10,FALSE)</f>
        <v>570985.57660000003</v>
      </c>
      <c r="Z23">
        <f>VLOOKUP(CONCATENATE(X23,"Memo: Renewables2019"),[1]Tabelle3!$A$1:$L$7825,10,FALSE)</f>
        <v>65884.975300000006</v>
      </c>
    </row>
    <row r="24" spans="1:26">
      <c r="A24" t="s">
        <v>100</v>
      </c>
      <c r="B24" s="101">
        <f t="shared" si="0"/>
        <v>60550092</v>
      </c>
      <c r="C24" s="101">
        <f t="shared" si="1"/>
        <v>17329180</v>
      </c>
      <c r="D24" s="175">
        <f t="shared" si="4"/>
        <v>0.28619576663896729</v>
      </c>
      <c r="E24" s="101">
        <f t="shared" si="2"/>
        <v>6236901.915</v>
      </c>
      <c r="F24" s="101">
        <f t="shared" si="3"/>
        <v>1131008.2350000001</v>
      </c>
      <c r="G24" s="176">
        <v>2.3884589662749593E-2</v>
      </c>
      <c r="H24" s="101">
        <f t="shared" si="5"/>
        <v>148965.84300659213</v>
      </c>
      <c r="I24" s="101">
        <f t="shared" si="5"/>
        <v>27013.667598165663</v>
      </c>
      <c r="J24" s="176">
        <f t="shared" si="6"/>
        <v>0.1813413535139746</v>
      </c>
      <c r="K24" s="203">
        <v>32543</v>
      </c>
      <c r="L24" s="208">
        <f t="shared" si="7"/>
        <v>40247.300499999998</v>
      </c>
      <c r="O24" t="s">
        <v>95</v>
      </c>
      <c r="P24">
        <v>86027.262000000002</v>
      </c>
      <c r="R24" t="s">
        <v>100</v>
      </c>
      <c r="S24">
        <v>60550092</v>
      </c>
      <c r="U24" t="s">
        <v>100</v>
      </c>
      <c r="V24">
        <v>17329180</v>
      </c>
      <c r="X24" t="s">
        <v>100</v>
      </c>
      <c r="Y24">
        <f>VLOOKUP(CONCATENATE(X24,"Total2019"),[1]Tabelle3!$A$1:$L$7825,10,FALSE)</f>
        <v>6236901.915</v>
      </c>
      <c r="Z24">
        <f>VLOOKUP(CONCATENATE(X24,"Memo: Renewables2019"),[1]Tabelle3!$A$1:$L$7825,10,FALSE)</f>
        <v>1131008.2350000001</v>
      </c>
    </row>
    <row r="25" spans="1:26">
      <c r="A25" t="s">
        <v>101</v>
      </c>
      <c r="B25" s="101">
        <f t="shared" si="0"/>
        <v>18551428</v>
      </c>
      <c r="C25" s="101">
        <f t="shared" si="1"/>
        <v>7894648</v>
      </c>
      <c r="D25" s="175">
        <f t="shared" si="4"/>
        <v>0.42555473357630474</v>
      </c>
      <c r="E25" s="101"/>
      <c r="F25" s="101"/>
      <c r="G25" s="176">
        <v>2.3884589662749593E-2</v>
      </c>
      <c r="H25" s="101">
        <f t="shared" si="5"/>
        <v>0</v>
      </c>
      <c r="I25" s="101">
        <f t="shared" si="5"/>
        <v>0</v>
      </c>
      <c r="J25" s="176"/>
      <c r="K25" s="203"/>
      <c r="L25" s="208">
        <f t="shared" si="7"/>
        <v>2429.8615</v>
      </c>
      <c r="O25" t="s">
        <v>96</v>
      </c>
      <c r="P25">
        <v>2923.9580000000001</v>
      </c>
      <c r="R25" t="s">
        <v>101</v>
      </c>
      <c r="S25">
        <v>18551428</v>
      </c>
      <c r="U25" t="s">
        <v>101</v>
      </c>
      <c r="V25">
        <v>7894648</v>
      </c>
      <c r="X25" t="s">
        <v>101</v>
      </c>
      <c r="Y25" t="e">
        <f>VLOOKUP(CONCATENATE(X25,"Total2019"),[1]Tabelle3!$A$1:$L$7825,10,FALSE)</f>
        <v>#N/A</v>
      </c>
      <c r="Z25" t="e">
        <f>VLOOKUP(CONCATENATE(X25,"Memo: Renewables2019"),[1]Tabelle3!$A$1:$L$7825,10,FALSE)</f>
        <v>#N/A</v>
      </c>
    </row>
    <row r="26" spans="1:26">
      <c r="A26" t="s">
        <v>102</v>
      </c>
      <c r="B26" s="101">
        <f t="shared" si="0"/>
        <v>1906740</v>
      </c>
      <c r="C26" s="101">
        <f t="shared" si="1"/>
        <v>607314</v>
      </c>
      <c r="D26" s="175">
        <f t="shared" si="4"/>
        <v>0.31850907832216241</v>
      </c>
      <c r="E26" s="101">
        <f>VLOOKUP(A26,$X$2:$Z$47,2,FALSE)</f>
        <v>187872.48439999999</v>
      </c>
      <c r="F26" s="101">
        <f>VLOOKUP(A26,$X$2:$Z$47,3,FALSE)</f>
        <v>76265.517900000006</v>
      </c>
      <c r="G26" s="176">
        <v>2.3884589662749593E-2</v>
      </c>
      <c r="H26" s="101">
        <f t="shared" si="5"/>
        <v>4487.257198815324</v>
      </c>
      <c r="I26" s="101">
        <f t="shared" si="5"/>
        <v>1821.5706004585841</v>
      </c>
      <c r="J26" s="176">
        <f t="shared" si="6"/>
        <v>0.40594298916930704</v>
      </c>
      <c r="K26" s="203">
        <v>25280</v>
      </c>
      <c r="L26" s="208">
        <f t="shared" si="7"/>
        <v>5319.2334999999994</v>
      </c>
      <c r="O26" t="s">
        <v>97</v>
      </c>
      <c r="P26">
        <v>6578.75</v>
      </c>
      <c r="R26" t="s">
        <v>102</v>
      </c>
      <c r="S26">
        <v>1906740</v>
      </c>
      <c r="U26" t="s">
        <v>102</v>
      </c>
      <c r="V26">
        <v>607314</v>
      </c>
      <c r="X26" t="s">
        <v>102</v>
      </c>
      <c r="Y26">
        <f>VLOOKUP(CONCATENATE(X26,"Total2019"),[1]Tabelle3!$A$1:$L$7825,10,FALSE)</f>
        <v>187872.48439999999</v>
      </c>
      <c r="Z26">
        <f>VLOOKUP(CONCATENATE(X26,"Memo: Renewables2019"),[1]Tabelle3!$A$1:$L$7825,10,FALSE)</f>
        <v>76265.517900000006</v>
      </c>
    </row>
    <row r="27" spans="1:26">
      <c r="A27" t="s">
        <v>103</v>
      </c>
      <c r="B27" s="101">
        <f t="shared" si="0"/>
        <v>38020</v>
      </c>
      <c r="C27" s="101">
        <f t="shared" si="1"/>
        <v>32885</v>
      </c>
      <c r="D27" s="175">
        <f t="shared" si="4"/>
        <v>0.8649395055234087</v>
      </c>
      <c r="E27" s="101"/>
      <c r="F27" s="101"/>
      <c r="G27" s="176">
        <v>2.3884589662749593E-2</v>
      </c>
      <c r="H27" s="101">
        <f t="shared" si="5"/>
        <v>0</v>
      </c>
      <c r="I27" s="101">
        <f t="shared" si="5"/>
        <v>0</v>
      </c>
      <c r="J27" s="176"/>
      <c r="K27" s="203"/>
      <c r="L27" s="208">
        <f t="shared" si="7"/>
        <v>3.68</v>
      </c>
      <c r="O27" t="s">
        <v>98</v>
      </c>
      <c r="P27">
        <v>123.65599999999999</v>
      </c>
      <c r="R27" t="s">
        <v>103</v>
      </c>
      <c r="S27">
        <v>38020</v>
      </c>
      <c r="U27" t="s">
        <v>103</v>
      </c>
      <c r="V27">
        <v>32885</v>
      </c>
      <c r="X27" t="s">
        <v>103</v>
      </c>
      <c r="Y27" t="e">
        <f>VLOOKUP(CONCATENATE(X27,"Total2019"),[1]Tabelle3!$A$1:$L$7825,10,FALSE)</f>
        <v>#N/A</v>
      </c>
      <c r="Z27" t="e">
        <f>VLOOKUP(CONCATENATE(X27,"Memo: Renewables2019"),[1]Tabelle3!$A$1:$L$7825,10,FALSE)</f>
        <v>#N/A</v>
      </c>
    </row>
    <row r="28" spans="1:26">
      <c r="A28" t="s">
        <v>104</v>
      </c>
      <c r="B28" s="101">
        <f t="shared" si="0"/>
        <v>2759631</v>
      </c>
      <c r="C28" s="101">
        <f t="shared" si="1"/>
        <v>920766</v>
      </c>
      <c r="D28" s="175">
        <f t="shared" si="4"/>
        <v>0.33365547785193023</v>
      </c>
      <c r="E28" s="101">
        <f>VLOOKUP(A28,$X$2:$Z$47,2,FALSE)</f>
        <v>318602.6349</v>
      </c>
      <c r="F28" s="101">
        <f>VLOOKUP(A28,$X$2:$Z$47,3,FALSE)</f>
        <v>65426.340700000001</v>
      </c>
      <c r="G28" s="176">
        <v>2.3884589662749593E-2</v>
      </c>
      <c r="H28" s="101">
        <f t="shared" si="5"/>
        <v>7609.6932000573224</v>
      </c>
      <c r="I28" s="101">
        <f t="shared" si="5"/>
        <v>1562.681300754753</v>
      </c>
      <c r="J28" s="176">
        <f t="shared" si="6"/>
        <v>0.20535404774833518</v>
      </c>
      <c r="K28" s="203">
        <v>10750</v>
      </c>
      <c r="L28" s="208">
        <f t="shared" si="7"/>
        <v>5527.4030000000002</v>
      </c>
      <c r="O28" t="s">
        <v>99</v>
      </c>
      <c r="P28">
        <v>1588.9895000000001</v>
      </c>
      <c r="R28" t="s">
        <v>104</v>
      </c>
      <c r="S28">
        <v>2759631</v>
      </c>
      <c r="U28" t="s">
        <v>104</v>
      </c>
      <c r="V28">
        <v>920766</v>
      </c>
      <c r="X28" t="s">
        <v>104</v>
      </c>
      <c r="Y28">
        <f>VLOOKUP(CONCATENATE(X28,"Total2019"),[1]Tabelle3!$A$1:$L$7825,10,FALSE)</f>
        <v>318602.6349</v>
      </c>
      <c r="Z28">
        <f>VLOOKUP(CONCATENATE(X28,"Memo: Renewables2019"),[1]Tabelle3!$A$1:$L$7825,10,FALSE)</f>
        <v>65426.340700000001</v>
      </c>
    </row>
    <row r="29" spans="1:26">
      <c r="A29" t="s">
        <v>105</v>
      </c>
      <c r="B29" s="101">
        <f t="shared" si="0"/>
        <v>615730</v>
      </c>
      <c r="C29" s="101">
        <f t="shared" si="1"/>
        <v>52396</v>
      </c>
      <c r="D29" s="175">
        <f t="shared" si="4"/>
        <v>8.5095740015916063E-2</v>
      </c>
      <c r="E29" s="101">
        <f>VLOOKUP(A29,$X$2:$Z$47,2,FALSE)</f>
        <v>165386.69</v>
      </c>
      <c r="F29" s="101">
        <f>VLOOKUP(A29,$X$2:$Z$47,3,FALSE)</f>
        <v>13342.66</v>
      </c>
      <c r="G29" s="176">
        <v>2.3884589662749593E-2</v>
      </c>
      <c r="H29" s="101">
        <f t="shared" si="5"/>
        <v>3950.1932263303715</v>
      </c>
      <c r="I29" s="101">
        <f t="shared" si="5"/>
        <v>318.68395910958247</v>
      </c>
      <c r="J29" s="176">
        <f t="shared" si="6"/>
        <v>8.067553682826592E-2</v>
      </c>
      <c r="K29" s="203">
        <v>650</v>
      </c>
      <c r="L29" s="208">
        <f t="shared" si="7"/>
        <v>381.47100000000006</v>
      </c>
      <c r="O29" t="s">
        <v>297</v>
      </c>
      <c r="P29">
        <v>1887.365</v>
      </c>
      <c r="R29" t="s">
        <v>105</v>
      </c>
      <c r="S29">
        <v>615730</v>
      </c>
      <c r="U29" t="s">
        <v>105</v>
      </c>
      <c r="V29">
        <v>52396</v>
      </c>
      <c r="X29" t="s">
        <v>105</v>
      </c>
      <c r="Y29">
        <f>VLOOKUP(CONCATENATE(X29,"Total2019"),[1]Tabelle3!$A$1:$L$7825,10,FALSE)</f>
        <v>165386.69</v>
      </c>
      <c r="Z29">
        <f>VLOOKUP(CONCATENATE(X29,"Memo: Renewables2019"),[1]Tabelle3!$A$1:$L$7825,10,FALSE)</f>
        <v>13342.66</v>
      </c>
    </row>
    <row r="30" spans="1:26">
      <c r="A30" t="s">
        <v>106</v>
      </c>
      <c r="B30" s="101">
        <f t="shared" si="0"/>
        <v>627988</v>
      </c>
      <c r="C30" s="101">
        <f t="shared" si="1"/>
        <v>206740</v>
      </c>
      <c r="D30" s="175">
        <f t="shared" si="4"/>
        <v>0.32921011229513941</v>
      </c>
      <c r="E30" s="101">
        <f>VLOOKUP(A30,$X$2:$Z$47,2,FALSE)</f>
        <v>45589.78</v>
      </c>
      <c r="F30" s="101">
        <f>VLOOKUP(A30,$X$2:$Z$47,3,FALSE)</f>
        <v>13084.83</v>
      </c>
      <c r="G30" s="176">
        <v>2.3884589662749593E-2</v>
      </c>
      <c r="H30" s="101">
        <f t="shared" si="5"/>
        <v>1088.8931881150281</v>
      </c>
      <c r="I30" s="101">
        <f t="shared" si="5"/>
        <v>312.52579535683577</v>
      </c>
      <c r="J30" s="176">
        <f t="shared" si="6"/>
        <v>0.28701235232984235</v>
      </c>
      <c r="K30" s="203">
        <v>1394</v>
      </c>
      <c r="L30" s="208">
        <f t="shared" si="7"/>
        <v>859.78050000000007</v>
      </c>
      <c r="O30" t="s">
        <v>100</v>
      </c>
      <c r="P30">
        <v>40247.300499999998</v>
      </c>
      <c r="R30" t="s">
        <v>106</v>
      </c>
      <c r="S30">
        <v>627988</v>
      </c>
      <c r="U30" t="s">
        <v>106</v>
      </c>
      <c r="V30">
        <v>206740</v>
      </c>
      <c r="X30" t="s">
        <v>106</v>
      </c>
      <c r="Y30">
        <f>VLOOKUP(CONCATENATE(X30,"Total2019"),[1]Tabelle3!$A$1:$L$7825,10,FALSE)</f>
        <v>45589.78</v>
      </c>
      <c r="Z30">
        <f>VLOOKUP(CONCATENATE(X30,"Memo: Renewables2019"),[1]Tabelle3!$A$1:$L$7825,10,FALSE)</f>
        <v>13084.83</v>
      </c>
    </row>
    <row r="31" spans="1:26">
      <c r="A31" t="s">
        <v>107</v>
      </c>
      <c r="B31" s="101">
        <f t="shared" si="0"/>
        <v>17097123</v>
      </c>
      <c r="C31" s="101">
        <f t="shared" si="1"/>
        <v>1391913</v>
      </c>
      <c r="D31" s="175">
        <f t="shared" si="4"/>
        <v>8.1412118284462251E-2</v>
      </c>
      <c r="E31" s="101">
        <f>VLOOKUP(A31,$X$2:$Z$47,2,FALSE)</f>
        <v>2995162.9</v>
      </c>
      <c r="F31" s="101">
        <f>VLOOKUP(A31,$X$2:$Z$47,3,FALSE)</f>
        <v>216558.49</v>
      </c>
      <c r="G31" s="176">
        <v>2.3884589662749593E-2</v>
      </c>
      <c r="H31" s="101">
        <f t="shared" si="5"/>
        <v>71538.236839591089</v>
      </c>
      <c r="I31" s="101">
        <f t="shared" si="5"/>
        <v>5172.4106716346605</v>
      </c>
      <c r="J31" s="176">
        <f t="shared" si="6"/>
        <v>7.2302741864223807E-2</v>
      </c>
      <c r="K31" s="203">
        <v>2250</v>
      </c>
      <c r="L31" s="208">
        <f t="shared" si="7"/>
        <v>8462.9750000000004</v>
      </c>
      <c r="O31" t="s">
        <v>101</v>
      </c>
      <c r="P31">
        <v>2429.8615</v>
      </c>
      <c r="R31" t="s">
        <v>107</v>
      </c>
      <c r="S31">
        <v>17097123</v>
      </c>
      <c r="U31" t="s">
        <v>107</v>
      </c>
      <c r="V31">
        <v>1391913</v>
      </c>
      <c r="X31" t="s">
        <v>107</v>
      </c>
      <c r="Y31">
        <f>VLOOKUP(CONCATENATE(X31,"Total2019"),[1]Tabelle3!$A$1:$L$7825,10,FALSE)</f>
        <v>2995162.9</v>
      </c>
      <c r="Z31">
        <f>VLOOKUP(CONCATENATE(X31,"Memo: Renewables2019"),[1]Tabelle3!$A$1:$L$7825,10,FALSE)</f>
        <v>216558.49</v>
      </c>
    </row>
    <row r="32" spans="1:26">
      <c r="A32" t="s">
        <v>108</v>
      </c>
      <c r="B32" s="101">
        <f t="shared" si="0"/>
        <v>2083458</v>
      </c>
      <c r="C32" s="101">
        <f t="shared" si="1"/>
        <v>872081</v>
      </c>
      <c r="D32" s="175">
        <f>C32/B32</f>
        <v>0.4185738325418607</v>
      </c>
      <c r="E32" s="101"/>
      <c r="F32" s="101"/>
      <c r="G32" s="176">
        <v>2.3884589662749593E-2</v>
      </c>
      <c r="H32" s="101">
        <f>E32*$G32</f>
        <v>0</v>
      </c>
      <c r="I32" s="101">
        <f>F32*$G32</f>
        <v>0</v>
      </c>
      <c r="J32" s="176"/>
      <c r="K32" s="203">
        <v>1624</v>
      </c>
      <c r="L32" s="208">
        <f t="shared" si="7"/>
        <v>977.91199999999981</v>
      </c>
      <c r="O32" t="s">
        <v>298</v>
      </c>
      <c r="P32">
        <v>558.1</v>
      </c>
      <c r="R32" t="s">
        <v>109</v>
      </c>
      <c r="S32">
        <v>5378859</v>
      </c>
      <c r="U32" t="s">
        <v>109</v>
      </c>
      <c r="V32">
        <v>938907</v>
      </c>
      <c r="X32" t="s">
        <v>109</v>
      </c>
      <c r="Y32">
        <f>VLOOKUP(CONCATENATE(X32,"Total2019"),[1]Tabelle3!$A$1:$L$7825,10,FALSE)</f>
        <v>1147958.29</v>
      </c>
      <c r="Z32">
        <f>VLOOKUP(CONCATENATE(X32,"Memo: Renewables2019"),[1]Tabelle3!$A$1:$L$7825,10,FALSE)</f>
        <v>546272.88</v>
      </c>
    </row>
    <row r="33" spans="1:26">
      <c r="A33" t="s">
        <v>109</v>
      </c>
      <c r="B33" s="101">
        <f t="shared" si="0"/>
        <v>5378859</v>
      </c>
      <c r="C33" s="101">
        <f t="shared" si="1"/>
        <v>938907</v>
      </c>
      <c r="D33" s="175">
        <f t="shared" si="4"/>
        <v>0.1745550496861881</v>
      </c>
      <c r="E33" s="101">
        <f t="shared" ref="E33:E47" si="13">VLOOKUP(A33,$X$2:$Z$47,2,FALSE)</f>
        <v>1147958.29</v>
      </c>
      <c r="F33" s="101">
        <f t="shared" ref="F33:F47" si="14">VLOOKUP(A33,$X$2:$Z$47,3,FALSE)</f>
        <v>546272.88</v>
      </c>
      <c r="G33" s="176">
        <v>2.3884589662749593E-2</v>
      </c>
      <c r="H33" s="101">
        <f t="shared" si="5"/>
        <v>27418.512706601701</v>
      </c>
      <c r="I33" s="101">
        <f t="shared" si="5"/>
        <v>13047.503582688449</v>
      </c>
      <c r="J33" s="176">
        <f t="shared" si="6"/>
        <v>0.47586474592208394</v>
      </c>
      <c r="K33" s="203">
        <v>21878</v>
      </c>
      <c r="L33" s="208">
        <f t="shared" si="7"/>
        <v>8911.2674999999999</v>
      </c>
      <c r="O33" t="s">
        <v>102</v>
      </c>
      <c r="P33">
        <v>5319.2334999999994</v>
      </c>
      <c r="R33" t="s">
        <v>110</v>
      </c>
      <c r="S33">
        <v>37887771</v>
      </c>
      <c r="U33" t="s">
        <v>110</v>
      </c>
      <c r="V33">
        <v>15197181</v>
      </c>
      <c r="X33" t="s">
        <v>110</v>
      </c>
      <c r="Y33">
        <f>VLOOKUP(CONCATENATE(X33,"Total2019"),[1]Tabelle3!$A$1:$L$7825,10,FALSE)</f>
        <v>4300877.45</v>
      </c>
      <c r="Z33">
        <f>VLOOKUP(CONCATENATE(X33,"Memo: Renewables2019"),[1]Tabelle3!$A$1:$L$7825,10,FALSE)</f>
        <v>404000.69</v>
      </c>
    </row>
    <row r="34" spans="1:26">
      <c r="A34" t="s">
        <v>110</v>
      </c>
      <c r="B34" s="101">
        <f t="shared" si="0"/>
        <v>37887771</v>
      </c>
      <c r="C34" s="101">
        <f t="shared" si="1"/>
        <v>15197181</v>
      </c>
      <c r="D34" s="175">
        <f t="shared" si="4"/>
        <v>0.401110453291116</v>
      </c>
      <c r="E34" s="101">
        <f t="shared" si="13"/>
        <v>4300877.45</v>
      </c>
      <c r="F34" s="101">
        <f t="shared" si="14"/>
        <v>404000.69</v>
      </c>
      <c r="G34" s="176">
        <v>2.3884589662749593E-2</v>
      </c>
      <c r="H34" s="101">
        <f t="shared" si="5"/>
        <v>102724.69308302284</v>
      </c>
      <c r="I34" s="101">
        <f t="shared" si="5"/>
        <v>9649.3907041177026</v>
      </c>
      <c r="J34" s="176">
        <f t="shared" si="6"/>
        <v>9.3934480741830945E-2</v>
      </c>
      <c r="K34" s="203">
        <v>67595</v>
      </c>
      <c r="L34" s="208">
        <f t="shared" si="7"/>
        <v>35911.6175</v>
      </c>
      <c r="O34" t="s">
        <v>103</v>
      </c>
      <c r="P34">
        <v>3.68</v>
      </c>
      <c r="R34" t="s">
        <v>111</v>
      </c>
      <c r="S34">
        <v>10226178</v>
      </c>
      <c r="U34" t="s">
        <v>111</v>
      </c>
      <c r="V34">
        <v>3510812</v>
      </c>
      <c r="X34" t="s">
        <v>111</v>
      </c>
      <c r="Y34">
        <f>VLOOKUP(CONCATENATE(X34,"Total2019"),[1]Tabelle3!$A$1:$L$7825,10,FALSE)</f>
        <v>911454.11</v>
      </c>
      <c r="Z34">
        <f>VLOOKUP(CONCATENATE(X34,"Memo: Renewables2019"),[1]Tabelle3!$A$1:$L$7825,10,FALSE)</f>
        <v>225203.36</v>
      </c>
    </row>
    <row r="35" spans="1:26">
      <c r="A35" t="s">
        <v>111</v>
      </c>
      <c r="B35" s="101">
        <f t="shared" si="0"/>
        <v>10226178</v>
      </c>
      <c r="C35" s="101">
        <f t="shared" si="1"/>
        <v>3510812</v>
      </c>
      <c r="D35" s="175">
        <f t="shared" si="4"/>
        <v>0.34331614411562167</v>
      </c>
      <c r="E35" s="101">
        <f t="shared" si="13"/>
        <v>911454.11</v>
      </c>
      <c r="F35" s="101">
        <f t="shared" si="14"/>
        <v>225203.36</v>
      </c>
      <c r="G35" s="176">
        <v>2.3884589662749593E-2</v>
      </c>
      <c r="H35" s="101">
        <f t="shared" si="5"/>
        <v>21769.707413776629</v>
      </c>
      <c r="I35" s="101">
        <f t="shared" si="5"/>
        <v>5378.8898442724749</v>
      </c>
      <c r="J35" s="176">
        <f t="shared" si="6"/>
        <v>0.24708140270495901</v>
      </c>
      <c r="K35" s="203">
        <v>18870</v>
      </c>
      <c r="L35" s="208">
        <f t="shared" si="7"/>
        <v>10176.898499999999</v>
      </c>
      <c r="O35" t="s">
        <v>104</v>
      </c>
      <c r="P35">
        <v>5527.4030000000002</v>
      </c>
      <c r="R35" t="s">
        <v>112</v>
      </c>
      <c r="S35">
        <v>4043258</v>
      </c>
      <c r="U35" t="s">
        <v>112</v>
      </c>
      <c r="V35">
        <v>2308002</v>
      </c>
      <c r="X35" t="s">
        <v>112</v>
      </c>
      <c r="Y35">
        <f>VLOOKUP(CONCATENATE(X35,"Total2019"),[1]Tabelle3!$A$1:$L$7825,10,FALSE)</f>
        <v>167380.39000000001</v>
      </c>
      <c r="Z35">
        <f>VLOOKUP(CONCATENATE(X35,"Memo: Renewables2019"),[1]Tabelle3!$A$1:$L$7825,10,FALSE)</f>
        <v>28433.4</v>
      </c>
    </row>
    <row r="36" spans="1:26">
      <c r="A36" t="s">
        <v>112</v>
      </c>
      <c r="B36" s="101">
        <f t="shared" si="0"/>
        <v>4043258</v>
      </c>
      <c r="C36" s="101">
        <f t="shared" si="1"/>
        <v>2308002</v>
      </c>
      <c r="D36" s="175">
        <f t="shared" si="4"/>
        <v>0.57082728829077933</v>
      </c>
      <c r="E36" s="101">
        <f t="shared" si="13"/>
        <v>167380.39000000001</v>
      </c>
      <c r="F36" s="101">
        <f t="shared" si="14"/>
        <v>28433.4</v>
      </c>
      <c r="G36" s="176">
        <v>2.3884589662749593E-2</v>
      </c>
      <c r="H36" s="101">
        <f t="shared" si="5"/>
        <v>3997.8119327409954</v>
      </c>
      <c r="I36" s="101">
        <f t="shared" si="5"/>
        <v>679.12009171682428</v>
      </c>
      <c r="J36" s="176">
        <f t="shared" si="6"/>
        <v>0.16987294628719649</v>
      </c>
      <c r="K36" s="203">
        <v>27334</v>
      </c>
      <c r="L36" s="208">
        <f t="shared" si="7"/>
        <v>1717.6935000000003</v>
      </c>
      <c r="O36" t="s">
        <v>105</v>
      </c>
      <c r="P36">
        <v>381.47100000000006</v>
      </c>
      <c r="R36" t="s">
        <v>113</v>
      </c>
      <c r="S36">
        <v>19364558</v>
      </c>
      <c r="U36" t="s">
        <v>113</v>
      </c>
      <c r="V36">
        <v>8946041</v>
      </c>
      <c r="X36" t="s">
        <v>113</v>
      </c>
      <c r="Y36">
        <f>VLOOKUP(CONCATENATE(X36,"Total2019"),[1]Tabelle3!$A$1:$L$7825,10,FALSE)</f>
        <v>1378968.76</v>
      </c>
      <c r="Z36">
        <f>VLOOKUP(CONCATENATE(X36,"Memo: Renewables2019"),[1]Tabelle3!$A$1:$L$7825,10,FALSE)</f>
        <v>251737.17</v>
      </c>
    </row>
    <row r="37" spans="1:26">
      <c r="A37" t="s">
        <v>113</v>
      </c>
      <c r="B37" s="101">
        <f t="shared" si="0"/>
        <v>19364558</v>
      </c>
      <c r="C37" s="101">
        <f t="shared" si="1"/>
        <v>8946041</v>
      </c>
      <c r="D37" s="175">
        <f t="shared" si="4"/>
        <v>0.46198012885189532</v>
      </c>
      <c r="E37" s="101">
        <f t="shared" si="13"/>
        <v>1378968.76</v>
      </c>
      <c r="F37" s="101">
        <f t="shared" si="14"/>
        <v>251737.17</v>
      </c>
      <c r="G37" s="176">
        <v>2.3884589662749593E-2</v>
      </c>
      <c r="H37" s="101">
        <f t="shared" si="5"/>
        <v>32936.102990350621</v>
      </c>
      <c r="I37" s="101">
        <f t="shared" si="5"/>
        <v>6012.6390083118367</v>
      </c>
      <c r="J37" s="176">
        <f t="shared" si="6"/>
        <v>0.1825546577284318</v>
      </c>
      <c r="K37" s="203"/>
      <c r="L37" s="208">
        <f t="shared" si="7"/>
        <v>16273.947500000002</v>
      </c>
      <c r="O37" t="s">
        <v>299</v>
      </c>
      <c r="P37">
        <v>71.368500000000012</v>
      </c>
      <c r="R37" t="s">
        <v>114</v>
      </c>
      <c r="S37">
        <v>145872260</v>
      </c>
      <c r="U37" t="s">
        <v>114</v>
      </c>
      <c r="V37">
        <v>36568450</v>
      </c>
      <c r="X37" t="s">
        <v>114</v>
      </c>
      <c r="Y37">
        <f>VLOOKUP(CONCATENATE(X37,"Total2019"),[1]Tabelle3!$A$1:$L$7825,10,FALSE)</f>
        <v>32349331.879999999</v>
      </c>
      <c r="Z37">
        <f>VLOOKUP(CONCATENATE(X37,"Memo: Renewables2019"),[1]Tabelle3!$A$1:$L$7825,10,FALSE)</f>
        <v>834673.45</v>
      </c>
    </row>
    <row r="38" spans="1:26">
      <c r="A38" t="s">
        <v>114</v>
      </c>
      <c r="B38" s="101">
        <f t="shared" si="0"/>
        <v>145872260</v>
      </c>
      <c r="C38" s="101">
        <f t="shared" si="1"/>
        <v>36568450</v>
      </c>
      <c r="D38" s="175">
        <f t="shared" si="4"/>
        <v>0.25068817059528659</v>
      </c>
      <c r="E38" s="101">
        <f t="shared" si="13"/>
        <v>32349331.879999999</v>
      </c>
      <c r="F38" s="101">
        <f t="shared" si="14"/>
        <v>834673.45</v>
      </c>
      <c r="G38" s="176">
        <v>2.3884589662749593E-2</v>
      </c>
      <c r="H38" s="101">
        <f t="shared" si="5"/>
        <v>772650.51781790378</v>
      </c>
      <c r="I38" s="101">
        <f t="shared" si="5"/>
        <v>19935.832855641536</v>
      </c>
      <c r="J38" s="176">
        <f t="shared" si="6"/>
        <v>2.580187600461812E-2</v>
      </c>
      <c r="K38" s="203">
        <v>852927</v>
      </c>
      <c r="L38" s="208">
        <f t="shared" si="7"/>
        <v>83806.276500000007</v>
      </c>
      <c r="O38" t="s">
        <v>106</v>
      </c>
      <c r="P38">
        <v>859.78050000000007</v>
      </c>
      <c r="R38" t="s">
        <v>115</v>
      </c>
      <c r="S38">
        <v>8772228</v>
      </c>
      <c r="U38" t="s">
        <v>115</v>
      </c>
      <c r="V38">
        <v>3819987</v>
      </c>
      <c r="X38" t="s">
        <v>115</v>
      </c>
      <c r="Y38">
        <f>VLOOKUP(CONCATENATE(X38,"Total2019"),[1]Tabelle3!$A$1:$L$7825,10,FALSE)</f>
        <v>640288.66</v>
      </c>
      <c r="Z38">
        <f>VLOOKUP(CONCATENATE(X38,"Memo: Renewables2019"),[1]Tabelle3!$A$1:$L$7825,10,FALSE)</f>
        <v>85365.47</v>
      </c>
    </row>
    <row r="39" spans="1:26">
      <c r="A39" t="s">
        <v>115</v>
      </c>
      <c r="B39" s="101">
        <f t="shared" si="0"/>
        <v>8772228</v>
      </c>
      <c r="C39" s="101">
        <f t="shared" si="1"/>
        <v>3819987</v>
      </c>
      <c r="D39" s="175">
        <f t="shared" si="4"/>
        <v>0.43546371571737535</v>
      </c>
      <c r="E39" s="101">
        <f t="shared" si="13"/>
        <v>640288.66</v>
      </c>
      <c r="F39" s="101">
        <f t="shared" si="14"/>
        <v>85365.47</v>
      </c>
      <c r="G39" s="176">
        <v>2.3884589662749593E-2</v>
      </c>
      <c r="H39" s="101">
        <f t="shared" si="5"/>
        <v>15293.031909811789</v>
      </c>
      <c r="I39" s="101">
        <f t="shared" si="5"/>
        <v>2038.9192223177604</v>
      </c>
      <c r="J39" s="176">
        <f t="shared" si="6"/>
        <v>0.1333234138489974</v>
      </c>
      <c r="K39" s="203">
        <v>5232</v>
      </c>
      <c r="L39" s="208">
        <f t="shared" si="7"/>
        <v>8103.61</v>
      </c>
      <c r="O39" t="s">
        <v>107</v>
      </c>
      <c r="P39">
        <v>8462.9750000000004</v>
      </c>
      <c r="R39" t="s">
        <v>116</v>
      </c>
      <c r="S39">
        <v>5457012</v>
      </c>
      <c r="U39" t="s">
        <v>116</v>
      </c>
      <c r="V39">
        <v>2522243</v>
      </c>
      <c r="X39" t="s">
        <v>116</v>
      </c>
      <c r="Y39">
        <f>VLOOKUP(CONCATENATE(X39,"Total2019"),[1]Tabelle3!$A$1:$L$7825,10,FALSE)</f>
        <v>714300.01</v>
      </c>
      <c r="Z39">
        <f>VLOOKUP(CONCATENATE(X39,"Memo: Renewables2019"),[1]Tabelle3!$A$1:$L$7825,10,FALSE)</f>
        <v>90605.04</v>
      </c>
    </row>
    <row r="40" spans="1:26">
      <c r="A40" t="s">
        <v>116</v>
      </c>
      <c r="B40" s="101">
        <f t="shared" si="0"/>
        <v>5457012</v>
      </c>
      <c r="C40" s="101">
        <f t="shared" si="1"/>
        <v>2522243</v>
      </c>
      <c r="D40" s="175">
        <f t="shared" si="4"/>
        <v>0.46220220882783469</v>
      </c>
      <c r="E40" s="101">
        <f t="shared" si="13"/>
        <v>714300.01</v>
      </c>
      <c r="F40" s="101">
        <f t="shared" si="14"/>
        <v>90605.04</v>
      </c>
      <c r="G40" s="176">
        <v>2.3884589662749593E-2</v>
      </c>
      <c r="H40" s="101">
        <f t="shared" si="5"/>
        <v>17060.762634947932</v>
      </c>
      <c r="I40" s="101">
        <f t="shared" si="5"/>
        <v>2164.0642017770133</v>
      </c>
      <c r="J40" s="176">
        <f t="shared" si="6"/>
        <v>0.12684451733383006</v>
      </c>
      <c r="K40" s="203">
        <v>13193</v>
      </c>
      <c r="L40" s="208">
        <f t="shared" si="7"/>
        <v>5598.9549999999999</v>
      </c>
      <c r="O40" t="s">
        <v>300</v>
      </c>
      <c r="P40">
        <v>499766.71000000008</v>
      </c>
      <c r="R40" t="s">
        <v>117</v>
      </c>
      <c r="S40">
        <v>2078654</v>
      </c>
      <c r="U40" t="s">
        <v>117</v>
      </c>
      <c r="V40">
        <v>940556</v>
      </c>
      <c r="X40" t="s">
        <v>117</v>
      </c>
      <c r="Y40">
        <f>VLOOKUP(CONCATENATE(X40,"Total2019"),[1]Tabelle3!$A$1:$L$7825,10,FALSE)</f>
        <v>284525.43</v>
      </c>
      <c r="Z40">
        <f>VLOOKUP(CONCATENATE(X40,"Memo: Renewables2019"),[1]Tabelle3!$A$1:$L$7825,10,FALSE)</f>
        <v>46144.52</v>
      </c>
    </row>
    <row r="41" spans="1:26">
      <c r="A41" t="s">
        <v>117</v>
      </c>
      <c r="B41" s="101">
        <f t="shared" si="0"/>
        <v>2078654</v>
      </c>
      <c r="C41" s="101">
        <f t="shared" si="1"/>
        <v>940556</v>
      </c>
      <c r="D41" s="175">
        <f t="shared" si="4"/>
        <v>0.45248319345114674</v>
      </c>
      <c r="E41" s="101">
        <f t="shared" si="13"/>
        <v>284525.43</v>
      </c>
      <c r="F41" s="101">
        <f t="shared" si="14"/>
        <v>46144.52</v>
      </c>
      <c r="G41" s="176">
        <v>2.3884589662749593E-2</v>
      </c>
      <c r="H41" s="101">
        <f t="shared" si="5"/>
        <v>6795.7731441673823</v>
      </c>
      <c r="I41" s="101">
        <f t="shared" si="5"/>
        <v>1102.1429253845417</v>
      </c>
      <c r="J41" s="176">
        <f t="shared" si="6"/>
        <v>0.16218065288575437</v>
      </c>
      <c r="K41" s="203">
        <v>9165</v>
      </c>
      <c r="L41" s="208">
        <f t="shared" si="7"/>
        <v>3236.0935000000004</v>
      </c>
      <c r="O41" t="s">
        <v>108</v>
      </c>
      <c r="P41">
        <v>977.91199999999981</v>
      </c>
      <c r="R41" t="s">
        <v>118</v>
      </c>
      <c r="S41">
        <v>10036391</v>
      </c>
      <c r="U41" t="s">
        <v>118</v>
      </c>
      <c r="V41">
        <v>1235720</v>
      </c>
      <c r="X41" t="s">
        <v>118</v>
      </c>
      <c r="Y41">
        <f>VLOOKUP(CONCATENATE(X41,"Total2019"),[1]Tabelle3!$A$1:$L$7825,10,FALSE)</f>
        <v>2052653.76</v>
      </c>
      <c r="Z41">
        <f>VLOOKUP(CONCATENATE(X41,"Memo: Renewables2019"),[1]Tabelle3!$A$1:$L$7825,10,FALSE)</f>
        <v>822468.32</v>
      </c>
    </row>
    <row r="42" spans="1:26">
      <c r="A42" t="s">
        <v>118</v>
      </c>
      <c r="B42" s="101">
        <f t="shared" si="0"/>
        <v>10036391</v>
      </c>
      <c r="C42" s="101">
        <f t="shared" si="1"/>
        <v>1235720</v>
      </c>
      <c r="D42" s="175">
        <f t="shared" si="4"/>
        <v>0.12312393967114274</v>
      </c>
      <c r="E42" s="101">
        <f t="shared" si="13"/>
        <v>2052653.76</v>
      </c>
      <c r="F42" s="101">
        <f t="shared" si="14"/>
        <v>822468.32</v>
      </c>
      <c r="G42" s="176">
        <v>2.3884589662749593E-2</v>
      </c>
      <c r="H42" s="101">
        <f t="shared" si="5"/>
        <v>49026.792777300085</v>
      </c>
      <c r="I42" s="101">
        <f t="shared" si="5"/>
        <v>19644.318333811021</v>
      </c>
      <c r="J42" s="176">
        <f t="shared" si="6"/>
        <v>0.40068536449128167</v>
      </c>
      <c r="K42" s="203">
        <v>96486</v>
      </c>
      <c r="L42" s="208">
        <f t="shared" si="7"/>
        <v>50507.062000000005</v>
      </c>
      <c r="O42" t="s">
        <v>109</v>
      </c>
      <c r="P42">
        <v>8911.2674999999999</v>
      </c>
      <c r="R42" t="s">
        <v>119</v>
      </c>
      <c r="S42">
        <v>8591361</v>
      </c>
      <c r="U42" t="s">
        <v>119</v>
      </c>
      <c r="V42">
        <v>2251160</v>
      </c>
      <c r="X42" t="s">
        <v>119</v>
      </c>
      <c r="Y42">
        <f>VLOOKUP(CONCATENATE(X42,"Total2019"),[1]Tabelle3!$A$1:$L$7825,10,FALSE)</f>
        <v>1023404.17</v>
      </c>
      <c r="Z42">
        <f>VLOOKUP(CONCATENATE(X42,"Memo: Renewables2019"),[1]Tabelle3!$A$1:$L$7825,10,FALSE)</f>
        <v>229791.17</v>
      </c>
    </row>
    <row r="43" spans="1:26">
      <c r="A43" t="s">
        <v>119</v>
      </c>
      <c r="B43" s="101">
        <f t="shared" si="0"/>
        <v>8591361</v>
      </c>
      <c r="C43" s="101">
        <f t="shared" si="1"/>
        <v>2251160</v>
      </c>
      <c r="D43" s="175">
        <f t="shared" si="4"/>
        <v>0.26202600496009887</v>
      </c>
      <c r="E43" s="101">
        <f t="shared" si="13"/>
        <v>1023404.17</v>
      </c>
      <c r="F43" s="101">
        <f t="shared" si="14"/>
        <v>229791.17</v>
      </c>
      <c r="G43" s="176">
        <v>2.3884589662749593E-2</v>
      </c>
      <c r="H43" s="101">
        <f t="shared" si="5"/>
        <v>24443.588659596826</v>
      </c>
      <c r="I43" s="101">
        <f t="shared" si="5"/>
        <v>5488.4678035731349</v>
      </c>
      <c r="J43" s="176">
        <f t="shared" si="6"/>
        <v>0.22453608919729146</v>
      </c>
      <c r="K43" s="203">
        <v>6232</v>
      </c>
      <c r="L43" s="208">
        <f t="shared" si="7"/>
        <v>5107.1869999999999</v>
      </c>
      <c r="O43" t="s">
        <v>301</v>
      </c>
      <c r="P43">
        <v>18044.388500000001</v>
      </c>
      <c r="R43" t="s">
        <v>108</v>
      </c>
      <c r="S43">
        <v>2083458</v>
      </c>
      <c r="U43" t="s">
        <v>108</v>
      </c>
      <c r="V43">
        <v>872081</v>
      </c>
      <c r="X43" t="s">
        <v>108</v>
      </c>
      <c r="Y43" t="e">
        <f>VLOOKUP(CONCATENATE(X43,"Total2019"),[1]Tabelle3!$A$1:$L$7825,10,FALSE)</f>
        <v>#N/A</v>
      </c>
      <c r="Z43" t="e">
        <f>VLOOKUP(CONCATENATE(X43,"Memo: Renewables2019"),[1]Tabelle3!$A$1:$L$7825,10,FALSE)</f>
        <v>#N/A</v>
      </c>
    </row>
    <row r="44" spans="1:26">
      <c r="A44" t="s">
        <v>120</v>
      </c>
      <c r="B44" s="101">
        <f t="shared" si="0"/>
        <v>83429607</v>
      </c>
      <c r="C44" s="101">
        <f t="shared" si="1"/>
        <v>20217893</v>
      </c>
      <c r="D44" s="175">
        <f t="shared" si="4"/>
        <v>0.24233475054005707</v>
      </c>
      <c r="E44" s="101">
        <f t="shared" si="13"/>
        <v>6133506.9199999999</v>
      </c>
      <c r="F44" s="101">
        <f t="shared" si="14"/>
        <v>977162.18</v>
      </c>
      <c r="G44" s="176">
        <v>2.3884589662749593E-2</v>
      </c>
      <c r="H44" s="101">
        <f t="shared" si="5"/>
        <v>146496.29597783508</v>
      </c>
      <c r="I44" s="101">
        <f t="shared" si="5"/>
        <v>23339.117703257856</v>
      </c>
      <c r="J44" s="176">
        <f t="shared" si="6"/>
        <v>0.15931541167968555</v>
      </c>
      <c r="K44" s="203"/>
      <c r="L44" s="208">
        <f t="shared" si="7"/>
        <v>32938.506000000001</v>
      </c>
      <c r="O44" t="s">
        <v>302</v>
      </c>
      <c r="P44">
        <v>142313.65900000001</v>
      </c>
      <c r="R44" t="s">
        <v>120</v>
      </c>
      <c r="S44">
        <v>83429607</v>
      </c>
      <c r="U44" t="s">
        <v>120</v>
      </c>
      <c r="V44">
        <v>20217893</v>
      </c>
      <c r="X44" t="s">
        <v>120</v>
      </c>
      <c r="Y44">
        <f>VLOOKUP(CONCATENATE(X44,"Total2019"),[1]Tabelle3!$A$1:$L$7825,10,FALSE)</f>
        <v>6133506.9199999999</v>
      </c>
      <c r="Z44">
        <f>VLOOKUP(CONCATENATE(X44,"Memo: Renewables2019"),[1]Tabelle3!$A$1:$L$7825,10,FALSE)</f>
        <v>977162.18</v>
      </c>
    </row>
    <row r="45" spans="1:26">
      <c r="A45" t="s">
        <v>121</v>
      </c>
      <c r="B45" s="101">
        <f t="shared" si="0"/>
        <v>43993643</v>
      </c>
      <c r="C45" s="101">
        <f t="shared" si="1"/>
        <v>13369270</v>
      </c>
      <c r="D45" s="175">
        <f t="shared" si="4"/>
        <v>0.30389095079032213</v>
      </c>
      <c r="E45" s="101">
        <f t="shared" si="13"/>
        <v>3741264.32</v>
      </c>
      <c r="F45" s="101">
        <f t="shared" si="14"/>
        <v>181475.23</v>
      </c>
      <c r="G45" s="176">
        <v>2.3884589662749593E-2</v>
      </c>
      <c r="H45" s="101">
        <f t="shared" si="5"/>
        <v>89358.563103085879</v>
      </c>
      <c r="I45" s="101">
        <f t="shared" si="5"/>
        <v>4334.4614025031051</v>
      </c>
      <c r="J45" s="176">
        <f t="shared" si="6"/>
        <v>4.8506391015965433E-2</v>
      </c>
      <c r="K45" s="203">
        <v>20935</v>
      </c>
      <c r="L45" s="208">
        <f t="shared" si="7"/>
        <v>14513.117999999999</v>
      </c>
      <c r="O45" t="s">
        <v>303</v>
      </c>
      <c r="P45">
        <v>3798.6655000000001</v>
      </c>
      <c r="R45" t="s">
        <v>121</v>
      </c>
      <c r="S45">
        <v>43993643</v>
      </c>
      <c r="U45" t="s">
        <v>121</v>
      </c>
      <c r="V45">
        <v>13369270</v>
      </c>
      <c r="X45" t="s">
        <v>121</v>
      </c>
      <c r="Y45">
        <f>VLOOKUP(CONCATENATE(X45,"Total2019"),[1]Tabelle3!$A$1:$L$7825,10,FALSE)</f>
        <v>3741264.32</v>
      </c>
      <c r="Z45">
        <f>VLOOKUP(CONCATENATE(X45,"Memo: Renewables2019"),[1]Tabelle3!$A$1:$L$7825,10,FALSE)</f>
        <v>181475.23</v>
      </c>
    </row>
    <row r="46" spans="1:26">
      <c r="A46" t="s">
        <v>122</v>
      </c>
      <c r="B46" s="101">
        <f t="shared" si="0"/>
        <v>67530161</v>
      </c>
      <c r="C46" s="101">
        <f t="shared" si="1"/>
        <v>10946740</v>
      </c>
      <c r="D46" s="175">
        <f t="shared" si="4"/>
        <v>0.16210149417532116</v>
      </c>
      <c r="E46" s="101">
        <f t="shared" si="13"/>
        <v>7145143.04</v>
      </c>
      <c r="F46" s="101">
        <f t="shared" si="14"/>
        <v>873479.96</v>
      </c>
      <c r="G46" s="176">
        <v>2.3884589662749593E-2</v>
      </c>
      <c r="H46" s="101">
        <f t="shared" si="5"/>
        <v>170658.8095920512</v>
      </c>
      <c r="I46" s="101">
        <f t="shared" si="5"/>
        <v>20862.710423234927</v>
      </c>
      <c r="J46" s="176">
        <f t="shared" si="6"/>
        <v>0.12224807188744537</v>
      </c>
      <c r="K46" s="203">
        <v>20700</v>
      </c>
      <c r="L46" s="208">
        <f t="shared" si="7"/>
        <v>27897.017499999998</v>
      </c>
      <c r="O46" t="s">
        <v>110</v>
      </c>
      <c r="P46">
        <v>35911.6175</v>
      </c>
      <c r="R46" t="s">
        <v>122</v>
      </c>
      <c r="S46">
        <v>67530161</v>
      </c>
      <c r="U46" t="s">
        <v>122</v>
      </c>
      <c r="V46">
        <v>10946740</v>
      </c>
      <c r="X46" t="s">
        <v>122</v>
      </c>
      <c r="Y46">
        <f>VLOOKUP(CONCATENATE(X46,"Total2019"),[1]Tabelle3!$A$1:$L$7825,10,FALSE)</f>
        <v>7145143.04</v>
      </c>
      <c r="Z46">
        <f>VLOOKUP(CONCATENATE(X46,"Memo: Renewables2019"),[1]Tabelle3!$A$1:$L$7825,10,FALSE)</f>
        <v>873479.96</v>
      </c>
    </row>
    <row r="47" spans="1:26">
      <c r="A47" t="s">
        <v>123</v>
      </c>
      <c r="B47" s="101">
        <f t="shared" si="0"/>
        <v>329064917</v>
      </c>
      <c r="C47" s="101">
        <f t="shared" si="1"/>
        <v>57727196</v>
      </c>
      <c r="D47" s="175">
        <f t="shared" si="4"/>
        <v>0.17542798705581852</v>
      </c>
      <c r="E47" s="101">
        <f t="shared" si="13"/>
        <v>92643527.019999996</v>
      </c>
      <c r="F47" s="101">
        <f t="shared" si="14"/>
        <v>7322075.4000000004</v>
      </c>
      <c r="G47" s="176">
        <v>2.3884589662749593E-2</v>
      </c>
      <c r="H47" s="101">
        <f t="shared" si="5"/>
        <v>2212752.6277825544</v>
      </c>
      <c r="I47" s="101">
        <f t="shared" si="5"/>
        <v>174884.7664087131</v>
      </c>
      <c r="J47" s="176">
        <f t="shared" si="6"/>
        <v>7.9034937847512032E-2</v>
      </c>
      <c r="K47" s="203">
        <v>761000</v>
      </c>
      <c r="L47" s="208">
        <f t="shared" si="7"/>
        <v>439835.185</v>
      </c>
      <c r="O47" t="s">
        <v>111</v>
      </c>
      <c r="P47">
        <v>10176.898499999999</v>
      </c>
      <c r="R47" t="s">
        <v>123</v>
      </c>
      <c r="S47">
        <v>329064917</v>
      </c>
      <c r="U47" t="s">
        <v>123</v>
      </c>
      <c r="V47">
        <v>57727196</v>
      </c>
      <c r="X47" t="s">
        <v>123</v>
      </c>
      <c r="Y47">
        <f>VLOOKUP(CONCATENATE(X47,"Total2019"),[1]Tabelle3!$A$1:$L$7825,10,FALSE)</f>
        <v>92643527.019999996</v>
      </c>
      <c r="Z47">
        <f>VLOOKUP(CONCATENATE(X47,"Memo: Renewables2019"),[1]Tabelle3!$A$1:$L$7825,10,FALSE)</f>
        <v>7322075.4000000004</v>
      </c>
    </row>
    <row r="48" spans="1:26">
      <c r="B48" s="101"/>
      <c r="C48" s="101"/>
      <c r="D48" s="175"/>
      <c r="E48" s="101"/>
      <c r="F48" s="101"/>
      <c r="G48" s="176"/>
      <c r="H48" s="101"/>
      <c r="I48" s="101"/>
      <c r="J48" s="176"/>
      <c r="K48" s="203"/>
      <c r="L48" s="180"/>
      <c r="O48" t="s">
        <v>112</v>
      </c>
      <c r="P48">
        <v>1717.6935000000003</v>
      </c>
    </row>
    <row r="49" spans="1:16">
      <c r="A49" t="s">
        <v>124</v>
      </c>
      <c r="B49" s="101">
        <f>B3+B4+B5+B6+B8+B10+B11+B12+B13+B15+B16+B17+B18+B19+B22+B23+B24+B27+B28+B29+B31+B33+B39+B40+B41+B42+B43+B32+B45+B46+B47</f>
        <v>816913248</v>
      </c>
      <c r="C49" s="101">
        <f>C3+C4+C5+C6+C8+C10+C11+C12+C13+C15+C16+C17+C18+C19+C22+C23+C24+C27+C28+C29+C31+C33+C39+C40+C41+C42+C43+C32+C45+C46+C47</f>
        <v>174980530</v>
      </c>
      <c r="D49" s="209">
        <f>C49/B49</f>
        <v>0.21419719955380134</v>
      </c>
      <c r="E49" s="101">
        <f>E3+E4+E5+E6+E8+E10+E11+E12+E13+E15+E16+E17+E18+E19+E22+E23+E24+E27+E28+E29+E31+E33+E39+E40+E41+E42+E43+E32+E45+E46+E47</f>
        <v>162868274.51719999</v>
      </c>
      <c r="F49" s="101">
        <f>F3+F4+F5+F6+F8+F10+F11+F12+F13+F15+F16+F17+F18+F19+F22+F23+F24+F27+F28+F29+F31+F33+F39+F40+F41+F42+F43+F32+F45+F46+F47</f>
        <v>18370005.386399999</v>
      </c>
      <c r="G49" s="176">
        <v>2.3884589662749599E-2</v>
      </c>
      <c r="H49" s="101">
        <f t="shared" si="5"/>
        <v>3890041.9059233791</v>
      </c>
      <c r="I49" s="101">
        <f t="shared" si="5"/>
        <v>438760.04075666389</v>
      </c>
      <c r="J49" s="176">
        <f>I49/H49</f>
        <v>0.11279056919375666</v>
      </c>
      <c r="K49" s="101">
        <f>K3+K4+K5+K6+K8+K10+K11+K12+K13+K15+K16+K17+K18+K19+K22+K23+K24+K27+K28+K29+K31+K33+K39+K40+K41+K42+K43+K32+K45+K46+K47</f>
        <v>1842231.6</v>
      </c>
      <c r="L49" s="101">
        <f>L3+L4+L5+L6+L8+L10+L11+L12+L13+L15+L16+L17+L18+L19+L22+L23+L24+L27+L28+L29+L31+L33+L39+L40+L41+L42+L43+L32+L45+L46+L47</f>
        <v>927578.62800000003</v>
      </c>
      <c r="O49" t="s">
        <v>113</v>
      </c>
      <c r="P49">
        <v>16273.947500000002</v>
      </c>
    </row>
    <row r="50" spans="1:16">
      <c r="A50" t="s">
        <v>125</v>
      </c>
      <c r="B50" s="101">
        <f>+B4+B12+B16+B17+B19+B39+B41+B42+B43+B46</f>
        <v>261341413</v>
      </c>
      <c r="C50" s="101">
        <f>+C4+C12+C16+C17+C19+C39+C41+C42+C43+C46</f>
        <v>55320769</v>
      </c>
      <c r="D50" s="209">
        <f>C50/B50</f>
        <v>0.21168007153921678</v>
      </c>
      <c r="E50" s="101">
        <f>+E4+E12+E16+E17+E19+E39+E41+E42+E43+E46</f>
        <v>36509335.565500006</v>
      </c>
      <c r="F50" s="101">
        <f>+F4+F12+F16+F17+F19+F39+F41+F42+F43+F46</f>
        <v>5897662.3554000007</v>
      </c>
      <c r="G50" s="176">
        <v>2.3884589662749599E-2</v>
      </c>
      <c r="H50" s="101">
        <f t="shared" si="5"/>
        <v>872010.4988415977</v>
      </c>
      <c r="I50" s="101">
        <f t="shared" si="5"/>
        <v>140863.24532817432</v>
      </c>
      <c r="J50" s="176">
        <f>I50/H50</f>
        <v>0.16153847403821497</v>
      </c>
      <c r="K50" s="101">
        <f>+K4+K12+K16+K17+K19+K39+K41+K42+K43+K46</f>
        <v>455394</v>
      </c>
      <c r="L50" s="101">
        <f>+L4+L12+L16+L17+L19+L39+L41+L42+L43+L46</f>
        <v>297812.83149999997</v>
      </c>
      <c r="O50" t="s">
        <v>114</v>
      </c>
      <c r="P50">
        <v>83806.276500000007</v>
      </c>
    </row>
    <row r="51" spans="1:16">
      <c r="A51" t="s">
        <v>126</v>
      </c>
      <c r="B51" s="101">
        <f>B3+B4+B6+B9+B11+B12+B13+B16+B17+B19+B20+B22+B24+B28+B31+B33+B34+B35+B39+B41+B42+B43+B45+B46</f>
        <v>484276965</v>
      </c>
      <c r="C51" s="101">
        <f>C3+C4+C6+C9+C11+C12+C13+C16+C17+C19+C20+C22+C24+C28+C31+C33+C34+C35+C39+C41+C42+C43+C45+C46</f>
        <v>119615305</v>
      </c>
      <c r="D51" s="209">
        <f>C51/B51</f>
        <v>0.24699771751481098</v>
      </c>
      <c r="E51" s="101">
        <f>E3+E4+E6+E9+E11+E12+E13+E16+E17+E19+E20+E22+E24+E28+E31+E33+E34+E35+E39+E41+E42+E43+E45+E46</f>
        <v>61481183.119400002</v>
      </c>
      <c r="F51" s="101">
        <f>F3+F4+F6+F9+F11+F12+F13+F16+F17+F19+F20+F22+F24+F28+F31+F33+F34+F35+F39+F41+F42+F43+F45+F46</f>
        <v>9479926.3009000011</v>
      </c>
      <c r="G51" s="176">
        <v>2.3884589662749599E-2</v>
      </c>
      <c r="H51" s="101">
        <f t="shared" si="5"/>
        <v>1468452.8307872366</v>
      </c>
      <c r="I51" s="101">
        <f t="shared" si="5"/>
        <v>226424.14973010423</v>
      </c>
      <c r="J51" s="176">
        <f>I51/H51</f>
        <v>0.15419232064043786</v>
      </c>
      <c r="K51" s="101">
        <f>K3+K4+K6+K9+K11+K12+K13+K16+K17+K19+K20+K22+K24+K28+K31+K33+K34+K35+K39+K41+K42+K43+K45+K46</f>
        <v>708319.6</v>
      </c>
      <c r="L51" s="101">
        <f>L3+L4+L6+L9+L11+L12+L13+L16+L17+L19+L20+L22+L24+L28+L31+L33+L34+L35+L39+L41+L42+L43+L45+L46</f>
        <v>460328.74050000007</v>
      </c>
      <c r="O51" t="s">
        <v>115</v>
      </c>
      <c r="P51">
        <v>8103.61</v>
      </c>
    </row>
    <row r="52" spans="1:16">
      <c r="G52" s="176"/>
      <c r="H52" s="101"/>
      <c r="I52" s="101"/>
      <c r="J52" s="176"/>
      <c r="K52" s="180" t="s">
        <v>304</v>
      </c>
      <c r="O52" t="s">
        <v>116</v>
      </c>
      <c r="P52">
        <v>5598.9549999999999</v>
      </c>
    </row>
    <row r="53" spans="1:16">
      <c r="L53" s="203"/>
      <c r="O53" t="s">
        <v>117</v>
      </c>
      <c r="P53">
        <v>3236.0935000000004</v>
      </c>
    </row>
    <row r="54" spans="1:16">
      <c r="A54" s="50" t="s">
        <v>124</v>
      </c>
      <c r="B54" t="s">
        <v>305</v>
      </c>
      <c r="O54" t="s">
        <v>306</v>
      </c>
      <c r="P54">
        <v>18335.290499999999</v>
      </c>
    </row>
    <row r="55" spans="1:16">
      <c r="A55" s="50" t="s">
        <v>125</v>
      </c>
      <c r="B55" t="s">
        <v>137</v>
      </c>
      <c r="O55" t="s">
        <v>118</v>
      </c>
      <c r="P55">
        <v>50507.062000000005</v>
      </c>
    </row>
    <row r="56" spans="1:16">
      <c r="A56" s="50" t="s">
        <v>138</v>
      </c>
      <c r="B56" t="s">
        <v>139</v>
      </c>
      <c r="O56" t="s">
        <v>119</v>
      </c>
      <c r="P56">
        <v>5107.1869999999999</v>
      </c>
    </row>
    <row r="57" spans="1:16">
      <c r="O57" t="s">
        <v>307</v>
      </c>
      <c r="P57">
        <v>4574.12</v>
      </c>
    </row>
    <row r="58" spans="1:16">
      <c r="O58" t="s">
        <v>120</v>
      </c>
      <c r="P58">
        <v>32938.506000000001</v>
      </c>
    </row>
    <row r="59" spans="1:16">
      <c r="O59" t="s">
        <v>308</v>
      </c>
      <c r="P59">
        <v>527.81100000000004</v>
      </c>
    </row>
    <row r="60" spans="1:16">
      <c r="O60" t="s">
        <v>121</v>
      </c>
      <c r="P60">
        <v>14513.117999999999</v>
      </c>
    </row>
    <row r="61" spans="1:16">
      <c r="O61" t="s">
        <v>122</v>
      </c>
      <c r="P61">
        <v>27897.017499999998</v>
      </c>
    </row>
    <row r="62" spans="1:16">
      <c r="O62" t="s">
        <v>123</v>
      </c>
      <c r="P62">
        <v>439835.185</v>
      </c>
    </row>
    <row r="63" spans="1:16">
      <c r="O63" t="s">
        <v>309</v>
      </c>
      <c r="P63">
        <v>3529.5324999999998</v>
      </c>
    </row>
    <row r="78" spans="2:2">
      <c r="B78" s="203"/>
    </row>
    <row r="79" spans="2:2">
      <c r="B79" s="203"/>
    </row>
    <row r="80" spans="2:2">
      <c r="B80" s="203" t="s">
        <v>140</v>
      </c>
    </row>
    <row r="81" spans="2:2">
      <c r="B81" s="203"/>
    </row>
    <row r="82" spans="2:2">
      <c r="B82" s="203"/>
    </row>
    <row r="83" spans="2:2">
      <c r="B83" s="203"/>
    </row>
    <row r="84" spans="2:2">
      <c r="B84" s="203"/>
    </row>
    <row r="85" spans="2:2">
      <c r="B85" s="203"/>
    </row>
    <row r="86" spans="2:2">
      <c r="B86" s="203"/>
    </row>
    <row r="87" spans="2:2">
      <c r="B87" s="203"/>
    </row>
    <row r="88" spans="2:2">
      <c r="B88" s="203"/>
    </row>
    <row r="89" spans="2:2">
      <c r="B89" s="203"/>
    </row>
    <row r="90" spans="2:2">
      <c r="B90" s="203"/>
    </row>
    <row r="92" spans="2:2">
      <c r="B92" s="203"/>
    </row>
    <row r="93" spans="2:2">
      <c r="B93" s="203"/>
    </row>
    <row r="94" spans="2:2">
      <c r="B94" s="203"/>
    </row>
    <row r="95" spans="2:2">
      <c r="B95" s="203"/>
    </row>
    <row r="96" spans="2:2">
      <c r="B96" s="203"/>
    </row>
  </sheetData>
  <pageMargins left="0.7" right="0.7" top="0.78740157499999996" bottom="0.78740157499999996"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P95"/>
  <sheetViews>
    <sheetView zoomScale="55" zoomScaleNormal="55" workbookViewId="0">
      <selection activeCell="B71" sqref="B71"/>
    </sheetView>
  </sheetViews>
  <sheetFormatPr defaultColWidth="11.42578125" defaultRowHeight="15"/>
  <cols>
    <col min="1" max="1" width="53.85546875" bestFit="1" customWidth="1"/>
    <col min="2" max="2" width="15" bestFit="1" customWidth="1"/>
    <col min="3" max="3" width="22.28515625" bestFit="1" customWidth="1"/>
    <col min="4" max="4" width="31.5703125" bestFit="1" customWidth="1"/>
    <col min="5" max="5" width="15" bestFit="1" customWidth="1"/>
    <col min="6" max="6" width="13.7109375" bestFit="1" customWidth="1"/>
    <col min="7" max="7" width="18.28515625" bestFit="1" customWidth="1"/>
    <col min="8" max="8" width="17.28515625" bestFit="1" customWidth="1"/>
    <col min="9" max="9" width="16" bestFit="1" customWidth="1"/>
    <col min="10" max="10" width="26.42578125" bestFit="1" customWidth="1"/>
    <col min="11" max="11" width="62.42578125" bestFit="1" customWidth="1"/>
    <col min="12" max="12" width="52.5703125" bestFit="1" customWidth="1"/>
  </cols>
  <sheetData>
    <row r="1" spans="1:16">
      <c r="B1" s="206" t="s">
        <v>40</v>
      </c>
      <c r="C1" s="206" t="s">
        <v>147</v>
      </c>
      <c r="D1" s="206" t="s">
        <v>41</v>
      </c>
      <c r="E1" s="206" t="s">
        <v>132</v>
      </c>
      <c r="F1" s="206" t="s">
        <v>133</v>
      </c>
      <c r="G1" s="206" t="s">
        <v>285</v>
      </c>
      <c r="H1" s="206" t="s">
        <v>129</v>
      </c>
      <c r="I1" s="206" t="s">
        <v>286</v>
      </c>
      <c r="J1" s="206" t="s">
        <v>130</v>
      </c>
      <c r="K1" s="207" t="s">
        <v>131</v>
      </c>
      <c r="L1" s="207" t="s">
        <v>128</v>
      </c>
      <c r="P1" t="s">
        <v>310</v>
      </c>
    </row>
    <row r="2" spans="1:16">
      <c r="A2" t="s">
        <v>78</v>
      </c>
      <c r="B2" s="101">
        <v>2884169</v>
      </c>
      <c r="C2" s="101">
        <v>1308750</v>
      </c>
      <c r="D2" s="175">
        <f>C2/B2</f>
        <v>0.45377021942888923</v>
      </c>
      <c r="E2" s="101">
        <v>98553</v>
      </c>
      <c r="F2" s="101">
        <v>27038</v>
      </c>
      <c r="G2" s="176">
        <v>2.3884589662749593E-2</v>
      </c>
      <c r="H2" s="101">
        <f>E2*$G2</f>
        <v>2353.8979650329607</v>
      </c>
      <c r="I2" s="101">
        <f>F2*$G2</f>
        <v>645.79153530142344</v>
      </c>
      <c r="J2" s="176">
        <f>I2/H2</f>
        <v>0.27434984221687819</v>
      </c>
      <c r="K2" s="203">
        <v>470</v>
      </c>
      <c r="L2" s="208">
        <f t="shared" ref="L2:L46" si="0">VLOOKUP(A2,$O$2:$P$63,2,FALSE)</f>
        <v>1470.6869999999999</v>
      </c>
      <c r="O2" t="s">
        <v>78</v>
      </c>
      <c r="P2">
        <v>1470.6869999999999</v>
      </c>
    </row>
    <row r="3" spans="1:16">
      <c r="A3" t="s">
        <v>80</v>
      </c>
      <c r="B3" s="101">
        <v>2944789</v>
      </c>
      <c r="C3" s="101">
        <v>1123366</v>
      </c>
      <c r="D3" s="175">
        <f t="shared" ref="D3:D46" si="1">C3/B3</f>
        <v>0.38147588842528274</v>
      </c>
      <c r="E3" s="101">
        <v>133468</v>
      </c>
      <c r="F3" s="101">
        <v>13740</v>
      </c>
      <c r="G3" s="176">
        <v>2.3884589662749599E-2</v>
      </c>
      <c r="H3" s="101">
        <f t="shared" ref="H3:H50" si="2">E3*$G3</f>
        <v>3187.8284131078635</v>
      </c>
      <c r="I3" s="101">
        <f t="shared" ref="I3:I50" si="3">F3*$G3</f>
        <v>328.17426196617947</v>
      </c>
      <c r="J3" s="176">
        <f t="shared" ref="J3:J46" si="4">I3/H3</f>
        <v>0.1029460245152396</v>
      </c>
      <c r="K3" s="203">
        <v>360</v>
      </c>
      <c r="L3" s="208">
        <f t="shared" si="0"/>
        <v>1752.5574999999999</v>
      </c>
      <c r="O3" t="s">
        <v>80</v>
      </c>
      <c r="P3">
        <v>1752.5574999999999</v>
      </c>
    </row>
    <row r="4" spans="1:16">
      <c r="A4" t="s">
        <v>1</v>
      </c>
      <c r="B4" s="101">
        <v>8819902</v>
      </c>
      <c r="C4" s="101">
        <v>2921577</v>
      </c>
      <c r="D4" s="175">
        <f t="shared" si="1"/>
        <v>0.33124823835911105</v>
      </c>
      <c r="E4" s="101">
        <v>1401992</v>
      </c>
      <c r="F4" s="101">
        <v>406894</v>
      </c>
      <c r="G4" s="176">
        <v>2.3884589662749593E-2</v>
      </c>
      <c r="H4" s="101">
        <f t="shared" si="2"/>
        <v>33486.003630457628</v>
      </c>
      <c r="I4" s="101">
        <f t="shared" si="3"/>
        <v>9718.4962262348326</v>
      </c>
      <c r="J4" s="176">
        <f t="shared" si="4"/>
        <v>0.29022562182951112</v>
      </c>
      <c r="K4" s="203">
        <v>25136</v>
      </c>
      <c r="L4" s="208">
        <f t="shared" si="0"/>
        <v>22898.157999999999</v>
      </c>
      <c r="O4" t="s">
        <v>1</v>
      </c>
      <c r="P4">
        <v>22898.157999999999</v>
      </c>
    </row>
    <row r="5" spans="1:16">
      <c r="A5" t="s">
        <v>81</v>
      </c>
      <c r="B5" s="101">
        <v>9845316</v>
      </c>
      <c r="C5" s="101">
        <v>4389902</v>
      </c>
      <c r="D5" s="175">
        <f t="shared" si="1"/>
        <v>0.44588736410288915</v>
      </c>
      <c r="E5" s="101">
        <v>600267</v>
      </c>
      <c r="F5" s="101">
        <v>9403</v>
      </c>
      <c r="G5" s="176">
        <v>2.3884589662749593E-2</v>
      </c>
      <c r="H5" s="101">
        <f t="shared" si="2"/>
        <v>14337.13098308971</v>
      </c>
      <c r="I5" s="101">
        <f t="shared" si="3"/>
        <v>224.58679659883441</v>
      </c>
      <c r="J5" s="176">
        <f t="shared" si="4"/>
        <v>1.5664695877001401E-2</v>
      </c>
      <c r="K5" s="203"/>
      <c r="L5" s="208">
        <f t="shared" si="0"/>
        <v>2002.9270000000001</v>
      </c>
      <c r="O5" t="s">
        <v>81</v>
      </c>
      <c r="P5">
        <v>2002.9270000000001</v>
      </c>
    </row>
    <row r="6" spans="1:16">
      <c r="A6" t="s">
        <v>82</v>
      </c>
      <c r="B6" s="101">
        <v>9450233</v>
      </c>
      <c r="C6" s="101">
        <v>2070335</v>
      </c>
      <c r="D6" s="175">
        <f t="shared" si="1"/>
        <v>0.2190776671855604</v>
      </c>
      <c r="E6" s="101">
        <v>1068190</v>
      </c>
      <c r="F6" s="101">
        <v>63680</v>
      </c>
      <c r="G6" s="176">
        <v>2.3884589662749593E-2</v>
      </c>
      <c r="H6" s="101">
        <f t="shared" si="2"/>
        <v>25513.279831852487</v>
      </c>
      <c r="I6" s="101">
        <f t="shared" si="3"/>
        <v>1520.9706697238942</v>
      </c>
      <c r="J6" s="176">
        <f t="shared" si="4"/>
        <v>5.961486252445726E-2</v>
      </c>
      <c r="K6" s="203">
        <v>29975</v>
      </c>
      <c r="L6" s="208">
        <f t="shared" si="0"/>
        <v>17825.276999999998</v>
      </c>
      <c r="O6" t="s">
        <v>82</v>
      </c>
      <c r="P6">
        <v>17825.276999999998</v>
      </c>
    </row>
    <row r="7" spans="1:16">
      <c r="A7" t="s">
        <v>83</v>
      </c>
      <c r="B7" s="101">
        <v>11419752</v>
      </c>
      <c r="C7" s="101">
        <v>232562</v>
      </c>
      <c r="D7" s="175">
        <f t="shared" si="1"/>
        <v>2.0364890586065266E-2</v>
      </c>
      <c r="E7" s="101">
        <v>2313287</v>
      </c>
      <c r="F7" s="101">
        <v>169143</v>
      </c>
      <c r="G7" s="176">
        <v>2.3884589662749593E-2</v>
      </c>
      <c r="H7" s="101">
        <f t="shared" si="2"/>
        <v>55251.910767173016</v>
      </c>
      <c r="I7" s="101">
        <f t="shared" si="3"/>
        <v>4039.9111493264545</v>
      </c>
      <c r="J7" s="176">
        <f t="shared" si="4"/>
        <v>7.3118035073036769E-2</v>
      </c>
      <c r="K7" s="203">
        <v>5289</v>
      </c>
      <c r="L7" s="208">
        <f t="shared" si="0"/>
        <v>8016.4444999999996</v>
      </c>
      <c r="O7" t="s">
        <v>83</v>
      </c>
      <c r="P7">
        <v>8016.4444999999996</v>
      </c>
    </row>
    <row r="8" spans="1:16">
      <c r="A8" t="s">
        <v>84</v>
      </c>
      <c r="B8" s="101">
        <v>3351534</v>
      </c>
      <c r="C8" s="101">
        <v>2279787</v>
      </c>
      <c r="D8" s="175">
        <f t="shared" si="1"/>
        <v>0.68022195209715908</v>
      </c>
      <c r="E8" s="101">
        <v>282964</v>
      </c>
      <c r="F8" s="101">
        <v>33836</v>
      </c>
      <c r="G8" s="176">
        <v>2.3884589662749593E-2</v>
      </c>
      <c r="H8" s="101">
        <f t="shared" si="2"/>
        <v>6758.4790293302758</v>
      </c>
      <c r="I8" s="101">
        <f t="shared" si="3"/>
        <v>808.15897582879518</v>
      </c>
      <c r="J8" s="176">
        <f t="shared" si="4"/>
        <v>0.11957704867050224</v>
      </c>
      <c r="K8" s="203"/>
      <c r="L8" s="208">
        <f t="shared" si="0"/>
        <v>2745.7049999999999</v>
      </c>
      <c r="O8" t="s">
        <v>84</v>
      </c>
      <c r="P8">
        <v>2745.7049999999999</v>
      </c>
    </row>
    <row r="9" spans="1:16">
      <c r="A9" t="s">
        <v>85</v>
      </c>
      <c r="B9" s="101">
        <v>7102452</v>
      </c>
      <c r="C9" s="101">
        <v>1779383</v>
      </c>
      <c r="D9" s="175">
        <f t="shared" si="1"/>
        <v>0.25053080260169303</v>
      </c>
      <c r="E9" s="101">
        <v>784812</v>
      </c>
      <c r="F9" s="101">
        <v>77889</v>
      </c>
      <c r="G9" s="176">
        <v>2.3884589662749593E-2</v>
      </c>
      <c r="H9" s="101">
        <f t="shared" si="2"/>
        <v>18744.912582401834</v>
      </c>
      <c r="I9" s="101">
        <f t="shared" si="3"/>
        <v>1860.3468042419031</v>
      </c>
      <c r="J9" s="176">
        <f t="shared" si="4"/>
        <v>9.9245424381890185E-2</v>
      </c>
      <c r="K9" s="203">
        <v>14677</v>
      </c>
      <c r="L9" s="208">
        <f t="shared" si="0"/>
        <v>5196.1544999999996</v>
      </c>
      <c r="O9" t="s">
        <v>85</v>
      </c>
      <c r="P9">
        <v>5196.1544999999996</v>
      </c>
    </row>
    <row r="10" spans="1:16">
      <c r="A10" t="s">
        <v>86</v>
      </c>
      <c r="B10" s="101">
        <v>36732091</v>
      </c>
      <c r="C10" s="101">
        <v>6516445</v>
      </c>
      <c r="D10" s="175">
        <f t="shared" si="1"/>
        <v>0.17740468409489674</v>
      </c>
      <c r="E10" s="101">
        <v>12102468</v>
      </c>
      <c r="F10" s="101">
        <v>2095825</v>
      </c>
      <c r="G10" s="176">
        <v>2.3884589662749593E-2</v>
      </c>
      <c r="H10" s="101">
        <f t="shared" si="2"/>
        <v>289062.48208655772</v>
      </c>
      <c r="I10" s="101">
        <f t="shared" si="3"/>
        <v>50057.920129932165</v>
      </c>
      <c r="J10" s="176">
        <f t="shared" si="4"/>
        <v>0.17317335604605608</v>
      </c>
      <c r="K10" s="203">
        <v>442030</v>
      </c>
      <c r="L10" s="208">
        <f t="shared" si="0"/>
        <v>59931.525500000003</v>
      </c>
      <c r="O10" t="s">
        <v>86</v>
      </c>
      <c r="P10">
        <v>59931.525500000003</v>
      </c>
    </row>
    <row r="11" spans="1:16">
      <c r="A11" t="s">
        <v>87</v>
      </c>
      <c r="B11" s="101">
        <v>4182846.9999999995</v>
      </c>
      <c r="C11" s="101">
        <v>1706522</v>
      </c>
      <c r="D11" s="175">
        <f t="shared" si="1"/>
        <v>0.4079809756369287</v>
      </c>
      <c r="E11" s="101">
        <v>366255</v>
      </c>
      <c r="F11" s="101">
        <v>79312</v>
      </c>
      <c r="G11" s="176">
        <v>2.3884589662749593E-2</v>
      </c>
      <c r="H11" s="101">
        <f t="shared" si="2"/>
        <v>8747.8503869303513</v>
      </c>
      <c r="I11" s="101">
        <f t="shared" si="3"/>
        <v>1894.3345753319957</v>
      </c>
      <c r="J11" s="176">
        <f t="shared" si="4"/>
        <v>0.21654857954157625</v>
      </c>
      <c r="K11" s="203">
        <v>9991</v>
      </c>
      <c r="L11" s="208">
        <f t="shared" si="0"/>
        <v>2207.3585000000003</v>
      </c>
      <c r="O11" t="s">
        <v>292</v>
      </c>
      <c r="P11">
        <v>134189.00900000002</v>
      </c>
    </row>
    <row r="12" spans="1:16">
      <c r="A12" t="s">
        <v>88</v>
      </c>
      <c r="B12" s="101">
        <v>1179685</v>
      </c>
      <c r="C12" s="101">
        <v>394500</v>
      </c>
      <c r="D12" s="175">
        <f t="shared" si="1"/>
        <v>0.33441130471269875</v>
      </c>
      <c r="E12" s="101">
        <v>92870</v>
      </c>
      <c r="F12" s="101">
        <v>6968</v>
      </c>
      <c r="G12" s="176">
        <v>2.3884589662749593E-2</v>
      </c>
      <c r="H12" s="101">
        <f t="shared" si="2"/>
        <v>2218.1618419795545</v>
      </c>
      <c r="I12" s="101">
        <f t="shared" si="3"/>
        <v>166.42782077003915</v>
      </c>
      <c r="J12" s="176">
        <f t="shared" si="4"/>
        <v>7.502961128459136E-2</v>
      </c>
      <c r="K12" s="203">
        <v>38</v>
      </c>
      <c r="L12" s="208">
        <f t="shared" si="0"/>
        <v>195.27350000000001</v>
      </c>
      <c r="O12" t="s">
        <v>87</v>
      </c>
      <c r="P12">
        <v>2207.3585000000003</v>
      </c>
    </row>
    <row r="13" spans="1:16">
      <c r="A13" t="s">
        <v>89</v>
      </c>
      <c r="B13" s="101">
        <v>10641032</v>
      </c>
      <c r="C13" s="101">
        <v>2929652</v>
      </c>
      <c r="D13" s="175">
        <f t="shared" si="1"/>
        <v>0.27531652944939927</v>
      </c>
      <c r="E13" s="101">
        <v>1814081</v>
      </c>
      <c r="F13" s="101">
        <v>184019</v>
      </c>
      <c r="G13" s="176">
        <v>2.3884589662749593E-2</v>
      </c>
      <c r="H13" s="101">
        <f t="shared" si="2"/>
        <v>43328.580299990441</v>
      </c>
      <c r="I13" s="101">
        <f t="shared" si="3"/>
        <v>4395.2183051495176</v>
      </c>
      <c r="J13" s="176">
        <f t="shared" si="4"/>
        <v>0.10143924113642115</v>
      </c>
      <c r="K13" s="203">
        <v>23086</v>
      </c>
      <c r="L13" s="208">
        <f t="shared" si="0"/>
        <v>8736.3675000000003</v>
      </c>
      <c r="O13" t="s">
        <v>88</v>
      </c>
      <c r="P13">
        <v>195.27350000000001</v>
      </c>
    </row>
    <row r="14" spans="1:16">
      <c r="A14" t="s">
        <v>90</v>
      </c>
      <c r="B14" s="101">
        <v>5732277</v>
      </c>
      <c r="C14" s="101">
        <v>683907</v>
      </c>
      <c r="D14" s="175">
        <f t="shared" si="1"/>
        <v>0.11930808647244368</v>
      </c>
      <c r="E14" s="101">
        <v>712055</v>
      </c>
      <c r="F14" s="101">
        <v>240430</v>
      </c>
      <c r="G14" s="176">
        <v>2.3884589662749593E-2</v>
      </c>
      <c r="H14" s="101">
        <f t="shared" si="2"/>
        <v>17007.141492309162</v>
      </c>
      <c r="I14" s="101">
        <f t="shared" si="3"/>
        <v>5742.5718926148847</v>
      </c>
      <c r="J14" s="176">
        <f t="shared" si="4"/>
        <v>0.3376565012534144</v>
      </c>
      <c r="K14" s="203">
        <v>5796</v>
      </c>
      <c r="L14" s="208">
        <f t="shared" si="0"/>
        <v>6209.1409999999996</v>
      </c>
      <c r="O14" t="s">
        <v>89</v>
      </c>
      <c r="P14">
        <v>8736.3675000000003</v>
      </c>
    </row>
    <row r="15" spans="1:16">
      <c r="A15" t="s">
        <v>91</v>
      </c>
      <c r="B15" s="101">
        <v>1319389</v>
      </c>
      <c r="C15" s="101">
        <v>414727</v>
      </c>
      <c r="D15" s="175">
        <f t="shared" si="1"/>
        <v>0.31433261911384741</v>
      </c>
      <c r="E15" s="101">
        <v>238944</v>
      </c>
      <c r="F15" s="101">
        <v>44475</v>
      </c>
      <c r="G15" s="176">
        <v>2.3884589662749593E-2</v>
      </c>
      <c r="H15" s="101">
        <f t="shared" si="2"/>
        <v>5707.0793923760384</v>
      </c>
      <c r="I15" s="101">
        <f t="shared" si="3"/>
        <v>1062.2671252507882</v>
      </c>
      <c r="J15" s="176">
        <f t="shared" si="4"/>
        <v>0.18613147850542389</v>
      </c>
      <c r="K15" s="203">
        <v>11201</v>
      </c>
      <c r="L15" s="208">
        <f t="shared" si="0"/>
        <v>7441.0080000000007</v>
      </c>
      <c r="O15" t="s">
        <v>90</v>
      </c>
      <c r="P15">
        <v>6209.1409999999996</v>
      </c>
    </row>
    <row r="16" spans="1:16">
      <c r="A16" t="s">
        <v>92</v>
      </c>
      <c r="B16" s="101">
        <v>5511372</v>
      </c>
      <c r="C16" s="101">
        <v>851924</v>
      </c>
      <c r="D16" s="175">
        <f t="shared" si="1"/>
        <v>0.15457566645837006</v>
      </c>
      <c r="E16" s="101">
        <v>1393233</v>
      </c>
      <c r="F16" s="101">
        <v>469994</v>
      </c>
      <c r="G16" s="176">
        <v>2.3884589662749593E-2</v>
      </c>
      <c r="H16" s="101">
        <f t="shared" si="2"/>
        <v>33276.798509601605</v>
      </c>
      <c r="I16" s="101">
        <f t="shared" si="3"/>
        <v>11225.613833954332</v>
      </c>
      <c r="J16" s="176">
        <f t="shared" si="4"/>
        <v>0.33734055969102078</v>
      </c>
      <c r="K16" s="203">
        <v>91038</v>
      </c>
      <c r="L16" s="208">
        <f t="shared" si="0"/>
        <v>40453.044000000002</v>
      </c>
      <c r="O16" t="s">
        <v>293</v>
      </c>
      <c r="P16">
        <v>14145.744000000001</v>
      </c>
    </row>
    <row r="17" spans="1:16">
      <c r="A17" t="s">
        <v>93</v>
      </c>
      <c r="B17" s="101">
        <v>64842513</v>
      </c>
      <c r="C17" s="101">
        <v>13143055</v>
      </c>
      <c r="D17" s="175">
        <f t="shared" si="1"/>
        <v>0.20269194378694114</v>
      </c>
      <c r="E17" s="101">
        <v>10344992</v>
      </c>
      <c r="F17" s="101">
        <v>1017284</v>
      </c>
      <c r="G17" s="176">
        <v>2.3884589662749593E-2</v>
      </c>
      <c r="H17" s="101">
        <f t="shared" si="2"/>
        <v>247085.88898442723</v>
      </c>
      <c r="I17" s="101">
        <f t="shared" si="3"/>
        <v>24297.410910480558</v>
      </c>
      <c r="J17" s="176">
        <f t="shared" si="4"/>
        <v>9.8335890448247809E-2</v>
      </c>
      <c r="K17" s="203">
        <v>94367</v>
      </c>
      <c r="L17" s="208">
        <f t="shared" si="0"/>
        <v>53388.124000000011</v>
      </c>
      <c r="O17" t="s">
        <v>91</v>
      </c>
      <c r="P17">
        <v>7441.0080000000007</v>
      </c>
    </row>
    <row r="18" spans="1:16">
      <c r="A18" t="s">
        <v>94</v>
      </c>
      <c r="B18" s="101">
        <v>4008723</v>
      </c>
      <c r="C18" s="101">
        <v>1961357</v>
      </c>
      <c r="D18" s="175">
        <f t="shared" si="1"/>
        <v>0.48927226949829161</v>
      </c>
      <c r="E18" s="101">
        <v>201290</v>
      </c>
      <c r="F18" s="101">
        <v>49553</v>
      </c>
      <c r="G18" s="176">
        <v>2.3884589662749593E-2</v>
      </c>
      <c r="H18" s="101">
        <f t="shared" si="2"/>
        <v>4807.7290532148654</v>
      </c>
      <c r="I18" s="101">
        <f t="shared" si="3"/>
        <v>1183.5530715582306</v>
      </c>
      <c r="J18" s="176">
        <f t="shared" si="4"/>
        <v>0.24617715733518805</v>
      </c>
      <c r="K18" s="203"/>
      <c r="L18" s="208">
        <f t="shared" si="0"/>
        <v>951.1579999999999</v>
      </c>
      <c r="O18" t="s">
        <v>294</v>
      </c>
      <c r="P18">
        <v>488684.821</v>
      </c>
    </row>
    <row r="19" spans="1:16">
      <c r="A19" t="s">
        <v>95</v>
      </c>
      <c r="B19" s="101">
        <v>82658409</v>
      </c>
      <c r="C19" s="101">
        <v>19988713</v>
      </c>
      <c r="D19" s="175">
        <f t="shared" si="1"/>
        <v>0.24182310356348621</v>
      </c>
      <c r="E19" s="101">
        <v>13031211</v>
      </c>
      <c r="F19" s="101">
        <v>1743285</v>
      </c>
      <c r="G19" s="176">
        <v>2.3884589662749593E-2</v>
      </c>
      <c r="H19" s="101">
        <f t="shared" si="2"/>
        <v>311245.12754370878</v>
      </c>
      <c r="I19" s="101">
        <f t="shared" si="3"/>
        <v>41637.646890226424</v>
      </c>
      <c r="J19" s="176">
        <f t="shared" si="4"/>
        <v>0.13377766655762077</v>
      </c>
      <c r="K19" s="203">
        <v>107000</v>
      </c>
      <c r="L19" s="208">
        <f t="shared" si="0"/>
        <v>86027.262000000002</v>
      </c>
      <c r="O19" t="s">
        <v>295</v>
      </c>
      <c r="P19">
        <v>542935.87300000002</v>
      </c>
    </row>
    <row r="20" spans="1:16">
      <c r="A20" t="s">
        <v>97</v>
      </c>
      <c r="B20" s="101">
        <v>9729822</v>
      </c>
      <c r="C20" s="101">
        <v>2752277</v>
      </c>
      <c r="D20" s="175">
        <f t="shared" si="1"/>
        <v>0.28287023133619504</v>
      </c>
      <c r="E20" s="101">
        <v>1115745</v>
      </c>
      <c r="F20" s="101">
        <v>123084</v>
      </c>
      <c r="G20" s="176">
        <v>2.3884589662749593E-2</v>
      </c>
      <c r="H20" s="101">
        <f t="shared" si="2"/>
        <v>26649.111493264543</v>
      </c>
      <c r="I20" s="101">
        <f t="shared" si="3"/>
        <v>2939.8108340498707</v>
      </c>
      <c r="J20" s="176">
        <f t="shared" si="4"/>
        <v>0.11031552908594705</v>
      </c>
      <c r="K20" s="203">
        <v>11099</v>
      </c>
      <c r="L20" s="208">
        <f t="shared" si="0"/>
        <v>6578.75</v>
      </c>
      <c r="O20" t="s">
        <v>296</v>
      </c>
      <c r="P20">
        <v>479806.59499999997</v>
      </c>
    </row>
    <row r="21" spans="1:16">
      <c r="A21" t="s">
        <v>98</v>
      </c>
      <c r="B21" s="101">
        <v>334395</v>
      </c>
      <c r="C21" s="101">
        <v>19534</v>
      </c>
      <c r="D21" s="175">
        <f t="shared" si="1"/>
        <v>5.8415945214491845E-2</v>
      </c>
      <c r="E21" s="101">
        <v>229046</v>
      </c>
      <c r="F21" s="101">
        <v>201321</v>
      </c>
      <c r="G21" s="176">
        <v>2.3884589662749593E-2</v>
      </c>
      <c r="H21" s="101">
        <f t="shared" si="2"/>
        <v>5470.6697238941433</v>
      </c>
      <c r="I21" s="101">
        <f t="shared" si="3"/>
        <v>4808.4694754944103</v>
      </c>
      <c r="J21" s="176">
        <f t="shared" si="4"/>
        <v>0.87895444583184157</v>
      </c>
      <c r="K21" s="203">
        <v>15.6</v>
      </c>
      <c r="L21" s="208">
        <f t="shared" si="0"/>
        <v>123.65599999999999</v>
      </c>
      <c r="O21" t="s">
        <v>92</v>
      </c>
      <c r="P21">
        <v>40453.044000000002</v>
      </c>
    </row>
    <row r="22" spans="1:16">
      <c r="A22" t="s">
        <v>99</v>
      </c>
      <c r="B22" s="101">
        <v>4753281</v>
      </c>
      <c r="C22" s="101">
        <v>1744814</v>
      </c>
      <c r="D22" s="175">
        <f t="shared" si="1"/>
        <v>0.3670757104408513</v>
      </c>
      <c r="E22" s="101">
        <v>571018</v>
      </c>
      <c r="F22" s="101">
        <v>55213</v>
      </c>
      <c r="G22" s="176">
        <v>2.3884589662749593E-2</v>
      </c>
      <c r="H22" s="101">
        <f t="shared" si="2"/>
        <v>13638.530620043946</v>
      </c>
      <c r="I22" s="101">
        <f t="shared" si="3"/>
        <v>1318.7398490493933</v>
      </c>
      <c r="J22" s="176">
        <f t="shared" si="4"/>
        <v>9.6692223362485952E-2</v>
      </c>
      <c r="K22" s="203">
        <v>5356</v>
      </c>
      <c r="L22" s="208">
        <f t="shared" si="0"/>
        <v>1588.9895000000001</v>
      </c>
      <c r="O22" t="s">
        <v>93</v>
      </c>
      <c r="P22">
        <v>53388.124000000011</v>
      </c>
    </row>
    <row r="23" spans="1:16">
      <c r="A23" t="s">
        <v>100</v>
      </c>
      <c r="B23" s="101">
        <v>60673694</v>
      </c>
      <c r="C23" s="101">
        <v>18824961</v>
      </c>
      <c r="D23" s="175">
        <f t="shared" si="1"/>
        <v>0.3102656152763667</v>
      </c>
      <c r="E23" s="101">
        <v>6424447</v>
      </c>
      <c r="F23" s="101">
        <v>1095715</v>
      </c>
      <c r="G23" s="176">
        <v>2.3884589662749593E-2</v>
      </c>
      <c r="H23" s="101">
        <f t="shared" si="2"/>
        <v>153445.28040508262</v>
      </c>
      <c r="I23" s="101">
        <f t="shared" si="3"/>
        <v>26170.703162319671</v>
      </c>
      <c r="J23" s="176">
        <f t="shared" si="4"/>
        <v>0.17055397919852092</v>
      </c>
      <c r="K23" s="203">
        <v>32543</v>
      </c>
      <c r="L23" s="208">
        <f t="shared" si="0"/>
        <v>40247.300499999998</v>
      </c>
      <c r="O23" t="s">
        <v>94</v>
      </c>
      <c r="P23">
        <v>951.1579999999999</v>
      </c>
    </row>
    <row r="24" spans="1:16">
      <c r="A24" t="s">
        <v>101</v>
      </c>
      <c r="B24" s="101">
        <v>18080023</v>
      </c>
      <c r="C24" s="101">
        <v>7989659</v>
      </c>
      <c r="D24" s="175">
        <f t="shared" si="1"/>
        <v>0.44190535598323077</v>
      </c>
      <c r="E24" s="101">
        <v>3558263</v>
      </c>
      <c r="F24" s="101">
        <v>44682</v>
      </c>
      <c r="G24" s="176">
        <v>2.3884589662749593E-2</v>
      </c>
      <c r="H24" s="101">
        <f t="shared" si="2"/>
        <v>84987.651667144353</v>
      </c>
      <c r="I24" s="101">
        <f t="shared" si="3"/>
        <v>1067.2112353109774</v>
      </c>
      <c r="J24" s="176">
        <f t="shared" si="4"/>
        <v>1.2557250546123208E-2</v>
      </c>
      <c r="K24" s="203"/>
      <c r="L24" s="208">
        <f t="shared" si="0"/>
        <v>2429.8615</v>
      </c>
      <c r="O24" t="s">
        <v>95</v>
      </c>
      <c r="P24">
        <v>86027.262000000002</v>
      </c>
    </row>
    <row r="25" spans="1:16">
      <c r="A25" t="s">
        <v>102</v>
      </c>
      <c r="B25" s="101">
        <v>1951097</v>
      </c>
      <c r="C25" s="101">
        <v>655898</v>
      </c>
      <c r="D25" s="175">
        <f t="shared" si="1"/>
        <v>0.33616883220055177</v>
      </c>
      <c r="E25" s="101">
        <v>184215</v>
      </c>
      <c r="F25" s="101">
        <v>80979</v>
      </c>
      <c r="G25" s="176">
        <v>2.3884589662749593E-2</v>
      </c>
      <c r="H25" s="101">
        <f t="shared" si="2"/>
        <v>4399.8996847234166</v>
      </c>
      <c r="I25" s="101">
        <f t="shared" si="3"/>
        <v>1934.1501862997993</v>
      </c>
      <c r="J25" s="176">
        <f t="shared" si="4"/>
        <v>0.43958960996661506</v>
      </c>
      <c r="K25" s="203">
        <v>25280</v>
      </c>
      <c r="L25" s="208">
        <f t="shared" si="0"/>
        <v>5319.2334999999994</v>
      </c>
      <c r="O25" t="s">
        <v>96</v>
      </c>
      <c r="P25">
        <v>2923.9580000000001</v>
      </c>
    </row>
    <row r="26" spans="1:16">
      <c r="A26" t="s">
        <v>103</v>
      </c>
      <c r="B26" s="101">
        <v>37805</v>
      </c>
      <c r="C26" s="101">
        <v>32566.000000000004</v>
      </c>
      <c r="D26" s="175">
        <f t="shared" si="1"/>
        <v>0.86142044703081611</v>
      </c>
      <c r="E26" s="101"/>
      <c r="F26" s="101"/>
      <c r="G26" s="176">
        <v>2.3884589662749593E-2</v>
      </c>
      <c r="H26" s="101">
        <f t="shared" si="2"/>
        <v>0</v>
      </c>
      <c r="I26" s="101">
        <f t="shared" si="3"/>
        <v>0</v>
      </c>
      <c r="J26" s="176"/>
      <c r="K26" s="203"/>
      <c r="L26" s="208">
        <f t="shared" si="0"/>
        <v>3.68</v>
      </c>
      <c r="O26" t="s">
        <v>97</v>
      </c>
      <c r="P26">
        <v>6578.75</v>
      </c>
    </row>
    <row r="27" spans="1:16">
      <c r="A27" t="s">
        <v>104</v>
      </c>
      <c r="B27" s="101">
        <v>2845419</v>
      </c>
      <c r="C27" s="101">
        <v>996165</v>
      </c>
      <c r="D27" s="175">
        <f t="shared" si="1"/>
        <v>0.35009430948482456</v>
      </c>
      <c r="E27" s="101">
        <v>315882</v>
      </c>
      <c r="F27" s="101">
        <v>65427</v>
      </c>
      <c r="G27" s="176">
        <v>2.3884589662749593E-2</v>
      </c>
      <c r="H27" s="101">
        <f t="shared" si="2"/>
        <v>7544.711951848667</v>
      </c>
      <c r="I27" s="101">
        <f t="shared" si="3"/>
        <v>1562.6970478647177</v>
      </c>
      <c r="J27" s="176">
        <f t="shared" si="4"/>
        <v>0.20712481242995803</v>
      </c>
      <c r="K27" s="203">
        <v>10750</v>
      </c>
      <c r="L27" s="208">
        <f t="shared" si="0"/>
        <v>5527.4030000000002</v>
      </c>
      <c r="O27" t="s">
        <v>98</v>
      </c>
      <c r="P27">
        <v>123.65599999999999</v>
      </c>
    </row>
    <row r="28" spans="1:16">
      <c r="A28" t="s">
        <v>105</v>
      </c>
      <c r="B28" s="101">
        <v>591914</v>
      </c>
      <c r="C28" s="101">
        <v>51831</v>
      </c>
      <c r="D28" s="175">
        <f t="shared" si="1"/>
        <v>8.7565085468497117E-2</v>
      </c>
      <c r="E28" s="101">
        <v>158039</v>
      </c>
      <c r="F28" s="101">
        <v>11500</v>
      </c>
      <c r="G28" s="176">
        <v>2.3884589662749593E-2</v>
      </c>
      <c r="H28" s="101">
        <f t="shared" si="2"/>
        <v>3774.696665711283</v>
      </c>
      <c r="I28" s="101">
        <f t="shared" si="3"/>
        <v>274.67278112162029</v>
      </c>
      <c r="J28" s="176">
        <f t="shared" si="4"/>
        <v>7.2766848689247585E-2</v>
      </c>
      <c r="K28" s="203">
        <v>650</v>
      </c>
      <c r="L28" s="208">
        <f t="shared" si="0"/>
        <v>381.47100000000006</v>
      </c>
      <c r="O28" t="s">
        <v>99</v>
      </c>
      <c r="P28">
        <v>1588.9895000000001</v>
      </c>
    </row>
    <row r="29" spans="1:16">
      <c r="A29" t="s">
        <v>106</v>
      </c>
      <c r="B29" s="101">
        <v>627563</v>
      </c>
      <c r="C29" s="101">
        <v>220970</v>
      </c>
      <c r="D29" s="175">
        <f t="shared" si="1"/>
        <v>0.35210807520519855</v>
      </c>
      <c r="E29" s="101">
        <v>42625</v>
      </c>
      <c r="F29" s="101">
        <v>11610</v>
      </c>
      <c r="G29" s="176">
        <v>2.3884589662749593E-2</v>
      </c>
      <c r="H29" s="101">
        <f t="shared" si="2"/>
        <v>1018.0806343747014</v>
      </c>
      <c r="I29" s="101">
        <f t="shared" si="3"/>
        <v>277.30008598452275</v>
      </c>
      <c r="J29" s="176">
        <f t="shared" si="4"/>
        <v>0.27237536656891492</v>
      </c>
      <c r="K29" s="203">
        <v>1394</v>
      </c>
      <c r="L29" s="208">
        <f t="shared" si="0"/>
        <v>859.78050000000007</v>
      </c>
      <c r="O29" t="s">
        <v>297</v>
      </c>
      <c r="P29">
        <v>1887.365</v>
      </c>
    </row>
    <row r="30" spans="1:16">
      <c r="A30" t="s">
        <v>107</v>
      </c>
      <c r="B30" s="101">
        <v>17021343</v>
      </c>
      <c r="C30" s="101">
        <v>1434489</v>
      </c>
      <c r="D30" s="175">
        <f t="shared" si="1"/>
        <v>8.4275899968645249E-2</v>
      </c>
      <c r="E30" s="101">
        <v>3106716</v>
      </c>
      <c r="F30" s="101">
        <v>171312</v>
      </c>
      <c r="G30" s="176">
        <v>2.3884589662749593E-2</v>
      </c>
      <c r="H30" s="101">
        <f t="shared" si="2"/>
        <v>74202.636858698766</v>
      </c>
      <c r="I30" s="101">
        <f t="shared" si="3"/>
        <v>4091.7168243049582</v>
      </c>
      <c r="J30" s="176">
        <f t="shared" si="4"/>
        <v>5.5142471986496348E-2</v>
      </c>
      <c r="K30" s="203">
        <v>2250</v>
      </c>
      <c r="L30" s="208">
        <f t="shared" si="0"/>
        <v>8462.9750000000004</v>
      </c>
      <c r="O30" t="s">
        <v>100</v>
      </c>
      <c r="P30">
        <v>40247.300499999998</v>
      </c>
    </row>
    <row r="31" spans="1:16">
      <c r="A31" t="s">
        <v>108</v>
      </c>
      <c r="B31" s="101">
        <v>2081996</v>
      </c>
      <c r="C31" s="101">
        <v>900142</v>
      </c>
      <c r="D31" s="175">
        <f>C31/B31</f>
        <v>0.43234569134618894</v>
      </c>
      <c r="E31" s="101">
        <v>114006</v>
      </c>
      <c r="F31" s="101">
        <v>14479</v>
      </c>
      <c r="G31" s="176">
        <v>2.3884589662749593E-2</v>
      </c>
      <c r="H31" s="101">
        <f>E31*$G31</f>
        <v>2722.9865290914299</v>
      </c>
      <c r="I31" s="101">
        <f>F31*$G31</f>
        <v>345.82497372695133</v>
      </c>
      <c r="J31" s="176">
        <f>I31/H31</f>
        <v>0.12700208760942405</v>
      </c>
      <c r="K31" s="203">
        <v>1624</v>
      </c>
      <c r="L31" s="208">
        <f t="shared" si="0"/>
        <v>977.91199999999981</v>
      </c>
      <c r="O31" t="s">
        <v>101</v>
      </c>
      <c r="P31">
        <v>2429.8615</v>
      </c>
    </row>
    <row r="32" spans="1:16">
      <c r="A32" t="s">
        <v>109</v>
      </c>
      <c r="B32" s="101">
        <v>5296324</v>
      </c>
      <c r="C32" s="101">
        <v>997986</v>
      </c>
      <c r="D32" s="175">
        <f t="shared" si="1"/>
        <v>0.18842993744340414</v>
      </c>
      <c r="E32" s="101">
        <v>1255398</v>
      </c>
      <c r="F32" s="101">
        <v>590543</v>
      </c>
      <c r="G32" s="176">
        <v>2.3884589662749593E-2</v>
      </c>
      <c r="H32" s="101">
        <f t="shared" si="2"/>
        <v>29984.666093436514</v>
      </c>
      <c r="I32" s="101">
        <f t="shared" si="3"/>
        <v>14104.877233209132</v>
      </c>
      <c r="J32" s="176">
        <f t="shared" si="4"/>
        <v>0.47040301163455728</v>
      </c>
      <c r="K32" s="203">
        <v>21878</v>
      </c>
      <c r="L32" s="208">
        <f t="shared" si="0"/>
        <v>8911.2674999999999</v>
      </c>
      <c r="O32" t="s">
        <v>298</v>
      </c>
      <c r="P32">
        <v>558.1</v>
      </c>
    </row>
    <row r="33" spans="1:16">
      <c r="A33" t="s">
        <v>110</v>
      </c>
      <c r="B33" s="101">
        <v>37953176</v>
      </c>
      <c r="C33" s="101">
        <v>15076574</v>
      </c>
      <c r="D33" s="175">
        <f t="shared" si="1"/>
        <v>0.39724143244296606</v>
      </c>
      <c r="E33" s="101">
        <v>4347775</v>
      </c>
      <c r="F33" s="101">
        <v>371114</v>
      </c>
      <c r="G33" s="176">
        <v>2.3884589662749593E-2</v>
      </c>
      <c r="H33" s="101">
        <f t="shared" si="2"/>
        <v>103844.82182096111</v>
      </c>
      <c r="I33" s="101">
        <f t="shared" si="3"/>
        <v>8863.9056081016515</v>
      </c>
      <c r="J33" s="176">
        <f t="shared" si="4"/>
        <v>8.5357222947369624E-2</v>
      </c>
      <c r="K33" s="203">
        <v>67595</v>
      </c>
      <c r="L33" s="208">
        <f t="shared" si="0"/>
        <v>35911.6175</v>
      </c>
      <c r="O33" t="s">
        <v>102</v>
      </c>
      <c r="P33">
        <v>5319.2334999999994</v>
      </c>
    </row>
    <row r="34" spans="1:16">
      <c r="A34" t="s">
        <v>111</v>
      </c>
      <c r="B34" s="101">
        <v>10288527</v>
      </c>
      <c r="C34" s="101">
        <v>3757994</v>
      </c>
      <c r="D34" s="175">
        <f t="shared" si="1"/>
        <v>0.36526064421077964</v>
      </c>
      <c r="E34" s="101">
        <v>953314</v>
      </c>
      <c r="F34" s="101">
        <v>202302</v>
      </c>
      <c r="G34" s="176">
        <v>2.3884589662749593E-2</v>
      </c>
      <c r="H34" s="101">
        <f t="shared" si="2"/>
        <v>22769.513709754465</v>
      </c>
      <c r="I34" s="101">
        <f t="shared" si="3"/>
        <v>4831.9002579535681</v>
      </c>
      <c r="J34" s="176">
        <f t="shared" si="4"/>
        <v>0.21220919864808449</v>
      </c>
      <c r="K34" s="203">
        <v>18870</v>
      </c>
      <c r="L34" s="208">
        <f t="shared" si="0"/>
        <v>10176.898499999999</v>
      </c>
      <c r="O34" t="s">
        <v>103</v>
      </c>
      <c r="P34">
        <v>3.68</v>
      </c>
    </row>
    <row r="35" spans="1:16">
      <c r="A35" t="s">
        <v>112</v>
      </c>
      <c r="B35" s="101">
        <v>4059687</v>
      </c>
      <c r="C35" s="101">
        <v>1857633</v>
      </c>
      <c r="D35" s="175">
        <f t="shared" si="1"/>
        <v>0.45758035040632444</v>
      </c>
      <c r="E35" s="101">
        <v>161196</v>
      </c>
      <c r="F35" s="101">
        <v>32956</v>
      </c>
      <c r="G35" s="176">
        <v>2.3884589662749593E-2</v>
      </c>
      <c r="H35" s="101">
        <f t="shared" si="2"/>
        <v>3850.1003152765834</v>
      </c>
      <c r="I35" s="101">
        <f t="shared" si="3"/>
        <v>787.14053692557559</v>
      </c>
      <c r="J35" s="176">
        <f t="shared" si="4"/>
        <v>0.20444676046552024</v>
      </c>
      <c r="K35" s="203">
        <v>27334</v>
      </c>
      <c r="L35" s="208">
        <f t="shared" si="0"/>
        <v>1717.6935000000003</v>
      </c>
      <c r="O35" t="s">
        <v>104</v>
      </c>
      <c r="P35">
        <v>5527.4030000000002</v>
      </c>
    </row>
    <row r="36" spans="1:16">
      <c r="A36" t="s">
        <v>113</v>
      </c>
      <c r="B36" s="101">
        <v>19653966</v>
      </c>
      <c r="C36" s="101">
        <v>9663435</v>
      </c>
      <c r="D36" s="175">
        <f t="shared" si="1"/>
        <v>0.49167862608493368</v>
      </c>
      <c r="E36" s="101">
        <v>1395501</v>
      </c>
      <c r="F36" s="101">
        <v>252902</v>
      </c>
      <c r="G36" s="176">
        <v>2.3884589662749593E-2</v>
      </c>
      <c r="H36" s="101">
        <f t="shared" si="2"/>
        <v>33330.968758956718</v>
      </c>
      <c r="I36" s="101">
        <f t="shared" si="3"/>
        <v>6040.4604948886972</v>
      </c>
      <c r="J36" s="176">
        <f t="shared" si="4"/>
        <v>0.18122667056490824</v>
      </c>
      <c r="K36" s="203"/>
      <c r="L36" s="208">
        <f t="shared" si="0"/>
        <v>16273.947500000002</v>
      </c>
      <c r="O36" t="s">
        <v>105</v>
      </c>
      <c r="P36">
        <v>381.47100000000006</v>
      </c>
    </row>
    <row r="37" spans="1:16">
      <c r="A37" t="s">
        <v>114</v>
      </c>
      <c r="B37" s="101">
        <v>145530091</v>
      </c>
      <c r="C37" s="101">
        <v>36463707</v>
      </c>
      <c r="D37" s="175">
        <f t="shared" si="1"/>
        <v>0.25055785198402714</v>
      </c>
      <c r="E37" s="101">
        <v>30654064</v>
      </c>
      <c r="F37" s="101">
        <v>785607</v>
      </c>
      <c r="G37" s="176">
        <v>2.3884589662749593E-2</v>
      </c>
      <c r="H37" s="101">
        <f t="shared" si="2"/>
        <v>732159.74013566447</v>
      </c>
      <c r="I37" s="101">
        <f t="shared" si="3"/>
        <v>18763.900831183721</v>
      </c>
      <c r="J37" s="176">
        <f t="shared" si="4"/>
        <v>2.5628151621266269E-2</v>
      </c>
      <c r="K37" s="203">
        <v>852927</v>
      </c>
      <c r="L37" s="208">
        <f t="shared" si="0"/>
        <v>83806.276500000007</v>
      </c>
      <c r="O37" t="s">
        <v>299</v>
      </c>
      <c r="P37">
        <v>71.368500000000012</v>
      </c>
    </row>
    <row r="38" spans="1:16">
      <c r="A38" t="s">
        <v>115</v>
      </c>
      <c r="B38" s="101">
        <v>8829623</v>
      </c>
      <c r="C38" s="101">
        <v>4122584</v>
      </c>
      <c r="D38" s="175">
        <f t="shared" si="1"/>
        <v>0.46690373983124761</v>
      </c>
      <c r="E38" s="101">
        <v>653525</v>
      </c>
      <c r="F38" s="101">
        <v>78877</v>
      </c>
      <c r="G38" s="176">
        <v>2.3884589662749593E-2</v>
      </c>
      <c r="H38" s="101">
        <f t="shared" si="2"/>
        <v>15609.176459348428</v>
      </c>
      <c r="I38" s="101">
        <f t="shared" si="3"/>
        <v>1883.9447788286996</v>
      </c>
      <c r="J38" s="176">
        <f t="shared" si="4"/>
        <v>0.12069469415860143</v>
      </c>
      <c r="K38" s="203">
        <v>5232</v>
      </c>
      <c r="L38" s="208">
        <f t="shared" si="0"/>
        <v>8103.61</v>
      </c>
      <c r="O38" t="s">
        <v>106</v>
      </c>
      <c r="P38">
        <v>859.78050000000007</v>
      </c>
    </row>
    <row r="39" spans="1:16">
      <c r="A39" t="s">
        <v>116</v>
      </c>
      <c r="B39" s="101">
        <v>5447903</v>
      </c>
      <c r="C39" s="101">
        <v>2548195</v>
      </c>
      <c r="D39" s="175">
        <f t="shared" si="1"/>
        <v>0.46773868771158372</v>
      </c>
      <c r="E39" s="101">
        <v>728499</v>
      </c>
      <c r="F39" s="101">
        <v>66649</v>
      </c>
      <c r="G39" s="176">
        <v>2.3884589662749593E-2</v>
      </c>
      <c r="H39" s="101">
        <f t="shared" si="2"/>
        <v>17399.899684723416</v>
      </c>
      <c r="I39" s="101">
        <f t="shared" si="3"/>
        <v>1591.8840164325975</v>
      </c>
      <c r="J39" s="176">
        <f t="shared" si="4"/>
        <v>9.1488114602765402E-2</v>
      </c>
      <c r="K39" s="203">
        <v>13193</v>
      </c>
      <c r="L39" s="208">
        <f t="shared" si="0"/>
        <v>5598.9549999999999</v>
      </c>
      <c r="O39" t="s">
        <v>107</v>
      </c>
      <c r="P39">
        <v>8462.9750000000004</v>
      </c>
    </row>
    <row r="40" spans="1:16">
      <c r="A40" t="s">
        <v>117</v>
      </c>
      <c r="B40" s="101">
        <v>2076395</v>
      </c>
      <c r="C40" s="101">
        <v>1050654</v>
      </c>
      <c r="D40" s="175">
        <f t="shared" si="1"/>
        <v>0.50599909940064391</v>
      </c>
      <c r="E40" s="101">
        <v>289186</v>
      </c>
      <c r="F40" s="101">
        <v>45178</v>
      </c>
      <c r="G40" s="176">
        <v>2.3884589662749593E-2</v>
      </c>
      <c r="H40" s="101">
        <f t="shared" si="2"/>
        <v>6907.0889462119039</v>
      </c>
      <c r="I40" s="101">
        <f t="shared" si="3"/>
        <v>1079.057991783701</v>
      </c>
      <c r="J40" s="176">
        <f t="shared" si="4"/>
        <v>0.1562247135061863</v>
      </c>
      <c r="K40" s="203">
        <v>9165</v>
      </c>
      <c r="L40" s="208">
        <f t="shared" si="0"/>
        <v>3236.0935000000004</v>
      </c>
      <c r="O40" t="s">
        <v>300</v>
      </c>
      <c r="P40">
        <v>499766.71000000008</v>
      </c>
    </row>
    <row r="41" spans="1:16">
      <c r="A41" t="s">
        <v>118</v>
      </c>
      <c r="B41" s="101">
        <v>9904895</v>
      </c>
      <c r="C41" s="101">
        <v>1364656</v>
      </c>
      <c r="D41" s="175">
        <f t="shared" si="1"/>
        <v>0.1377759178668729</v>
      </c>
      <c r="E41" s="101">
        <v>2058801</v>
      </c>
      <c r="F41" s="101">
        <v>811115</v>
      </c>
      <c r="G41" s="176">
        <v>2.3884589662749593E-2</v>
      </c>
      <c r="H41" s="101">
        <f t="shared" si="2"/>
        <v>49173.617082258526</v>
      </c>
      <c r="I41" s="101">
        <f t="shared" si="3"/>
        <v>19373.148944301134</v>
      </c>
      <c r="J41" s="176">
        <f t="shared" si="4"/>
        <v>0.39397445406331155</v>
      </c>
      <c r="K41" s="203">
        <v>96486</v>
      </c>
      <c r="L41" s="208">
        <f t="shared" si="0"/>
        <v>50507.062000000005</v>
      </c>
      <c r="O41" t="s">
        <v>108</v>
      </c>
      <c r="P41">
        <v>977.91199999999981</v>
      </c>
    </row>
    <row r="42" spans="1:16">
      <c r="A42" t="s">
        <v>119</v>
      </c>
      <c r="B42" s="101">
        <v>8455797</v>
      </c>
      <c r="C42" s="101">
        <v>2177862</v>
      </c>
      <c r="D42" s="175">
        <f t="shared" si="1"/>
        <v>0.25755845368567859</v>
      </c>
      <c r="E42" s="101">
        <v>991343</v>
      </c>
      <c r="F42" s="101">
        <v>209306</v>
      </c>
      <c r="G42" s="176">
        <v>2.3884589662749593E-2</v>
      </c>
      <c r="H42" s="101">
        <f t="shared" si="2"/>
        <v>23677.820770039169</v>
      </c>
      <c r="I42" s="101">
        <f t="shared" si="3"/>
        <v>4999.1879239514665</v>
      </c>
      <c r="J42" s="176">
        <f t="shared" si="4"/>
        <v>0.21113378517828846</v>
      </c>
      <c r="K42" s="203">
        <v>6232</v>
      </c>
      <c r="L42" s="208">
        <f t="shared" si="0"/>
        <v>5107.1869999999999</v>
      </c>
      <c r="O42" t="s">
        <v>109</v>
      </c>
      <c r="P42">
        <v>8911.2674999999999</v>
      </c>
    </row>
    <row r="43" spans="1:16">
      <c r="A43" t="s">
        <v>120</v>
      </c>
      <c r="B43" s="101">
        <v>81116451</v>
      </c>
      <c r="C43" s="101">
        <v>20055180</v>
      </c>
      <c r="D43" s="175">
        <f t="shared" si="1"/>
        <v>0.24723936701816504</v>
      </c>
      <c r="E43" s="101">
        <v>6146099</v>
      </c>
      <c r="F43" s="101">
        <v>742675</v>
      </c>
      <c r="G43" s="176">
        <v>2.3884589662749593E-2</v>
      </c>
      <c r="H43" s="101">
        <f t="shared" si="2"/>
        <v>146797.05264163562</v>
      </c>
      <c r="I43" s="101">
        <f t="shared" si="3"/>
        <v>17738.487627782553</v>
      </c>
      <c r="J43" s="176">
        <f t="shared" si="4"/>
        <v>0.12083681047116226</v>
      </c>
      <c r="K43" s="203"/>
      <c r="L43" s="208">
        <f t="shared" si="0"/>
        <v>32938.506000000001</v>
      </c>
      <c r="O43" t="s">
        <v>301</v>
      </c>
      <c r="P43">
        <v>18044.388500000001</v>
      </c>
    </row>
    <row r="44" spans="1:16">
      <c r="A44" t="s">
        <v>121</v>
      </c>
      <c r="B44" s="101">
        <v>44487708</v>
      </c>
      <c r="C44" s="101">
        <v>13156907</v>
      </c>
      <c r="D44" s="175">
        <f t="shared" si="1"/>
        <v>0.2957425228559763</v>
      </c>
      <c r="E44" s="101">
        <v>3745616</v>
      </c>
      <c r="F44" s="101">
        <v>163444</v>
      </c>
      <c r="G44" s="176">
        <v>2.3884589662749593E-2</v>
      </c>
      <c r="H44" s="101">
        <f t="shared" si="2"/>
        <v>89462.50119422948</v>
      </c>
      <c r="I44" s="101">
        <f t="shared" si="3"/>
        <v>3903.7928728384445</v>
      </c>
      <c r="J44" s="176">
        <f t="shared" si="4"/>
        <v>4.3636080153438048E-2</v>
      </c>
      <c r="K44" s="203">
        <v>20935</v>
      </c>
      <c r="L44" s="208">
        <f t="shared" si="0"/>
        <v>14513.117999999999</v>
      </c>
      <c r="O44" t="s">
        <v>302</v>
      </c>
      <c r="P44">
        <v>142313.65900000001</v>
      </c>
    </row>
    <row r="45" spans="1:16">
      <c r="A45" t="s">
        <v>122</v>
      </c>
      <c r="B45" s="101">
        <v>66727463</v>
      </c>
      <c r="C45" s="101">
        <v>10927278</v>
      </c>
      <c r="D45" s="175">
        <f t="shared" si="1"/>
        <v>0.16375983004179254</v>
      </c>
      <c r="E45" s="101">
        <v>7363871</v>
      </c>
      <c r="F45" s="101">
        <v>714870</v>
      </c>
      <c r="G45" s="176">
        <v>2.3884589662749593E-2</v>
      </c>
      <c r="H45" s="101">
        <f t="shared" si="2"/>
        <v>175883.03716442149</v>
      </c>
      <c r="I45" s="101">
        <f t="shared" si="3"/>
        <v>17074.376612209802</v>
      </c>
      <c r="J45" s="176">
        <f t="shared" si="4"/>
        <v>9.7078017797976104E-2</v>
      </c>
      <c r="K45" s="203">
        <v>20700</v>
      </c>
      <c r="L45" s="208">
        <f t="shared" si="0"/>
        <v>27897.017499999998</v>
      </c>
      <c r="O45" t="s">
        <v>303</v>
      </c>
      <c r="P45">
        <v>3798.6655000000001</v>
      </c>
    </row>
    <row r="46" spans="1:16">
      <c r="A46" t="s">
        <v>123</v>
      </c>
      <c r="B46" s="101">
        <v>325084758</v>
      </c>
      <c r="C46" s="101">
        <v>59579343</v>
      </c>
      <c r="D46" s="175">
        <f t="shared" si="1"/>
        <v>0.18327325884654364</v>
      </c>
      <c r="E46" s="101">
        <v>90235182</v>
      </c>
      <c r="F46" s="101">
        <v>6801457</v>
      </c>
      <c r="G46" s="176">
        <v>2.3884589662749593E-2</v>
      </c>
      <c r="H46" s="101">
        <f t="shared" si="2"/>
        <v>2155230.295213528</v>
      </c>
      <c r="I46" s="101">
        <f t="shared" si="3"/>
        <v>162450.00955383584</v>
      </c>
      <c r="J46" s="176">
        <f t="shared" si="4"/>
        <v>7.5374780094087906E-2</v>
      </c>
      <c r="K46" s="203">
        <v>761000</v>
      </c>
      <c r="L46" s="208">
        <f t="shared" si="0"/>
        <v>439835.185</v>
      </c>
      <c r="O46" t="s">
        <v>110</v>
      </c>
      <c r="P46">
        <v>35911.6175</v>
      </c>
    </row>
    <row r="47" spans="1:16">
      <c r="B47" s="101"/>
      <c r="C47" s="101"/>
      <c r="D47" s="175"/>
      <c r="E47" s="101"/>
      <c r="F47" s="101"/>
      <c r="G47" s="176"/>
      <c r="H47" s="101"/>
      <c r="I47" s="101"/>
      <c r="J47" s="176"/>
      <c r="K47" s="203"/>
      <c r="L47" s="180"/>
      <c r="O47" t="s">
        <v>111</v>
      </c>
      <c r="P47">
        <v>10176.898499999999</v>
      </c>
    </row>
    <row r="48" spans="1:16">
      <c r="A48" t="s">
        <v>124</v>
      </c>
      <c r="B48" s="101">
        <f>B3+B4+B5+B6+B8+B10+B11+B12+B13+B15+B16+B17+B18+B19+B21+B22+B23+B26+B27+B28+B30+B32+B38+B39+B40+B41+B42+B31+B44+B45+B46</f>
        <v>810138548</v>
      </c>
      <c r="C48" s="101">
        <f>C3+C4+C5+C6+C8+C10+C11+C12+C13+C15+C16+C17+C18+C19+C21+C22+C23+C26+C27+C28+C30+C32+C38+C39+C40+C41+C42+C31+C44+C45+C46</f>
        <v>180621829</v>
      </c>
      <c r="D48" s="209">
        <f>C48/B48</f>
        <v>0.22295177713232331</v>
      </c>
      <c r="E48" s="101">
        <f>E3+E4+E5+E6+E8+E10+E11+E12+E13+E15+E16+E17+E18+E19+E21+E22+E23+E26+E27+E28+E30+E32+E38+E39+E40+E41+E42+E31+E44+E45+E46</f>
        <v>161312800</v>
      </c>
      <c r="F48" s="101">
        <f>F3+F4+F5+F6+F8+F10+F11+F12+F13+F15+F16+F17+F18+F19+F21+F22+F23+F26+F27+F28+F30+F32+F38+F39+F40+F41+F42+F31+F44+F45+F46</f>
        <v>17314674</v>
      </c>
      <c r="G48" s="176">
        <v>2.3884589662749599E-2</v>
      </c>
      <c r="H48" s="101">
        <f t="shared" si="2"/>
        <v>3852890.0353491935</v>
      </c>
      <c r="I48" s="101">
        <f t="shared" si="3"/>
        <v>413553.88363427925</v>
      </c>
      <c r="J48" s="176">
        <f>I48/H48</f>
        <v>0.10733602045218979</v>
      </c>
      <c r="K48" s="101">
        <f>K3+K4+K5+K6+K8+K10+K11+K12+K13+K15+K16+K17+K18+K19+K21+K22+K23+K26+K27+K28+K30+K32+K38+K39+K40+K41+K42+K31+K44+K45+K46</f>
        <v>1842231.6</v>
      </c>
      <c r="L48" s="101">
        <f>L3+L4+L5+L6+L8+L10+L11+L12+L13+L15+L16+L17+L18+L19+L21+L22+L23+L26+L27+L28+L30+L32+L38+L39+L40+L41+L42+L31+L44+L45+L46</f>
        <v>927578.62800000003</v>
      </c>
      <c r="O48" t="s">
        <v>112</v>
      </c>
      <c r="P48">
        <v>1717.6935000000003</v>
      </c>
    </row>
    <row r="49" spans="1:16">
      <c r="A49" t="s">
        <v>141</v>
      </c>
      <c r="B49" s="101">
        <f>+B4+B12+B16+B17+B19+B22+B28+B38+B40+B41+B42+B45</f>
        <v>264351249</v>
      </c>
      <c r="C49" s="101">
        <f>+C4+C12+C16+C17+C19+C22+C28+C38+C40+C41+C42+C45</f>
        <v>58739448</v>
      </c>
      <c r="D49" s="209">
        <f>C49/B49</f>
        <v>0.22220227149371252</v>
      </c>
      <c r="E49" s="101">
        <f>+E4+E12+E16+E17+E19+E22+E28+E38+E40+E41+E42+E45</f>
        <v>38350081</v>
      </c>
      <c r="F49" s="101">
        <f>+F4+F12+F16+F17+F19+F22+F28+F38+F40+F41+F42+F45</f>
        <v>5570484</v>
      </c>
      <c r="G49" s="176">
        <v>2.3884589662749599E-2</v>
      </c>
      <c r="H49" s="101">
        <f t="shared" si="2"/>
        <v>915975.94821820979</v>
      </c>
      <c r="I49" s="101">
        <f t="shared" si="3"/>
        <v>133048.72456291204</v>
      </c>
      <c r="J49" s="176">
        <f>I49/H49</f>
        <v>0.14525351328462646</v>
      </c>
      <c r="K49" s="101">
        <f>+K4+K12+K16+K17+K19+K22+K28+K38+K40+K41+K42+K45</f>
        <v>461400</v>
      </c>
      <c r="L49" s="101">
        <f>+L4+L12+L16+L17+L19+L22+L28+L38+L40+L41+L42+L45</f>
        <v>299783.29199999996</v>
      </c>
      <c r="O49" t="s">
        <v>113</v>
      </c>
      <c r="P49">
        <v>16273.947500000002</v>
      </c>
    </row>
    <row r="50" spans="1:16">
      <c r="A50" t="s">
        <v>126</v>
      </c>
      <c r="B50" s="101">
        <f>+B3+B4+B6+B8+B11+B12+B13+B15+B16+B17+B19+B21+B22+B23+B26+B27+B28+B30+B31+B32+B38+B39+B40+B41+B42+B44+B45</f>
        <v>434467660</v>
      </c>
      <c r="C50" s="101">
        <f>+C3+C4+C6+C8+C11+C12+C13+C15+C16+C17+C19+C21+C22+C23+C26+C27+C28+C30+C31+C32+C38+C39+C40+C41+C42+C44+C45</f>
        <v>108174782</v>
      </c>
      <c r="D50" s="209">
        <f>C50/B50</f>
        <v>0.24898235693768322</v>
      </c>
      <c r="E50" s="101">
        <f>+E3+E4+E6+E8+E11+E12+E13+E15+E16+E17+E19+E21+E22+E23+E26+E27+E28+E30+E31+E32+E38+E39+E40+E41+E42+E44+E45</f>
        <v>58173593</v>
      </c>
      <c r="F50" s="101">
        <f>+F3+F4+F6+F8+F11+F12+F13+F15+F16+F17+F19+F21+F22+F23+F26+F27+F28+F30+F31+F32+F38+F39+F40+F41+F42+F44+F45</f>
        <v>8358436</v>
      </c>
      <c r="G50" s="176">
        <v>2.3884589662749599E-2</v>
      </c>
      <c r="H50" s="101">
        <f t="shared" si="2"/>
        <v>1389452.3980128025</v>
      </c>
      <c r="I50" s="101">
        <f t="shared" si="3"/>
        <v>199637.8140823541</v>
      </c>
      <c r="J50" s="176">
        <f>I50/H50</f>
        <v>0.14368093096811124</v>
      </c>
      <c r="K50" s="101">
        <f>+K3+K4+K6+K8+K11+K12+K13+K15+K16+K17+K19+K21+K22+K23+K26+K27+K28+K30+K31+K32+K38+K39+K40+K41+K42+K44+K45</f>
        <v>639201.6</v>
      </c>
      <c r="L50" s="101">
        <f>+L3+L4+L6+L8+L11+L12+L13+L15+L16+L17+L19+L21+L22+L23+L26+L27+L28+L30+L31+L32+L38+L39+L40+L41+L42+L44+L45</f>
        <v>424857.83250000002</v>
      </c>
      <c r="O50" t="s">
        <v>114</v>
      </c>
      <c r="P50">
        <v>83806.276500000007</v>
      </c>
    </row>
    <row r="51" spans="1:16">
      <c r="G51" s="176"/>
      <c r="H51" s="101"/>
      <c r="I51" s="101"/>
      <c r="J51" s="176"/>
      <c r="K51" s="180" t="s">
        <v>304</v>
      </c>
      <c r="O51" t="s">
        <v>115</v>
      </c>
      <c r="P51">
        <v>8103.61</v>
      </c>
    </row>
    <row r="52" spans="1:16">
      <c r="L52" s="203"/>
      <c r="O52" t="s">
        <v>116</v>
      </c>
      <c r="P52">
        <v>5598.9549999999999</v>
      </c>
    </row>
    <row r="53" spans="1:16">
      <c r="A53" s="50" t="s">
        <v>124</v>
      </c>
      <c r="B53" t="s">
        <v>305</v>
      </c>
      <c r="O53" t="s">
        <v>117</v>
      </c>
      <c r="P53">
        <v>3236.0935000000004</v>
      </c>
    </row>
    <row r="54" spans="1:16">
      <c r="A54" s="50" t="s">
        <v>141</v>
      </c>
      <c r="B54" t="s">
        <v>142</v>
      </c>
      <c r="O54" t="s">
        <v>306</v>
      </c>
      <c r="P54">
        <v>18335.290499999999</v>
      </c>
    </row>
    <row r="55" spans="1:16">
      <c r="A55" s="50" t="s">
        <v>138</v>
      </c>
      <c r="B55" t="s">
        <v>143</v>
      </c>
      <c r="O55" t="s">
        <v>118</v>
      </c>
      <c r="P55">
        <v>50507.062000000005</v>
      </c>
    </row>
    <row r="56" spans="1:16">
      <c r="O56" t="s">
        <v>119</v>
      </c>
      <c r="P56">
        <v>5107.1869999999999</v>
      </c>
    </row>
    <row r="57" spans="1:16">
      <c r="O57" t="s">
        <v>307</v>
      </c>
      <c r="P57">
        <v>4574.12</v>
      </c>
    </row>
    <row r="58" spans="1:16">
      <c r="O58" t="s">
        <v>120</v>
      </c>
      <c r="P58">
        <v>32938.506000000001</v>
      </c>
    </row>
    <row r="59" spans="1:16">
      <c r="O59" t="s">
        <v>308</v>
      </c>
      <c r="P59">
        <v>527.81100000000004</v>
      </c>
    </row>
    <row r="60" spans="1:16">
      <c r="O60" t="s">
        <v>121</v>
      </c>
      <c r="P60">
        <v>14513.117999999999</v>
      </c>
    </row>
    <row r="61" spans="1:16">
      <c r="O61" t="s">
        <v>122</v>
      </c>
      <c r="P61">
        <v>27897.017499999998</v>
      </c>
    </row>
    <row r="62" spans="1:16">
      <c r="O62" t="s">
        <v>123</v>
      </c>
      <c r="P62">
        <v>439835.185</v>
      </c>
    </row>
    <row r="63" spans="1:16">
      <c r="O63" t="s">
        <v>309</v>
      </c>
      <c r="P63">
        <v>3529.5324999999998</v>
      </c>
    </row>
    <row r="77" spans="2:2">
      <c r="B77" s="203"/>
    </row>
    <row r="78" spans="2:2">
      <c r="B78" s="203"/>
    </row>
    <row r="79" spans="2:2">
      <c r="B79" s="203"/>
    </row>
    <row r="80" spans="2:2">
      <c r="B80" s="203" t="s">
        <v>140</v>
      </c>
    </row>
    <row r="81" spans="2:2">
      <c r="B81" s="203"/>
    </row>
    <row r="82" spans="2:2">
      <c r="B82" s="203"/>
    </row>
    <row r="83" spans="2:2">
      <c r="B83" s="203"/>
    </row>
    <row r="84" spans="2:2">
      <c r="B84" s="203"/>
    </row>
    <row r="85" spans="2:2">
      <c r="B85" s="203"/>
    </row>
    <row r="86" spans="2:2">
      <c r="B86" s="203"/>
    </row>
    <row r="87" spans="2:2">
      <c r="B87" s="203"/>
    </row>
    <row r="88" spans="2:2">
      <c r="B88" s="203"/>
    </row>
    <row r="89" spans="2:2">
      <c r="B89" s="203"/>
    </row>
    <row r="91" spans="2:2">
      <c r="B91" s="203"/>
    </row>
    <row r="92" spans="2:2">
      <c r="B92" s="203"/>
    </row>
    <row r="93" spans="2:2">
      <c r="B93" s="203"/>
    </row>
    <row r="94" spans="2:2">
      <c r="B94" s="203"/>
    </row>
    <row r="95" spans="2:2">
      <c r="B95" s="203"/>
    </row>
  </sheetData>
  <pageMargins left="0.7" right="0.7" top="0.78740157499999996" bottom="0.78740157499999996"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P80"/>
  <sheetViews>
    <sheetView topLeftCell="A16" zoomScale="55" zoomScaleNormal="55" workbookViewId="0">
      <selection activeCell="B71" sqref="B71"/>
    </sheetView>
  </sheetViews>
  <sheetFormatPr defaultColWidth="11.42578125" defaultRowHeight="15"/>
  <cols>
    <col min="1" max="1" width="53.85546875" bestFit="1" customWidth="1"/>
    <col min="2" max="2" width="15" bestFit="1" customWidth="1"/>
    <col min="3" max="3" width="22.28515625" bestFit="1" customWidth="1"/>
    <col min="4" max="4" width="31.5703125" bestFit="1" customWidth="1"/>
    <col min="5" max="5" width="15" bestFit="1" customWidth="1"/>
    <col min="6" max="6" width="13.7109375" bestFit="1" customWidth="1"/>
    <col min="7" max="7" width="18.28515625" bestFit="1" customWidth="1"/>
    <col min="8" max="8" width="17.28515625" bestFit="1" customWidth="1"/>
    <col min="9" max="9" width="16" bestFit="1" customWidth="1"/>
    <col min="10" max="10" width="26.42578125" bestFit="1" customWidth="1"/>
    <col min="11" max="11" width="62.42578125" bestFit="1" customWidth="1"/>
    <col min="12" max="12" width="52.5703125" bestFit="1" customWidth="1"/>
  </cols>
  <sheetData>
    <row r="1" spans="1:16">
      <c r="B1" s="50" t="s">
        <v>40</v>
      </c>
      <c r="C1" s="50" t="s">
        <v>147</v>
      </c>
      <c r="D1" s="50" t="s">
        <v>41</v>
      </c>
      <c r="E1" s="50" t="s">
        <v>132</v>
      </c>
      <c r="F1" s="50" t="s">
        <v>133</v>
      </c>
      <c r="G1" s="50" t="s">
        <v>285</v>
      </c>
      <c r="H1" s="50" t="s">
        <v>129</v>
      </c>
      <c r="I1" s="50" t="s">
        <v>286</v>
      </c>
      <c r="J1" s="50" t="s">
        <v>130</v>
      </c>
      <c r="K1" s="202" t="s">
        <v>131</v>
      </c>
      <c r="L1" s="202" t="s">
        <v>128</v>
      </c>
      <c r="P1" t="s">
        <v>310</v>
      </c>
    </row>
    <row r="2" spans="1:16">
      <c r="A2" t="s">
        <v>78</v>
      </c>
      <c r="B2" s="101">
        <v>2923352</v>
      </c>
      <c r="C2" s="101">
        <v>1361679</v>
      </c>
      <c r="D2" s="175">
        <f>C2/B2</f>
        <v>0.46579371899107602</v>
      </c>
      <c r="E2" s="101">
        <v>91677</v>
      </c>
      <c r="F2" s="101">
        <v>31548</v>
      </c>
      <c r="G2" s="176">
        <v>2.3884589662749593E-2</v>
      </c>
      <c r="H2" s="101">
        <f>E2*$G2</f>
        <v>2189.6675265118943</v>
      </c>
      <c r="I2" s="101">
        <f>F2*$G2</f>
        <v>753.51103468042413</v>
      </c>
      <c r="J2" s="176">
        <f>I2/H2</f>
        <v>0.34412120815471714</v>
      </c>
      <c r="K2" s="203">
        <v>470</v>
      </c>
      <c r="L2" s="208">
        <f>VLOOKUP(A2,$O$2:$P$63,2,FALSE)</f>
        <v>1569.9974999999997</v>
      </c>
      <c r="M2">
        <v>394.22460000000001</v>
      </c>
      <c r="O2" t="s">
        <v>78</v>
      </c>
      <c r="P2">
        <v>1569.9974999999997</v>
      </c>
    </row>
    <row r="3" spans="1:16">
      <c r="A3" t="s">
        <v>80</v>
      </c>
      <c r="B3" s="101">
        <v>2916950</v>
      </c>
      <c r="C3" s="101">
        <v>1115876</v>
      </c>
      <c r="D3" s="175">
        <f t="shared" ref="D3:D46" si="0">C3/B3</f>
        <v>0.38254889525017571</v>
      </c>
      <c r="E3" s="101">
        <v>128429</v>
      </c>
      <c r="F3" s="101">
        <v>15922</v>
      </c>
      <c r="G3" s="176">
        <v>2.3884589662749599E-2</v>
      </c>
      <c r="H3" s="101">
        <f t="shared" ref="H3:H50" si="1">E3*$G3</f>
        <v>3067.4739657972682</v>
      </c>
      <c r="I3" s="101">
        <f t="shared" ref="I3:I50" si="2">F3*$G3</f>
        <v>380.29043661029914</v>
      </c>
      <c r="J3" s="176">
        <f t="shared" ref="J3:J46" si="3">I3/H3</f>
        <v>0.12397511465478982</v>
      </c>
      <c r="K3" s="203">
        <v>360</v>
      </c>
      <c r="L3" s="208">
        <f t="shared" ref="L3:L46" si="4">VLOOKUP(A3,$O$2:$P$63,2,FALSE)</f>
        <v>1658.8464999999999</v>
      </c>
      <c r="M3">
        <v>178.22500000000002</v>
      </c>
      <c r="O3" t="s">
        <v>1</v>
      </c>
      <c r="P3">
        <v>21583.057000000001</v>
      </c>
    </row>
    <row r="4" spans="1:16">
      <c r="A4" t="s">
        <v>1</v>
      </c>
      <c r="B4" s="101">
        <v>8678657</v>
      </c>
      <c r="C4" s="101">
        <v>2912360</v>
      </c>
      <c r="D4" s="175">
        <f t="shared" si="0"/>
        <v>0.33557726731221199</v>
      </c>
      <c r="E4" s="101">
        <v>1373011</v>
      </c>
      <c r="F4" s="101">
        <v>404102</v>
      </c>
      <c r="G4" s="176">
        <v>2.3884589662749593E-2</v>
      </c>
      <c r="H4" s="101">
        <f t="shared" si="1"/>
        <v>32793.804337441477</v>
      </c>
      <c r="I4" s="101">
        <f t="shared" si="2"/>
        <v>9651.8104518964356</v>
      </c>
      <c r="J4" s="176">
        <f t="shared" si="3"/>
        <v>0.29431810815790987</v>
      </c>
      <c r="K4" s="203">
        <v>25136</v>
      </c>
      <c r="L4" s="208">
        <f t="shared" si="4"/>
        <v>21583.057000000001</v>
      </c>
      <c r="M4">
        <v>20225.845499999999</v>
      </c>
      <c r="O4" t="s">
        <v>82</v>
      </c>
      <c r="P4">
        <v>13144.34</v>
      </c>
    </row>
    <row r="5" spans="1:16">
      <c r="A5" t="s">
        <v>81</v>
      </c>
      <c r="B5" s="101">
        <v>9617484</v>
      </c>
      <c r="C5" s="101">
        <v>4362213</v>
      </c>
      <c r="D5" s="175">
        <f t="shared" si="0"/>
        <v>0.45357112109570447</v>
      </c>
      <c r="E5" s="101">
        <v>601049</v>
      </c>
      <c r="F5" s="101">
        <v>10892</v>
      </c>
      <c r="G5" s="176">
        <v>2.3884589662749593E-2</v>
      </c>
      <c r="H5" s="101">
        <f t="shared" si="1"/>
        <v>14355.80873220598</v>
      </c>
      <c r="I5" s="101">
        <f t="shared" si="2"/>
        <v>260.15095060666857</v>
      </c>
      <c r="J5" s="176">
        <f t="shared" si="3"/>
        <v>1.8121650647451373E-2</v>
      </c>
      <c r="K5" s="203"/>
      <c r="L5" s="208">
        <f t="shared" si="4"/>
        <v>1392.6580000000001</v>
      </c>
      <c r="M5">
        <v>1534.3844000000001</v>
      </c>
      <c r="O5" t="s">
        <v>83</v>
      </c>
      <c r="P5">
        <v>7994.3009999999995</v>
      </c>
    </row>
    <row r="6" spans="1:16">
      <c r="A6" t="s">
        <v>82</v>
      </c>
      <c r="B6" s="101">
        <v>9485772</v>
      </c>
      <c r="C6" s="101">
        <v>2160568</v>
      </c>
      <c r="D6" s="175">
        <f t="shared" si="0"/>
        <v>0.22776933706608171</v>
      </c>
      <c r="E6" s="101">
        <v>1057868</v>
      </c>
      <c r="F6" s="101">
        <v>57682</v>
      </c>
      <c r="G6" s="176">
        <v>2.3884589662749593E-2</v>
      </c>
      <c r="H6" s="101">
        <f t="shared" si="1"/>
        <v>25266.743097353585</v>
      </c>
      <c r="I6" s="101">
        <f t="shared" si="2"/>
        <v>1377.7109009267219</v>
      </c>
      <c r="J6" s="176">
        <f t="shared" si="3"/>
        <v>5.4526651718361838E-2</v>
      </c>
      <c r="K6" s="203">
        <v>29975</v>
      </c>
      <c r="L6" s="208">
        <f t="shared" si="4"/>
        <v>13144.34</v>
      </c>
      <c r="M6">
        <v>4266.88</v>
      </c>
      <c r="O6" t="s">
        <v>84</v>
      </c>
      <c r="P6">
        <v>2032.6680000000001</v>
      </c>
    </row>
    <row r="7" spans="1:16">
      <c r="A7" t="s">
        <v>83</v>
      </c>
      <c r="B7" s="101">
        <v>11287940</v>
      </c>
      <c r="C7" s="101">
        <v>239533</v>
      </c>
      <c r="D7" s="175">
        <f t="shared" si="0"/>
        <v>2.1220258080748126E-2</v>
      </c>
      <c r="E7" s="101">
        <v>2230270</v>
      </c>
      <c r="F7" s="101">
        <v>152096</v>
      </c>
      <c r="G7" s="176">
        <v>2.3884589662749593E-2</v>
      </c>
      <c r="H7" s="101">
        <f t="shared" si="1"/>
        <v>53269.083787140531</v>
      </c>
      <c r="I7" s="101">
        <f t="shared" si="2"/>
        <v>3632.7505493455619</v>
      </c>
      <c r="J7" s="176">
        <f t="shared" si="3"/>
        <v>6.8196227362606318E-2</v>
      </c>
      <c r="K7" s="203">
        <v>5289</v>
      </c>
      <c r="L7" s="208">
        <f t="shared" si="4"/>
        <v>7994.3009999999995</v>
      </c>
      <c r="M7">
        <v>14020.225900000001</v>
      </c>
      <c r="O7" t="s">
        <v>85</v>
      </c>
      <c r="P7">
        <v>4550.5940000000001</v>
      </c>
    </row>
    <row r="8" spans="1:16">
      <c r="A8" t="s">
        <v>84</v>
      </c>
      <c r="B8" s="101">
        <v>3535961</v>
      </c>
      <c r="C8" s="101">
        <v>2300713</v>
      </c>
      <c r="D8" s="175">
        <f t="shared" si="0"/>
        <v>0.6506613053707323</v>
      </c>
      <c r="E8" s="101">
        <v>336287</v>
      </c>
      <c r="F8" s="101">
        <v>83788</v>
      </c>
      <c r="G8" s="176">
        <v>2.3884589662749593E-2</v>
      </c>
      <c r="H8" s="101">
        <f t="shared" si="1"/>
        <v>8032.077003917072</v>
      </c>
      <c r="I8" s="101">
        <f t="shared" si="2"/>
        <v>2001.2419986624629</v>
      </c>
      <c r="J8" s="176">
        <f t="shared" si="3"/>
        <v>0.24915622667542903</v>
      </c>
      <c r="K8" s="203"/>
      <c r="L8" s="208">
        <f t="shared" si="4"/>
        <v>2032.6680000000001</v>
      </c>
      <c r="M8">
        <v>713.45100000000002</v>
      </c>
      <c r="O8" t="s">
        <v>87</v>
      </c>
      <c r="P8">
        <v>2202.8969999999999</v>
      </c>
    </row>
    <row r="9" spans="1:16">
      <c r="A9" t="s">
        <v>85</v>
      </c>
      <c r="B9" s="101">
        <v>7177396</v>
      </c>
      <c r="C9" s="101">
        <v>1853000</v>
      </c>
      <c r="D9" s="175">
        <f t="shared" si="0"/>
        <v>0.25817162658992204</v>
      </c>
      <c r="E9" s="101">
        <v>779038</v>
      </c>
      <c r="F9" s="101">
        <v>83284</v>
      </c>
      <c r="G9" s="176">
        <v>2.3884589662749593E-2</v>
      </c>
      <c r="H9" s="101">
        <f t="shared" si="1"/>
        <v>18607.002961689119</v>
      </c>
      <c r="I9" s="101">
        <f t="shared" si="2"/>
        <v>1989.2041654724371</v>
      </c>
      <c r="J9" s="176">
        <f t="shared" si="3"/>
        <v>0.10690620996665116</v>
      </c>
      <c r="K9" s="203">
        <v>14677</v>
      </c>
      <c r="L9" s="208">
        <f t="shared" si="4"/>
        <v>4550.5940000000001</v>
      </c>
      <c r="M9">
        <v>2649.8954000000003</v>
      </c>
      <c r="O9" t="s">
        <v>88</v>
      </c>
      <c r="P9">
        <v>122.9575</v>
      </c>
    </row>
    <row r="10" spans="1:16">
      <c r="A10" t="s">
        <v>86</v>
      </c>
      <c r="B10" s="101">
        <v>35949709</v>
      </c>
      <c r="C10" s="101">
        <v>6518663</v>
      </c>
      <c r="D10" s="175">
        <f t="shared" si="0"/>
        <v>0.18132728139746557</v>
      </c>
      <c r="E10" s="101">
        <v>11312390</v>
      </c>
      <c r="F10" s="101">
        <v>2047439</v>
      </c>
      <c r="G10" s="176">
        <v>2.3884589662749593E-2</v>
      </c>
      <c r="H10" s="101">
        <f t="shared" si="1"/>
        <v>270191.79325499188</v>
      </c>
      <c r="I10" s="101">
        <f t="shared" si="2"/>
        <v>48902.240374510366</v>
      </c>
      <c r="J10" s="176">
        <f t="shared" si="3"/>
        <v>0.18099084278388564</v>
      </c>
      <c r="K10" s="203">
        <v>442030</v>
      </c>
      <c r="L10" s="208">
        <f t="shared" si="4"/>
        <v>64710.766500000005</v>
      </c>
      <c r="M10">
        <v>100011.2908</v>
      </c>
      <c r="O10" t="s">
        <v>89</v>
      </c>
      <c r="P10">
        <v>9244.1489999999994</v>
      </c>
    </row>
    <row r="11" spans="1:16">
      <c r="A11" t="s">
        <v>87</v>
      </c>
      <c r="B11" s="101">
        <v>4236016</v>
      </c>
      <c r="C11" s="101">
        <v>1746216</v>
      </c>
      <c r="D11" s="175">
        <f t="shared" si="0"/>
        <v>0.41223073756095352</v>
      </c>
      <c r="E11" s="101">
        <v>351586</v>
      </c>
      <c r="F11" s="101">
        <v>82069</v>
      </c>
      <c r="G11" s="176">
        <v>2.3884589662749593E-2</v>
      </c>
      <c r="H11" s="101">
        <f t="shared" si="1"/>
        <v>8397.487341167478</v>
      </c>
      <c r="I11" s="101">
        <f t="shared" si="2"/>
        <v>1960.1843890321963</v>
      </c>
      <c r="J11" s="176">
        <f t="shared" si="3"/>
        <v>0.23342510793945154</v>
      </c>
      <c r="K11" s="203">
        <v>9991</v>
      </c>
      <c r="L11" s="208">
        <f t="shared" si="4"/>
        <v>2202.8969999999999</v>
      </c>
      <c r="M11">
        <v>2256.9894999999997</v>
      </c>
      <c r="O11" t="s">
        <v>90</v>
      </c>
      <c r="P11">
        <v>6122.1085000000003</v>
      </c>
    </row>
    <row r="12" spans="1:16">
      <c r="A12" t="s">
        <v>88</v>
      </c>
      <c r="B12" s="101">
        <v>1160985</v>
      </c>
      <c r="C12" s="101">
        <v>385265</v>
      </c>
      <c r="D12" s="175">
        <f t="shared" si="0"/>
        <v>0.33184321933530581</v>
      </c>
      <c r="E12" s="101">
        <v>84335</v>
      </c>
      <c r="F12" s="101">
        <v>6132</v>
      </c>
      <c r="G12" s="176">
        <v>2.3884589662749593E-2</v>
      </c>
      <c r="H12" s="101">
        <f t="shared" si="1"/>
        <v>2014.3068692079869</v>
      </c>
      <c r="I12" s="101">
        <f t="shared" si="2"/>
        <v>146.46030381198051</v>
      </c>
      <c r="J12" s="176">
        <f t="shared" si="3"/>
        <v>7.2710025493567323E-2</v>
      </c>
      <c r="K12" s="203">
        <v>38</v>
      </c>
      <c r="L12" s="208">
        <f t="shared" si="4"/>
        <v>122.9575</v>
      </c>
      <c r="M12">
        <v>238.57159999999999</v>
      </c>
      <c r="O12" t="s">
        <v>91</v>
      </c>
      <c r="P12">
        <v>5775.1045000000004</v>
      </c>
    </row>
    <row r="13" spans="1:16">
      <c r="A13" t="s">
        <v>89</v>
      </c>
      <c r="B13" s="101">
        <v>10603762</v>
      </c>
      <c r="C13" s="101">
        <v>2910655</v>
      </c>
      <c r="D13" s="175">
        <f t="shared" si="0"/>
        <v>0.27449267533541399</v>
      </c>
      <c r="E13" s="101">
        <v>1764645</v>
      </c>
      <c r="F13" s="101">
        <v>179147</v>
      </c>
      <c r="G13" s="176">
        <v>2.3884589662749593E-2</v>
      </c>
      <c r="H13" s="101">
        <f t="shared" si="1"/>
        <v>42147.821725422757</v>
      </c>
      <c r="I13" s="101">
        <f t="shared" si="2"/>
        <v>4278.8525843126008</v>
      </c>
      <c r="J13" s="176">
        <f t="shared" si="3"/>
        <v>0.10152013577801766</v>
      </c>
      <c r="K13" s="203">
        <v>23086</v>
      </c>
      <c r="L13" s="208">
        <f t="shared" si="4"/>
        <v>9244.1489999999994</v>
      </c>
      <c r="M13">
        <v>8469.4040000000005</v>
      </c>
      <c r="O13" t="s">
        <v>92</v>
      </c>
      <c r="P13">
        <v>39849.351999999999</v>
      </c>
    </row>
    <row r="14" spans="1:16">
      <c r="A14" t="s">
        <v>90</v>
      </c>
      <c r="B14" s="101">
        <v>5688695</v>
      </c>
      <c r="C14" s="101">
        <v>697731</v>
      </c>
      <c r="D14" s="175">
        <f t="shared" si="0"/>
        <v>0.12265220758012163</v>
      </c>
      <c r="E14" s="101">
        <v>673913</v>
      </c>
      <c r="F14" s="101">
        <v>199348</v>
      </c>
      <c r="G14" s="176">
        <v>2.3884589662749593E-2</v>
      </c>
      <c r="H14" s="101">
        <f t="shared" si="1"/>
        <v>16096.135473392565</v>
      </c>
      <c r="I14" s="101">
        <f t="shared" si="2"/>
        <v>4761.3451800898056</v>
      </c>
      <c r="J14" s="176">
        <f t="shared" si="3"/>
        <v>0.29580672876172442</v>
      </c>
      <c r="K14" s="203">
        <v>5796</v>
      </c>
      <c r="L14" s="208">
        <f t="shared" si="4"/>
        <v>6122.1085000000003</v>
      </c>
      <c r="M14">
        <v>6369.8621000000003</v>
      </c>
      <c r="O14" t="s">
        <v>93</v>
      </c>
      <c r="P14">
        <v>52508.29</v>
      </c>
    </row>
    <row r="15" spans="1:16">
      <c r="A15" t="s">
        <v>91</v>
      </c>
      <c r="B15" s="101">
        <v>1315321</v>
      </c>
      <c r="C15" s="101">
        <v>415593</v>
      </c>
      <c r="D15" s="175">
        <f t="shared" si="0"/>
        <v>0.31596317552901537</v>
      </c>
      <c r="E15" s="101">
        <v>227086</v>
      </c>
      <c r="F15" s="101">
        <v>37906</v>
      </c>
      <c r="G15" s="176">
        <v>2.3884589662749593E-2</v>
      </c>
      <c r="H15" s="101">
        <f t="shared" si="1"/>
        <v>5423.8559281551543</v>
      </c>
      <c r="I15" s="101">
        <f t="shared" si="2"/>
        <v>905.36925575618602</v>
      </c>
      <c r="J15" s="176">
        <f t="shared" si="3"/>
        <v>0.16692354438406592</v>
      </c>
      <c r="K15" s="203">
        <v>11201</v>
      </c>
      <c r="L15" s="208">
        <f t="shared" si="4"/>
        <v>5775.1045000000004</v>
      </c>
      <c r="M15">
        <v>7180.0409999999993</v>
      </c>
      <c r="O15" t="s">
        <v>94</v>
      </c>
      <c r="P15">
        <v>887.60300000000018</v>
      </c>
    </row>
    <row r="16" spans="1:16">
      <c r="A16" t="s">
        <v>92</v>
      </c>
      <c r="B16" s="101">
        <v>5481966</v>
      </c>
      <c r="C16" s="101">
        <v>861607</v>
      </c>
      <c r="D16" s="175">
        <f t="shared" si="0"/>
        <v>0.15717116815390683</v>
      </c>
      <c r="E16" s="101">
        <v>1360137</v>
      </c>
      <c r="F16" s="101">
        <v>439107</v>
      </c>
      <c r="G16" s="176">
        <v>2.3884589662749593E-2</v>
      </c>
      <c r="H16" s="101">
        <f t="shared" si="1"/>
        <v>32486.314130123243</v>
      </c>
      <c r="I16" s="101">
        <f t="shared" si="2"/>
        <v>10487.890513040986</v>
      </c>
      <c r="J16" s="176">
        <f t="shared" si="3"/>
        <v>0.32284027270782284</v>
      </c>
      <c r="K16" s="203">
        <v>91038</v>
      </c>
      <c r="L16" s="208">
        <f t="shared" si="4"/>
        <v>39849.351999999999</v>
      </c>
      <c r="M16">
        <v>30844.924899999998</v>
      </c>
      <c r="O16" t="s">
        <v>95</v>
      </c>
      <c r="P16">
        <v>73981.972000000009</v>
      </c>
    </row>
    <row r="17" spans="1:16">
      <c r="A17" t="s">
        <v>93</v>
      </c>
      <c r="B17" s="101">
        <v>64457201</v>
      </c>
      <c r="C17" s="101">
        <v>13308464</v>
      </c>
      <c r="D17" s="175">
        <f t="shared" si="0"/>
        <v>0.20646977829521329</v>
      </c>
      <c r="E17" s="101">
        <v>10320707</v>
      </c>
      <c r="F17" s="101">
        <v>913258</v>
      </c>
      <c r="G17" s="176">
        <v>2.3884589662749593E-2</v>
      </c>
      <c r="H17" s="101">
        <f t="shared" si="1"/>
        <v>246505.85172446736</v>
      </c>
      <c r="I17" s="101">
        <f t="shared" si="2"/>
        <v>21812.792586223368</v>
      </c>
      <c r="J17" s="176">
        <f t="shared" si="3"/>
        <v>8.8487930138894555E-2</v>
      </c>
      <c r="K17" s="203">
        <v>94367</v>
      </c>
      <c r="L17" s="208">
        <f t="shared" si="4"/>
        <v>52508.29</v>
      </c>
      <c r="M17">
        <v>62179.202000000005</v>
      </c>
      <c r="O17" t="s">
        <v>96</v>
      </c>
      <c r="P17">
        <v>2923.9580000000001</v>
      </c>
    </row>
    <row r="18" spans="1:16">
      <c r="A18" t="s">
        <v>94</v>
      </c>
      <c r="B18" s="101">
        <v>3951524</v>
      </c>
      <c r="C18" s="101">
        <v>1995548</v>
      </c>
      <c r="D18" s="175">
        <f t="shared" si="0"/>
        <v>0.5050071820391322</v>
      </c>
      <c r="E18" s="101">
        <v>193908</v>
      </c>
      <c r="F18" s="101">
        <v>47883</v>
      </c>
      <c r="G18" s="176">
        <v>2.3884589662749593E-2</v>
      </c>
      <c r="H18" s="101">
        <f t="shared" si="1"/>
        <v>4631.4130123244477</v>
      </c>
      <c r="I18" s="101">
        <f t="shared" si="2"/>
        <v>1143.6658068214388</v>
      </c>
      <c r="J18" s="176">
        <f t="shared" si="3"/>
        <v>0.24693669162695714</v>
      </c>
      <c r="K18" s="203"/>
      <c r="L18" s="208">
        <f t="shared" si="4"/>
        <v>887.60300000000018</v>
      </c>
      <c r="M18">
        <v>545.33199999999999</v>
      </c>
      <c r="O18" t="s">
        <v>97</v>
      </c>
      <c r="P18">
        <v>6227.9345000000003</v>
      </c>
    </row>
    <row r="19" spans="1:16">
      <c r="A19" t="s">
        <v>95</v>
      </c>
      <c r="B19" s="101">
        <v>81707789</v>
      </c>
      <c r="C19" s="101">
        <v>20391913</v>
      </c>
      <c r="D19" s="175">
        <f t="shared" si="0"/>
        <v>0.24957122508846738</v>
      </c>
      <c r="E19" s="101">
        <v>12886750</v>
      </c>
      <c r="F19" s="101">
        <v>1605702</v>
      </c>
      <c r="G19" s="176">
        <v>2.3884589662749593E-2</v>
      </c>
      <c r="H19" s="101">
        <f t="shared" si="1"/>
        <v>307794.73583643831</v>
      </c>
      <c r="I19" s="101">
        <f t="shared" si="2"/>
        <v>38351.533390656346</v>
      </c>
      <c r="J19" s="176">
        <f t="shared" si="3"/>
        <v>0.12460100490814209</v>
      </c>
      <c r="K19" s="203">
        <v>107000</v>
      </c>
      <c r="L19" s="208">
        <f t="shared" si="4"/>
        <v>73981.972000000009</v>
      </c>
      <c r="M19">
        <v>87862.419800000003</v>
      </c>
      <c r="O19" t="s">
        <v>98</v>
      </c>
      <c r="P19">
        <v>144.79500000000002</v>
      </c>
    </row>
    <row r="20" spans="1:16">
      <c r="A20" t="s">
        <v>97</v>
      </c>
      <c r="B20" s="101">
        <v>9783925</v>
      </c>
      <c r="C20" s="101">
        <v>2851842</v>
      </c>
      <c r="D20" s="175">
        <f t="shared" si="0"/>
        <v>0.29148240608958059</v>
      </c>
      <c r="E20" s="101">
        <v>1055463</v>
      </c>
      <c r="F20" s="101">
        <v>126190</v>
      </c>
      <c r="G20" s="176">
        <v>2.3884589662749593E-2</v>
      </c>
      <c r="H20" s="101">
        <f t="shared" si="1"/>
        <v>25209.300659214674</v>
      </c>
      <c r="I20" s="101">
        <f t="shared" si="2"/>
        <v>3013.9963695423712</v>
      </c>
      <c r="J20" s="176">
        <f t="shared" si="3"/>
        <v>0.11955890448078237</v>
      </c>
      <c r="K20" s="203">
        <v>11099</v>
      </c>
      <c r="L20" s="208">
        <f t="shared" si="4"/>
        <v>6227.9345000000003</v>
      </c>
      <c r="M20">
        <v>3104.3002999999999</v>
      </c>
      <c r="O20" t="s">
        <v>99</v>
      </c>
      <c r="P20">
        <v>1611.6120000000001</v>
      </c>
    </row>
    <row r="21" spans="1:16">
      <c r="A21" t="s">
        <v>98</v>
      </c>
      <c r="B21" s="101">
        <v>330243</v>
      </c>
      <c r="C21" s="101">
        <v>19741</v>
      </c>
      <c r="D21" s="175">
        <f t="shared" si="0"/>
        <v>5.9777194368994951E-2</v>
      </c>
      <c r="E21" s="101">
        <v>233748</v>
      </c>
      <c r="F21" s="101">
        <v>206418</v>
      </c>
      <c r="G21" s="176">
        <v>2.3884589662749593E-2</v>
      </c>
      <c r="H21" s="101">
        <f t="shared" si="1"/>
        <v>5582.9750644883916</v>
      </c>
      <c r="I21" s="101">
        <f t="shared" si="2"/>
        <v>4930.2092290054452</v>
      </c>
      <c r="J21" s="176">
        <f t="shared" si="3"/>
        <v>0.88307921351198726</v>
      </c>
      <c r="K21" s="203">
        <v>15.6</v>
      </c>
      <c r="L21" s="208">
        <f t="shared" si="4"/>
        <v>144.79500000000002</v>
      </c>
      <c r="M21">
        <v>205.89970000000005</v>
      </c>
      <c r="O21" t="s">
        <v>100</v>
      </c>
      <c r="P21">
        <v>40375.438000000002</v>
      </c>
    </row>
    <row r="22" spans="1:16">
      <c r="A22" t="s">
        <v>99</v>
      </c>
      <c r="B22" s="101">
        <v>4700107</v>
      </c>
      <c r="C22" s="101">
        <v>1737531</v>
      </c>
      <c r="D22" s="175">
        <f t="shared" si="0"/>
        <v>0.36967903071142849</v>
      </c>
      <c r="E22" s="101">
        <v>555313</v>
      </c>
      <c r="F22" s="101">
        <v>44810</v>
      </c>
      <c r="G22" s="176">
        <v>2.3884589662749593E-2</v>
      </c>
      <c r="H22" s="101">
        <f t="shared" si="1"/>
        <v>13263.423139390465</v>
      </c>
      <c r="I22" s="101">
        <f t="shared" si="2"/>
        <v>1070.2684627878093</v>
      </c>
      <c r="J22" s="176">
        <f t="shared" si="3"/>
        <v>8.0693230664508134E-2</v>
      </c>
      <c r="K22" s="203">
        <v>5356</v>
      </c>
      <c r="L22" s="208">
        <f t="shared" si="4"/>
        <v>1611.6120000000001</v>
      </c>
      <c r="M22">
        <v>2506.7885999999999</v>
      </c>
      <c r="O22" t="s">
        <v>102</v>
      </c>
      <c r="P22">
        <v>3790.7310000000002</v>
      </c>
    </row>
    <row r="23" spans="1:16">
      <c r="A23" t="s">
        <v>100</v>
      </c>
      <c r="B23" s="101">
        <v>59504212</v>
      </c>
      <c r="C23" s="101">
        <v>18976152</v>
      </c>
      <c r="D23" s="175">
        <f t="shared" si="0"/>
        <v>0.31890434915766969</v>
      </c>
      <c r="E23" s="101">
        <v>6389256</v>
      </c>
      <c r="F23" s="101">
        <v>1099713</v>
      </c>
      <c r="G23" s="176">
        <v>2.3884589662749593E-2</v>
      </c>
      <c r="H23" s="101">
        <f t="shared" si="1"/>
        <v>152604.75781026081</v>
      </c>
      <c r="I23" s="101">
        <f t="shared" si="2"/>
        <v>26266.193751791343</v>
      </c>
      <c r="J23" s="176">
        <f t="shared" si="3"/>
        <v>0.17211910119112461</v>
      </c>
      <c r="K23" s="203">
        <v>32543</v>
      </c>
      <c r="L23" s="208">
        <f t="shared" si="4"/>
        <v>40375.438000000002</v>
      </c>
      <c r="M23">
        <v>31519.891200000002</v>
      </c>
      <c r="O23" t="s">
        <v>103</v>
      </c>
      <c r="P23">
        <v>3.7</v>
      </c>
    </row>
    <row r="24" spans="1:16">
      <c r="A24" t="s">
        <v>101</v>
      </c>
      <c r="B24" s="101">
        <v>17749648</v>
      </c>
      <c r="C24" s="101">
        <v>7840762</v>
      </c>
      <c r="D24" s="175">
        <f t="shared" si="0"/>
        <v>0.4417418305985561</v>
      </c>
      <c r="E24" s="101">
        <v>3269587</v>
      </c>
      <c r="F24" s="101">
        <v>37261</v>
      </c>
      <c r="G24" s="176">
        <v>2.3884589662749593E-2</v>
      </c>
      <c r="H24" s="101">
        <f t="shared" si="1"/>
        <v>78092.743861660449</v>
      </c>
      <c r="I24" s="101">
        <f t="shared" si="2"/>
        <v>889.96369542371258</v>
      </c>
      <c r="J24" s="176">
        <f t="shared" si="3"/>
        <v>1.1396240564939854E-2</v>
      </c>
      <c r="K24" s="203"/>
      <c r="L24" s="208">
        <f>VLOOKUP(A24,$O$2:$P$63,2,FALSE)</f>
        <v>2429.8615</v>
      </c>
      <c r="O24" t="s">
        <v>104</v>
      </c>
      <c r="P24">
        <v>4924.0260000000007</v>
      </c>
    </row>
    <row r="25" spans="1:16">
      <c r="A25" t="s">
        <v>102</v>
      </c>
      <c r="B25" s="101">
        <v>1992663</v>
      </c>
      <c r="C25" s="101">
        <v>662579</v>
      </c>
      <c r="D25" s="175">
        <f t="shared" si="0"/>
        <v>0.33250931040522158</v>
      </c>
      <c r="E25" s="101">
        <v>178470</v>
      </c>
      <c r="F25" s="101">
        <v>64344</v>
      </c>
      <c r="G25" s="176">
        <v>2.3884589662749593E-2</v>
      </c>
      <c r="H25" s="101">
        <f t="shared" si="1"/>
        <v>4262.6827171109198</v>
      </c>
      <c r="I25" s="101">
        <f t="shared" si="2"/>
        <v>1536.8300372599597</v>
      </c>
      <c r="J25" s="176">
        <f t="shared" si="3"/>
        <v>0.36053118171121196</v>
      </c>
      <c r="K25" s="203">
        <v>25280</v>
      </c>
      <c r="L25" s="208">
        <f t="shared" si="4"/>
        <v>3790.7310000000002</v>
      </c>
      <c r="M25">
        <v>4670.1789999999992</v>
      </c>
      <c r="O25" t="s">
        <v>105</v>
      </c>
      <c r="P25">
        <v>410.9255</v>
      </c>
    </row>
    <row r="26" spans="1:16">
      <c r="A26" t="s">
        <v>103</v>
      </c>
      <c r="B26" s="101">
        <v>37403</v>
      </c>
      <c r="C26" s="101">
        <v>32107.999999999996</v>
      </c>
      <c r="D26" s="175">
        <f t="shared" si="0"/>
        <v>0.85843381546934727</v>
      </c>
      <c r="E26" s="101"/>
      <c r="F26" s="101"/>
      <c r="G26" s="176">
        <v>2.3884589662749593E-2</v>
      </c>
      <c r="H26" s="101">
        <f t="shared" si="1"/>
        <v>0</v>
      </c>
      <c r="I26" s="101">
        <f t="shared" si="2"/>
        <v>0</v>
      </c>
      <c r="J26" s="176"/>
      <c r="K26" s="203"/>
      <c r="L26" s="208">
        <f t="shared" si="4"/>
        <v>3.7</v>
      </c>
      <c r="M26">
        <v>0</v>
      </c>
      <c r="O26" t="s">
        <v>299</v>
      </c>
      <c r="P26">
        <v>55.272500000000001</v>
      </c>
    </row>
    <row r="27" spans="1:16">
      <c r="A27" t="s">
        <v>104</v>
      </c>
      <c r="B27" s="101">
        <v>2931926</v>
      </c>
      <c r="C27" s="101">
        <v>1004416</v>
      </c>
      <c r="D27" s="175">
        <f t="shared" si="0"/>
        <v>0.34257890547032904</v>
      </c>
      <c r="E27" s="101">
        <v>302368</v>
      </c>
      <c r="F27" s="101">
        <v>59335</v>
      </c>
      <c r="G27" s="176">
        <v>2.3884589662749593E-2</v>
      </c>
      <c r="H27" s="101">
        <f t="shared" si="1"/>
        <v>7221.9356071462689</v>
      </c>
      <c r="I27" s="101">
        <f t="shared" si="2"/>
        <v>1417.192127639247</v>
      </c>
      <c r="J27" s="176">
        <f t="shared" si="3"/>
        <v>0.19623438988252723</v>
      </c>
      <c r="K27" s="203">
        <v>10750</v>
      </c>
      <c r="L27" s="208">
        <f t="shared" si="4"/>
        <v>4924.0260000000007</v>
      </c>
      <c r="M27">
        <v>5118.2937999999995</v>
      </c>
      <c r="O27" t="s">
        <v>106</v>
      </c>
      <c r="P27">
        <v>809.45099999999991</v>
      </c>
    </row>
    <row r="28" spans="1:16">
      <c r="A28" t="s">
        <v>105</v>
      </c>
      <c r="B28" s="101">
        <v>566741</v>
      </c>
      <c r="C28" s="101">
        <v>53458</v>
      </c>
      <c r="D28" s="175">
        <f t="shared" si="0"/>
        <v>9.4325273802318879E-2</v>
      </c>
      <c r="E28" s="101">
        <v>155961</v>
      </c>
      <c r="F28" s="101">
        <v>8567</v>
      </c>
      <c r="G28" s="176">
        <v>2.3884589662749593E-2</v>
      </c>
      <c r="H28" s="101">
        <f t="shared" si="1"/>
        <v>3725.0644883920891</v>
      </c>
      <c r="I28" s="101">
        <f t="shared" si="2"/>
        <v>204.61927964077577</v>
      </c>
      <c r="J28" s="176">
        <f t="shared" si="3"/>
        <v>5.4930399266483292E-2</v>
      </c>
      <c r="K28" s="203">
        <v>650</v>
      </c>
      <c r="L28" s="208">
        <f t="shared" si="4"/>
        <v>410.9255</v>
      </c>
      <c r="M28">
        <v>1434.0300999999999</v>
      </c>
      <c r="O28" t="s">
        <v>107</v>
      </c>
      <c r="P28">
        <v>7565.6</v>
      </c>
    </row>
    <row r="29" spans="1:16">
      <c r="A29" t="s">
        <v>106</v>
      </c>
      <c r="B29" s="101">
        <v>628178</v>
      </c>
      <c r="C29" s="101">
        <v>223599</v>
      </c>
      <c r="D29" s="175">
        <f t="shared" si="0"/>
        <v>0.35594847320345507</v>
      </c>
      <c r="E29" s="101">
        <v>42302</v>
      </c>
      <c r="F29" s="101">
        <v>12933</v>
      </c>
      <c r="G29" s="176">
        <v>2.3884589662749593E-2</v>
      </c>
      <c r="H29" s="101">
        <f t="shared" si="1"/>
        <v>1010.3659119136332</v>
      </c>
      <c r="I29" s="101">
        <f t="shared" si="2"/>
        <v>308.89939810834051</v>
      </c>
      <c r="J29" s="176">
        <f t="shared" si="3"/>
        <v>0.30573022552125201</v>
      </c>
      <c r="K29" s="203">
        <v>1394</v>
      </c>
      <c r="L29" s="208">
        <f t="shared" si="4"/>
        <v>809.45099999999991</v>
      </c>
      <c r="M29">
        <v>2.9158000000000044</v>
      </c>
      <c r="O29" t="s">
        <v>109</v>
      </c>
      <c r="P29">
        <v>8127.8289999999997</v>
      </c>
    </row>
    <row r="30" spans="1:16">
      <c r="A30" t="s">
        <v>107</v>
      </c>
      <c r="B30" s="101">
        <v>16938499</v>
      </c>
      <c r="C30" s="101">
        <v>1600924</v>
      </c>
      <c r="D30" s="175">
        <f t="shared" si="0"/>
        <v>9.4513923577289813E-2</v>
      </c>
      <c r="E30" s="101">
        <v>3091163</v>
      </c>
      <c r="F30" s="101">
        <v>152624</v>
      </c>
      <c r="G30" s="176">
        <v>2.3884589662749593E-2</v>
      </c>
      <c r="H30" s="101">
        <f t="shared" si="1"/>
        <v>73831.159835674014</v>
      </c>
      <c r="I30" s="101">
        <f t="shared" si="2"/>
        <v>3645.361612687494</v>
      </c>
      <c r="J30" s="176">
        <f t="shared" si="3"/>
        <v>4.9374296987897442E-2</v>
      </c>
      <c r="K30" s="203">
        <v>2250</v>
      </c>
      <c r="L30" s="208">
        <f t="shared" si="4"/>
        <v>7565.6</v>
      </c>
      <c r="M30">
        <v>10791.280000000002</v>
      </c>
      <c r="O30" t="s">
        <v>110</v>
      </c>
      <c r="P30">
        <v>32779.851000000002</v>
      </c>
    </row>
    <row r="31" spans="1:16">
      <c r="A31" t="s">
        <v>109</v>
      </c>
      <c r="B31" s="101">
        <v>5199836</v>
      </c>
      <c r="C31" s="101">
        <v>1004221</v>
      </c>
      <c r="D31" s="175">
        <f t="shared" si="0"/>
        <v>0.19312551395851715</v>
      </c>
      <c r="E31" s="101">
        <v>1239979</v>
      </c>
      <c r="F31" s="101">
        <v>561988</v>
      </c>
      <c r="G31" s="176">
        <v>2.3884589662749593E-2</v>
      </c>
      <c r="H31" s="101">
        <f t="shared" si="1"/>
        <v>29616.389605426579</v>
      </c>
      <c r="I31" s="101">
        <f t="shared" si="2"/>
        <v>13422.852775389318</v>
      </c>
      <c r="J31" s="176">
        <f t="shared" si="3"/>
        <v>0.4532238045966907</v>
      </c>
      <c r="K31" s="203">
        <v>21878</v>
      </c>
      <c r="L31" s="208">
        <f t="shared" si="4"/>
        <v>8127.8289999999997</v>
      </c>
      <c r="M31">
        <v>7410.8762999999999</v>
      </c>
      <c r="O31" t="s">
        <v>111</v>
      </c>
      <c r="P31">
        <v>9001.1934999999994</v>
      </c>
    </row>
    <row r="32" spans="1:16">
      <c r="A32" t="s">
        <v>110</v>
      </c>
      <c r="B32" s="101">
        <v>38265226</v>
      </c>
      <c r="C32" s="101">
        <v>15082630</v>
      </c>
      <c r="D32" s="175">
        <f t="shared" si="0"/>
        <v>0.3941602226522849</v>
      </c>
      <c r="E32" s="101">
        <v>3974477</v>
      </c>
      <c r="F32" s="101">
        <v>376252</v>
      </c>
      <c r="G32" s="176">
        <v>2.3884589662749593E-2</v>
      </c>
      <c r="H32" s="101">
        <f t="shared" si="1"/>
        <v>94928.752269036006</v>
      </c>
      <c r="I32" s="101">
        <f t="shared" si="2"/>
        <v>8986.6246297888592</v>
      </c>
      <c r="J32" s="176">
        <f t="shared" si="3"/>
        <v>9.4667046758604975E-2</v>
      </c>
      <c r="K32" s="203">
        <v>67595</v>
      </c>
      <c r="L32" s="208">
        <f t="shared" si="4"/>
        <v>32779.851000000002</v>
      </c>
      <c r="M32">
        <v>36571.712400000004</v>
      </c>
      <c r="O32" t="s">
        <v>112</v>
      </c>
      <c r="P32">
        <v>1686.9</v>
      </c>
    </row>
    <row r="33" spans="1:16">
      <c r="A33" t="s">
        <v>111</v>
      </c>
      <c r="B33" s="101">
        <v>10418473</v>
      </c>
      <c r="C33" s="101">
        <v>3876030</v>
      </c>
      <c r="D33" s="175">
        <f t="shared" si="0"/>
        <v>0.37203436626461478</v>
      </c>
      <c r="E33" s="101">
        <v>919662</v>
      </c>
      <c r="F33" s="101">
        <v>207934</v>
      </c>
      <c r="G33" s="176">
        <v>2.3884589662749593E-2</v>
      </c>
      <c r="H33" s="101">
        <f t="shared" si="1"/>
        <v>21965.749498423615</v>
      </c>
      <c r="I33" s="101">
        <f t="shared" si="2"/>
        <v>4966.4182669341735</v>
      </c>
      <c r="J33" s="176">
        <f t="shared" si="3"/>
        <v>0.22609828393474996</v>
      </c>
      <c r="K33" s="203">
        <v>18870</v>
      </c>
      <c r="L33" s="208">
        <f t="shared" si="4"/>
        <v>9001.1934999999994</v>
      </c>
      <c r="M33">
        <v>10796.6872</v>
      </c>
      <c r="O33" t="s">
        <v>113</v>
      </c>
      <c r="P33">
        <v>16260.830499999998</v>
      </c>
    </row>
    <row r="34" spans="1:16">
      <c r="A34" t="s">
        <v>112</v>
      </c>
      <c r="B34" s="101">
        <v>4065980</v>
      </c>
      <c r="C34" s="101">
        <v>1890424</v>
      </c>
      <c r="D34" s="175">
        <f t="shared" si="0"/>
        <v>0.46493686638891485</v>
      </c>
      <c r="E34" s="101">
        <v>141582</v>
      </c>
      <c r="F34" s="101">
        <v>14562</v>
      </c>
      <c r="G34" s="176">
        <v>2.3884589662749593E-2</v>
      </c>
      <c r="H34" s="101">
        <f t="shared" si="1"/>
        <v>3381.6279736314127</v>
      </c>
      <c r="I34" s="101">
        <f t="shared" si="2"/>
        <v>347.80739466895955</v>
      </c>
      <c r="J34" s="176">
        <f t="shared" si="3"/>
        <v>0.10285205746493198</v>
      </c>
      <c r="K34" s="203">
        <v>27334</v>
      </c>
      <c r="L34" s="208">
        <f t="shared" si="4"/>
        <v>1686.9</v>
      </c>
      <c r="M34">
        <v>407.2824</v>
      </c>
      <c r="O34" t="s">
        <v>114</v>
      </c>
      <c r="P34">
        <v>80401.116000000009</v>
      </c>
    </row>
    <row r="35" spans="1:16">
      <c r="A35" t="s">
        <v>113</v>
      </c>
      <c r="B35" s="101">
        <v>19876621</v>
      </c>
      <c r="C35" s="101">
        <v>9804711</v>
      </c>
      <c r="D35" s="175">
        <f t="shared" si="0"/>
        <v>0.49327856077750842</v>
      </c>
      <c r="E35" s="101">
        <v>1335843</v>
      </c>
      <c r="F35" s="101">
        <v>250058</v>
      </c>
      <c r="G35" s="176">
        <v>2.3884589662749593E-2</v>
      </c>
      <c r="H35" s="101">
        <f t="shared" si="1"/>
        <v>31906.061908856405</v>
      </c>
      <c r="I35" s="101">
        <f t="shared" si="2"/>
        <v>5972.5327218878374</v>
      </c>
      <c r="J35" s="176">
        <f t="shared" si="3"/>
        <v>0.18719115944014378</v>
      </c>
      <c r="K35" s="203"/>
      <c r="L35" s="208">
        <f t="shared" si="4"/>
        <v>16260.830499999998</v>
      </c>
      <c r="M35">
        <v>9588.9832000000006</v>
      </c>
      <c r="O35" t="s">
        <v>115</v>
      </c>
      <c r="P35">
        <v>7797.44</v>
      </c>
    </row>
    <row r="36" spans="1:16">
      <c r="A36" t="s">
        <v>114</v>
      </c>
      <c r="B36" s="101">
        <v>143888004</v>
      </c>
      <c r="C36" s="101">
        <v>36934612</v>
      </c>
      <c r="D36" s="175">
        <f t="shared" si="0"/>
        <v>0.25669000175997991</v>
      </c>
      <c r="E36" s="101">
        <v>29715039</v>
      </c>
      <c r="F36" s="101">
        <v>729103</v>
      </c>
      <c r="G36" s="176">
        <v>2.3884589662749593E-2</v>
      </c>
      <c r="H36" s="101">
        <f t="shared" si="1"/>
        <v>709731.51332760102</v>
      </c>
      <c r="I36" s="101">
        <f t="shared" si="2"/>
        <v>17414.325976879718</v>
      </c>
      <c r="J36" s="176">
        <f t="shared" si="3"/>
        <v>2.4536498168486336E-2</v>
      </c>
      <c r="K36" s="203">
        <v>852927</v>
      </c>
      <c r="L36" s="208">
        <f t="shared" si="4"/>
        <v>80401.116000000009</v>
      </c>
      <c r="M36">
        <v>61424.582800000004</v>
      </c>
      <c r="O36" t="s">
        <v>116</v>
      </c>
      <c r="P36">
        <v>5152.5140000000001</v>
      </c>
    </row>
    <row r="37" spans="1:16">
      <c r="A37" t="s">
        <v>115</v>
      </c>
      <c r="B37" s="101">
        <v>8851280</v>
      </c>
      <c r="C37" s="101">
        <v>4188657</v>
      </c>
      <c r="D37" s="175">
        <f t="shared" si="0"/>
        <v>0.47322613226561583</v>
      </c>
      <c r="E37" s="101">
        <v>617787</v>
      </c>
      <c r="F37" s="101">
        <v>80856</v>
      </c>
      <c r="G37" s="176">
        <v>2.3884589662749593E-2</v>
      </c>
      <c r="H37" s="101">
        <f t="shared" si="1"/>
        <v>14755.588993981082</v>
      </c>
      <c r="I37" s="101">
        <f t="shared" si="2"/>
        <v>1931.2123817712811</v>
      </c>
      <c r="J37" s="176">
        <f t="shared" si="3"/>
        <v>0.13088006060341187</v>
      </c>
      <c r="K37" s="203">
        <v>5232</v>
      </c>
      <c r="L37" s="208">
        <f t="shared" si="4"/>
        <v>7797.44</v>
      </c>
      <c r="M37">
        <v>3050.4390000000003</v>
      </c>
      <c r="O37" t="s">
        <v>117</v>
      </c>
      <c r="P37">
        <v>3401.0129999999999</v>
      </c>
    </row>
    <row r="38" spans="1:16">
      <c r="A38" t="s">
        <v>116</v>
      </c>
      <c r="B38" s="101">
        <v>5439318</v>
      </c>
      <c r="C38" s="101">
        <v>2532566</v>
      </c>
      <c r="D38" s="175">
        <f t="shared" si="0"/>
        <v>0.46560359221505343</v>
      </c>
      <c r="E38" s="101">
        <v>686318</v>
      </c>
      <c r="F38" s="101">
        <v>65969</v>
      </c>
      <c r="G38" s="176">
        <v>2.3884589662749593E-2</v>
      </c>
      <c r="H38" s="101">
        <f t="shared" si="1"/>
        <v>16392.423808158976</v>
      </c>
      <c r="I38" s="101">
        <f t="shared" si="2"/>
        <v>1575.6424954619279</v>
      </c>
      <c r="J38" s="176">
        <f t="shared" si="3"/>
        <v>9.6120165870631394E-2</v>
      </c>
      <c r="K38" s="203">
        <v>13193</v>
      </c>
      <c r="L38" s="208">
        <f t="shared" si="4"/>
        <v>5152.5140000000001</v>
      </c>
      <c r="M38">
        <v>5077.8751000000002</v>
      </c>
      <c r="O38" t="s">
        <v>306</v>
      </c>
      <c r="P38">
        <v>20289.343000000001</v>
      </c>
    </row>
    <row r="39" spans="1:16">
      <c r="A39" t="s">
        <v>117</v>
      </c>
      <c r="B39" s="101">
        <v>2074788</v>
      </c>
      <c r="C39" s="101">
        <v>1046826</v>
      </c>
      <c r="D39" s="175">
        <f t="shared" si="0"/>
        <v>0.50454600662814708</v>
      </c>
      <c r="E39" s="101">
        <v>275130</v>
      </c>
      <c r="F39" s="101">
        <v>44242</v>
      </c>
      <c r="G39" s="176">
        <v>2.3884589662749593E-2</v>
      </c>
      <c r="H39" s="101">
        <f t="shared" si="1"/>
        <v>6571.3671539122952</v>
      </c>
      <c r="I39" s="101">
        <f t="shared" si="2"/>
        <v>1056.7020158593675</v>
      </c>
      <c r="J39" s="176">
        <f t="shared" si="3"/>
        <v>0.16080398357140263</v>
      </c>
      <c r="K39" s="203">
        <v>9165</v>
      </c>
      <c r="L39" s="208">
        <f t="shared" si="4"/>
        <v>3401.0129999999999</v>
      </c>
      <c r="M39">
        <v>2011.5288999999998</v>
      </c>
      <c r="O39" t="s">
        <v>118</v>
      </c>
      <c r="P39">
        <v>46861.500500000002</v>
      </c>
    </row>
    <row r="40" spans="1:16">
      <c r="A40" t="s">
        <v>118</v>
      </c>
      <c r="B40" s="101">
        <v>9763565</v>
      </c>
      <c r="C40" s="101">
        <v>1375071</v>
      </c>
      <c r="D40" s="175">
        <f t="shared" si="0"/>
        <v>0.1408369791157226</v>
      </c>
      <c r="E40" s="101">
        <v>1902926</v>
      </c>
      <c r="F40" s="101">
        <v>803548</v>
      </c>
      <c r="G40" s="176">
        <v>2.3884589662749593E-2</v>
      </c>
      <c r="H40" s="101">
        <f t="shared" si="1"/>
        <v>45450.606668577428</v>
      </c>
      <c r="I40" s="101">
        <f t="shared" si="2"/>
        <v>19192.41425432311</v>
      </c>
      <c r="J40" s="176">
        <f t="shared" si="3"/>
        <v>0.4222697046548316</v>
      </c>
      <c r="K40" s="203">
        <v>96486</v>
      </c>
      <c r="L40" s="208">
        <f t="shared" si="4"/>
        <v>46861.500500000002</v>
      </c>
      <c r="M40">
        <v>38399.327399999995</v>
      </c>
      <c r="O40" t="s">
        <v>119</v>
      </c>
      <c r="P40">
        <v>5482.7215000000006</v>
      </c>
    </row>
    <row r="41" spans="1:16">
      <c r="A41" t="s">
        <v>119</v>
      </c>
      <c r="B41" s="101">
        <v>8319769</v>
      </c>
      <c r="C41" s="101">
        <v>2149288</v>
      </c>
      <c r="D41" s="175">
        <f t="shared" si="0"/>
        <v>0.25833505713920663</v>
      </c>
      <c r="E41" s="101">
        <v>1027161</v>
      </c>
      <c r="F41" s="101">
        <v>228656</v>
      </c>
      <c r="G41" s="176">
        <v>2.3884589662749593E-2</v>
      </c>
      <c r="H41" s="101">
        <f t="shared" si="1"/>
        <v>24533.319002579534</v>
      </c>
      <c r="I41" s="101">
        <f t="shared" si="2"/>
        <v>5461.3547339256711</v>
      </c>
      <c r="J41" s="176">
        <f t="shared" si="3"/>
        <v>0.2226096979928171</v>
      </c>
      <c r="K41" s="203">
        <v>6232</v>
      </c>
      <c r="L41" s="208">
        <f t="shared" si="4"/>
        <v>5482.7215000000006</v>
      </c>
      <c r="M41">
        <v>6734.0767000000014</v>
      </c>
      <c r="O41" t="s">
        <v>108</v>
      </c>
      <c r="P41">
        <v>970.97300000000007</v>
      </c>
    </row>
    <row r="42" spans="1:16">
      <c r="A42" t="s">
        <v>108</v>
      </c>
      <c r="B42" s="101">
        <v>2079308</v>
      </c>
      <c r="C42" s="101">
        <v>904795</v>
      </c>
      <c r="D42" s="175">
        <f t="shared" si="0"/>
        <v>0.43514236467132333</v>
      </c>
      <c r="E42" s="101">
        <v>112137</v>
      </c>
      <c r="F42" s="101">
        <v>17647</v>
      </c>
      <c r="G42" s="176">
        <v>2.3884589662749593E-2</v>
      </c>
      <c r="H42" s="101">
        <f t="shared" si="1"/>
        <v>2678.3462310117511</v>
      </c>
      <c r="I42" s="101">
        <f t="shared" si="2"/>
        <v>421.49135377854208</v>
      </c>
      <c r="J42" s="176">
        <f t="shared" si="3"/>
        <v>0.1573700027644756</v>
      </c>
      <c r="K42" s="203">
        <v>1624</v>
      </c>
      <c r="L42" s="208">
        <f t="shared" si="4"/>
        <v>970.97300000000007</v>
      </c>
      <c r="M42">
        <v>397.1413</v>
      </c>
      <c r="O42" t="s">
        <v>120</v>
      </c>
      <c r="P42">
        <v>32834.534999999996</v>
      </c>
    </row>
    <row r="43" spans="1:16">
      <c r="A43" t="s">
        <v>120</v>
      </c>
      <c r="B43" s="101">
        <v>78271472</v>
      </c>
      <c r="C43" s="101">
        <v>20402156</v>
      </c>
      <c r="D43" s="175">
        <f t="shared" si="0"/>
        <v>0.26065890264590907</v>
      </c>
      <c r="E43" s="101">
        <v>5393027</v>
      </c>
      <c r="F43" s="101">
        <v>656208</v>
      </c>
      <c r="G43" s="176">
        <v>2.3884589662749593E-2</v>
      </c>
      <c r="H43" s="101">
        <f t="shared" si="1"/>
        <v>128810.23693512945</v>
      </c>
      <c r="I43" s="101">
        <f t="shared" si="2"/>
        <v>15673.258813413584</v>
      </c>
      <c r="J43" s="176">
        <f t="shared" si="3"/>
        <v>0.12167712121597017</v>
      </c>
      <c r="K43" s="203"/>
      <c r="L43" s="208">
        <f t="shared" si="4"/>
        <v>32834.534999999996</v>
      </c>
      <c r="M43">
        <v>36412.549899999998</v>
      </c>
      <c r="O43" t="s">
        <v>121</v>
      </c>
      <c r="P43">
        <v>12380.010000000002</v>
      </c>
    </row>
    <row r="44" spans="1:16">
      <c r="A44" t="s">
        <v>121</v>
      </c>
      <c r="B44" s="101">
        <v>44657704</v>
      </c>
      <c r="C44" s="101">
        <v>13529815</v>
      </c>
      <c r="D44" s="175">
        <f t="shared" si="0"/>
        <v>0.3029670983532875</v>
      </c>
      <c r="E44" s="101">
        <v>3771873</v>
      </c>
      <c r="F44" s="101">
        <v>113059</v>
      </c>
      <c r="G44" s="176">
        <v>2.3884589662749593E-2</v>
      </c>
      <c r="H44" s="101">
        <f t="shared" si="1"/>
        <v>90089.638865004294</v>
      </c>
      <c r="I44" s="101">
        <f t="shared" si="2"/>
        <v>2700.3678226808061</v>
      </c>
      <c r="J44" s="176">
        <f t="shared" si="3"/>
        <v>2.9974232960653765E-2</v>
      </c>
      <c r="K44" s="203">
        <v>20935</v>
      </c>
      <c r="L44" s="208">
        <f t="shared" si="4"/>
        <v>12380.010000000002</v>
      </c>
      <c r="M44">
        <v>7610.0940000000001</v>
      </c>
      <c r="O44" t="s">
        <v>122</v>
      </c>
      <c r="P44">
        <v>26084.398499999999</v>
      </c>
    </row>
    <row r="45" spans="1:16">
      <c r="A45" t="s">
        <v>122</v>
      </c>
      <c r="B45" s="101">
        <v>65397080</v>
      </c>
      <c r="C45" s="101">
        <v>11113712</v>
      </c>
      <c r="D45" s="175">
        <f t="shared" si="0"/>
        <v>0.16994202187620611</v>
      </c>
      <c r="E45" s="101">
        <v>7567610</v>
      </c>
      <c r="F45" s="101">
        <v>617117</v>
      </c>
      <c r="G45" s="176">
        <v>2.3884589662749593E-2</v>
      </c>
      <c r="H45" s="101">
        <f t="shared" si="1"/>
        <v>180749.25957772046</v>
      </c>
      <c r="I45" s="101">
        <f t="shared" si="2"/>
        <v>14739.586318907041</v>
      </c>
      <c r="J45" s="176">
        <f t="shared" si="3"/>
        <v>8.1547146324929529E-2</v>
      </c>
      <c r="K45" s="203">
        <v>20700</v>
      </c>
      <c r="L45" s="208">
        <f t="shared" si="4"/>
        <v>26084.398499999999</v>
      </c>
      <c r="M45">
        <v>38857.040300000001</v>
      </c>
      <c r="O45" t="s">
        <v>297</v>
      </c>
      <c r="P45">
        <v>1887.365</v>
      </c>
    </row>
    <row r="46" spans="1:16">
      <c r="A46" t="s">
        <v>123</v>
      </c>
      <c r="B46" s="101">
        <v>319929162</v>
      </c>
      <c r="C46" s="101">
        <v>59766644</v>
      </c>
      <c r="D46" s="175">
        <f t="shared" si="0"/>
        <v>0.18681211686479521</v>
      </c>
      <c r="E46" s="101">
        <v>91618826</v>
      </c>
      <c r="F46" s="101">
        <v>6156601</v>
      </c>
      <c r="G46" s="176">
        <v>2.3884589662749593E-2</v>
      </c>
      <c r="H46" s="101">
        <f t="shared" si="1"/>
        <v>2188278.0643928535</v>
      </c>
      <c r="I46" s="101">
        <f t="shared" si="2"/>
        <v>147047.8886022738</v>
      </c>
      <c r="J46" s="176">
        <f t="shared" si="3"/>
        <v>6.7197990509068523E-2</v>
      </c>
      <c r="K46" s="203">
        <v>761000</v>
      </c>
      <c r="L46" s="208">
        <f t="shared" si="4"/>
        <v>392830.75150000001</v>
      </c>
      <c r="M46">
        <v>365806.42200000002</v>
      </c>
      <c r="O46" t="s">
        <v>295</v>
      </c>
      <c r="P46">
        <v>513312.19499999995</v>
      </c>
    </row>
    <row r="47" spans="1:16">
      <c r="B47" s="101"/>
      <c r="C47" s="101"/>
      <c r="D47" s="175"/>
      <c r="E47" s="101"/>
      <c r="F47" s="101"/>
      <c r="G47" s="176"/>
      <c r="H47" s="101"/>
      <c r="I47" s="101"/>
      <c r="J47" s="176"/>
      <c r="K47" s="203"/>
      <c r="L47" s="180"/>
      <c r="O47" t="s">
        <v>80</v>
      </c>
      <c r="P47">
        <v>1658.8464999999999</v>
      </c>
    </row>
    <row r="48" spans="1:16">
      <c r="A48" t="s">
        <v>124</v>
      </c>
      <c r="B48" s="101">
        <f>B3+B4+B5+B8+B10+B11+B12+B13+B15+B16+B17+B18+B19+B21+B22+B23+B25+B27+B28+B29+B30+B31+B32+B33+B34+B37+B38+B39+B40+B41+B45+B46</f>
        <v>798930371</v>
      </c>
      <c r="C48" s="101">
        <f>C3+C4+C5+C8+C10+C11+C12+C13+C15+C16+C17+C18+C19+C21+C22+C23+C25+C27+C28+C29+C30+C31+C32+C33+C34+C37+C38+C39+C40+C41+C45+C46</f>
        <v>187529555</v>
      </c>
      <c r="D48" s="209">
        <f>C48/B48</f>
        <v>0.23472578062750854</v>
      </c>
      <c r="E48" s="101">
        <f>E3+E4+E5+E8+E10+E11+E12+E13+E15+E16+E17+E18+E19+E21+E22+E23+E25+E27+E28+E29+E30+E31+E32+E33+E34+E37+E38+E39+E40+E41+E45+E46</f>
        <v>161860359</v>
      </c>
      <c r="F48" s="101">
        <f>F3+F4+F5+F8+F10+F11+F12+F13+F15+F16+F17+F18+F19+F21+F22+F23+F25+F27+F28+F29+F30+F31+F32+F33+F34+F37+F38+F39+F40+F41+F45+F46</f>
        <v>16679816</v>
      </c>
      <c r="G48" s="176">
        <v>2.3884589662749599E-2</v>
      </c>
      <c r="H48" s="101">
        <f t="shared" si="1"/>
        <v>3865968.2573803393</v>
      </c>
      <c r="I48" s="101">
        <f t="shared" si="2"/>
        <v>398390.56081016536</v>
      </c>
      <c r="J48" s="176">
        <f>I48/H48</f>
        <v>0.10305065491668654</v>
      </c>
      <c r="K48" s="101">
        <f>K3+K4+K5+K8+K10+K11+K12+K13+K15+K16+K17+K18+K19+K21+K22+K23+K25+K27+K28+K29+K30+K31+K32+K33+K34+K37+K38+K39+K40+K41+K45+K46</f>
        <v>1930170.6</v>
      </c>
      <c r="L48" s="101">
        <f>L3+L4+L5+L8+L10+L11+L12+L13+L15+L16+L17+L18+L19+L21+L22+L23+L25+L27+L28+L29+L30+L31+L32+L33+L34+L37+L38+L39+L40+L41+L45+L46</f>
        <v>874789.0120000001</v>
      </c>
      <c r="O48" t="s">
        <v>81</v>
      </c>
      <c r="P48">
        <v>1392.6580000000001</v>
      </c>
    </row>
    <row r="49" spans="1:16">
      <c r="A49" t="s">
        <v>141</v>
      </c>
      <c r="B49" s="101">
        <f>+B4+B12+B16+B17+B19+B22+B28+B37+B39+B40+B41+B45</f>
        <v>261159928</v>
      </c>
      <c r="C49" s="101">
        <f>+C4+C12+C16+C17+C19+C22+C28+C37+C39+C40+C41+C45</f>
        <v>59524152</v>
      </c>
      <c r="D49" s="209">
        <f>C49/B49</f>
        <v>0.22792222549548261</v>
      </c>
      <c r="E49" s="101">
        <f>+E4+E12+E16+E17+E19+E22+E28+E37+E39+E40+E41+E45</f>
        <v>38126828</v>
      </c>
      <c r="F49" s="101">
        <f>+F4+F12+F16+F17+F19+F22+F28+F37+F39+F40+F41+F45</f>
        <v>5196097</v>
      </c>
      <c r="G49" s="176">
        <v>2.3884589662749599E-2</v>
      </c>
      <c r="H49" s="101">
        <f t="shared" si="1"/>
        <v>910643.641922232</v>
      </c>
      <c r="I49" s="101">
        <f t="shared" si="2"/>
        <v>124106.6446928442</v>
      </c>
      <c r="J49" s="176">
        <f>I49/H49</f>
        <v>0.1362845343441631</v>
      </c>
      <c r="K49" s="101">
        <f>+K4+K12+K16+K17+K19+K22+K28+K37+K39+K40+K41+K45</f>
        <v>461400</v>
      </c>
      <c r="L49" s="101">
        <f>+L4+L12+L16+L17+L19+L22+L28+L37+L39+L40+L41+L45</f>
        <v>279695.23950000003</v>
      </c>
      <c r="O49" t="s">
        <v>101</v>
      </c>
      <c r="P49">
        <v>2429.8615</v>
      </c>
    </row>
    <row r="50" spans="1:16">
      <c r="A50" t="s">
        <v>126</v>
      </c>
      <c r="B50" s="101">
        <f>+B3+B4+B8+B11+B12+B13+B15+B16+B17+B19+B21+B22+B23+B25+B27+B28+B29+B30+B31+B32+B33+B34+B37+B38+B39+B40+B41+B45</f>
        <v>429482492</v>
      </c>
      <c r="C50" s="101">
        <f>+C3+C4+C8+C11+C12+C13+C15+C16+C17+C19+C21+C22+C23+C25+C27+C28+C29+C30+C31+C32+C33+C34+C37+C38+C39+C40+C41+C45</f>
        <v>114886487</v>
      </c>
      <c r="D50" s="209">
        <f>C50/B50</f>
        <v>0.26749981463737993</v>
      </c>
      <c r="E50" s="101">
        <f>+E3+E4+E8+E11+E12+E13+E15+E16+E17+E19+E21+E22+E23+E25+E27+E28+E29+E30+E31+E32+E33+E34+E37+E38+E39+E40+E41+E45</f>
        <v>58134186</v>
      </c>
      <c r="F50" s="101">
        <f>+F3+F4+F8+F11+F12+F13+F15+F16+F17+F19+F21+F22+F23+F25+F27+F28+F29+F30+F31+F32+F33+F34+F37+F38+F39+F40+F41+F45</f>
        <v>8417001</v>
      </c>
      <c r="G50" s="176">
        <v>2.3884589662749599E-2</v>
      </c>
      <c r="H50" s="101">
        <f t="shared" si="1"/>
        <v>1388511.1779879625</v>
      </c>
      <c r="I50" s="101">
        <f t="shared" si="2"/>
        <v>201036.61507595304</v>
      </c>
      <c r="J50" s="176">
        <f t="shared" ref="J50" si="5">I50/H50</f>
        <v>0.14478573760368812</v>
      </c>
      <c r="K50" s="101">
        <f>+K3+K4+K8+K11+K12+K13+K15+K16+K17+K19+K21+K22+K23+K25+K27+K28+K29+K30+K31+K32+K33+K34+K37+K38+K39+K40+K41+K45</f>
        <v>727140.6</v>
      </c>
      <c r="L50" s="101">
        <f>+L3+L4+L8+L11+L12+L13+L15+L16+L17+L19+L21+L22+L23+L25+L27+L28+L29+L30+L31+L32+L33+L34+L37+L38+L39+L40+L41+L45</f>
        <v>414967.23300000012</v>
      </c>
      <c r="O50" t="s">
        <v>298</v>
      </c>
      <c r="P50">
        <v>508.6585</v>
      </c>
    </row>
    <row r="51" spans="1:16">
      <c r="G51" s="176"/>
      <c r="H51" s="101"/>
      <c r="I51" s="101"/>
      <c r="J51" s="176"/>
      <c r="K51" s="180" t="s">
        <v>304</v>
      </c>
      <c r="L51" s="203"/>
      <c r="O51" t="s">
        <v>307</v>
      </c>
      <c r="P51">
        <v>990.09900000000005</v>
      </c>
    </row>
    <row r="52" spans="1:16">
      <c r="L52" s="203"/>
      <c r="O52" t="s">
        <v>308</v>
      </c>
      <c r="P52">
        <v>527.81100000000004</v>
      </c>
    </row>
    <row r="53" spans="1:16">
      <c r="O53" t="s">
        <v>309</v>
      </c>
      <c r="P53">
        <v>3638.3545000000004</v>
      </c>
    </row>
    <row r="54" spans="1:16">
      <c r="O54" t="s">
        <v>86</v>
      </c>
      <c r="P54">
        <v>64710.766500000005</v>
      </c>
    </row>
    <row r="55" spans="1:16">
      <c r="A55" s="50" t="s">
        <v>124</v>
      </c>
      <c r="B55" t="s">
        <v>144</v>
      </c>
      <c r="O55" t="s">
        <v>123</v>
      </c>
      <c r="P55">
        <v>392830.75150000001</v>
      </c>
    </row>
    <row r="56" spans="1:16">
      <c r="A56" s="50" t="s">
        <v>141</v>
      </c>
      <c r="B56" t="s">
        <v>145</v>
      </c>
      <c r="O56" t="s">
        <v>300</v>
      </c>
      <c r="P56">
        <v>457541.52850000001</v>
      </c>
    </row>
    <row r="57" spans="1:16">
      <c r="A57" s="50" t="s">
        <v>138</v>
      </c>
      <c r="B57" t="s">
        <v>146</v>
      </c>
      <c r="O57" t="s">
        <v>292</v>
      </c>
      <c r="P57">
        <v>119646.9525</v>
      </c>
    </row>
    <row r="58" spans="1:16">
      <c r="O58" t="s">
        <v>296</v>
      </c>
      <c r="P58">
        <v>451650.74449999997</v>
      </c>
    </row>
    <row r="59" spans="1:16">
      <c r="O59" t="s">
        <v>301</v>
      </c>
      <c r="P59">
        <v>13721.5015</v>
      </c>
    </row>
    <row r="60" spans="1:16">
      <c r="O60" t="s">
        <v>303</v>
      </c>
      <c r="P60">
        <v>3062.6190000000001</v>
      </c>
    </row>
    <row r="61" spans="1:16">
      <c r="O61" t="s">
        <v>293</v>
      </c>
      <c r="P61">
        <v>13759.056</v>
      </c>
    </row>
    <row r="62" spans="1:16">
      <c r="O62" t="s">
        <v>302</v>
      </c>
      <c r="P62">
        <v>133783.33199999999</v>
      </c>
    </row>
    <row r="63" spans="1:16">
      <c r="O63" t="s">
        <v>294</v>
      </c>
      <c r="P63">
        <v>460803.8835</v>
      </c>
    </row>
    <row r="80" spans="2:2">
      <c r="B80" t="s">
        <v>140</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B81"/>
  <sheetViews>
    <sheetView topLeftCell="A77" zoomScale="85" zoomScaleNormal="85" workbookViewId="0">
      <selection activeCell="B81" sqref="B81"/>
    </sheetView>
  </sheetViews>
  <sheetFormatPr defaultColWidth="8.85546875" defaultRowHeight="12.75"/>
  <cols>
    <col min="1" max="1" width="14.140625" style="51" bestFit="1" customWidth="1"/>
    <col min="2" max="2" width="53.140625" style="51" customWidth="1"/>
    <col min="3" max="16384" width="8.85546875" style="51"/>
  </cols>
  <sheetData>
    <row r="1" spans="1:2">
      <c r="A1" s="51" t="s">
        <v>227</v>
      </c>
      <c r="B1" s="51" t="s">
        <v>311</v>
      </c>
    </row>
    <row r="2" spans="1:2">
      <c r="A2" s="51" t="s">
        <v>312</v>
      </c>
      <c r="B2" s="51" t="s">
        <v>313</v>
      </c>
    </row>
    <row r="3" spans="1:2">
      <c r="A3" s="51" t="s">
        <v>314</v>
      </c>
      <c r="B3" s="51" t="str">
        <f>B2</f>
        <v>TPES and RES figures are based on IEA 2010 data.</v>
      </c>
    </row>
    <row r="4" spans="1:2">
      <c r="A4" s="170" t="s">
        <v>315</v>
      </c>
      <c r="B4" s="54"/>
    </row>
    <row r="5" spans="1:2">
      <c r="A5" s="170" t="s">
        <v>316</v>
      </c>
      <c r="B5" s="51" t="str">
        <f>B2</f>
        <v>TPES and RES figures are based on IEA 2010 data.</v>
      </c>
    </row>
    <row r="6" spans="1:2">
      <c r="A6" s="170" t="s">
        <v>317</v>
      </c>
      <c r="B6" s="54"/>
    </row>
    <row r="7" spans="1:2">
      <c r="A7" s="170" t="s">
        <v>318</v>
      </c>
      <c r="B7" s="54" t="s">
        <v>319</v>
      </c>
    </row>
    <row r="8" spans="1:2">
      <c r="A8" s="170" t="s">
        <v>320</v>
      </c>
      <c r="B8" s="54" t="str">
        <f>B2</f>
        <v>TPES and RES figures are based on IEA 2010 data.</v>
      </c>
    </row>
    <row r="9" spans="1:2">
      <c r="A9" s="170" t="s">
        <v>321</v>
      </c>
      <c r="B9" s="54"/>
    </row>
    <row r="10" spans="1:2">
      <c r="A10" s="170" t="s">
        <v>322</v>
      </c>
      <c r="B10" s="54"/>
    </row>
    <row r="11" spans="1:2">
      <c r="A11" s="170" t="s">
        <v>323</v>
      </c>
      <c r="B11" s="54"/>
    </row>
    <row r="12" spans="1:2">
      <c r="A12" s="170" t="s">
        <v>324</v>
      </c>
      <c r="B12" s="54"/>
    </row>
    <row r="13" spans="1:2">
      <c r="A13" s="170" t="s">
        <v>325</v>
      </c>
      <c r="B13" s="54"/>
    </row>
    <row r="14" spans="1:2">
      <c r="A14" s="170" t="s">
        <v>326</v>
      </c>
      <c r="B14" s="54"/>
    </row>
    <row r="15" spans="1:2">
      <c r="A15" s="170" t="s">
        <v>327</v>
      </c>
      <c r="B15" s="54"/>
    </row>
    <row r="16" spans="1:2">
      <c r="A16" s="170" t="s">
        <v>328</v>
      </c>
      <c r="B16" s="54"/>
    </row>
    <row r="17" spans="1:2">
      <c r="A17" s="170" t="s">
        <v>329</v>
      </c>
      <c r="B17" s="54" t="s">
        <v>319</v>
      </c>
    </row>
    <row r="18" spans="1:2">
      <c r="A18" s="170" t="s">
        <v>330</v>
      </c>
      <c r="B18" s="54"/>
    </row>
    <row r="19" spans="1:2">
      <c r="A19" s="170" t="s">
        <v>331</v>
      </c>
      <c r="B19" s="54"/>
    </row>
    <row r="20" spans="1:2">
      <c r="A20" s="170" t="s">
        <v>332</v>
      </c>
      <c r="B20" s="54"/>
    </row>
    <row r="21" spans="1:2">
      <c r="A21" s="170" t="s">
        <v>333</v>
      </c>
      <c r="B21" s="54"/>
    </row>
    <row r="22" spans="1:2">
      <c r="A22" s="170" t="s">
        <v>334</v>
      </c>
      <c r="B22" s="54"/>
    </row>
    <row r="23" spans="1:2">
      <c r="A23" s="170" t="s">
        <v>335</v>
      </c>
      <c r="B23" s="54"/>
    </row>
    <row r="24" spans="1:2" ht="25.5">
      <c r="A24" s="170" t="s">
        <v>336</v>
      </c>
      <c r="B24" s="54" t="s">
        <v>337</v>
      </c>
    </row>
    <row r="25" spans="1:2">
      <c r="A25" s="170" t="s">
        <v>338</v>
      </c>
      <c r="B25" s="54"/>
    </row>
    <row r="26" spans="1:2">
      <c r="A26" s="170" t="s">
        <v>339</v>
      </c>
      <c r="B26" s="54"/>
    </row>
    <row r="27" spans="1:2">
      <c r="A27" s="170" t="s">
        <v>340</v>
      </c>
      <c r="B27" s="54"/>
    </row>
    <row r="28" spans="1:2">
      <c r="A28" s="170" t="s">
        <v>341</v>
      </c>
    </row>
    <row r="29" spans="1:2">
      <c r="A29" s="170" t="s">
        <v>342</v>
      </c>
      <c r="B29" s="54"/>
    </row>
    <row r="30" spans="1:2">
      <c r="A30" s="170" t="s">
        <v>343</v>
      </c>
      <c r="B30" s="51" t="str">
        <f>B2</f>
        <v>TPES and RES figures are based on IEA 2010 data.</v>
      </c>
    </row>
    <row r="31" spans="1:2">
      <c r="A31" s="170" t="s">
        <v>344</v>
      </c>
      <c r="B31" s="54"/>
    </row>
    <row r="32" spans="1:2">
      <c r="A32" s="170" t="s">
        <v>345</v>
      </c>
      <c r="B32" s="54"/>
    </row>
    <row r="33" spans="1:2" ht="127.5">
      <c r="A33" s="171" t="s">
        <v>346</v>
      </c>
      <c r="B33" s="54" t="s">
        <v>347</v>
      </c>
    </row>
    <row r="34" spans="1:2" ht="89.25">
      <c r="A34" s="171" t="s">
        <v>348</v>
      </c>
      <c r="B34" s="54" t="s">
        <v>349</v>
      </c>
    </row>
    <row r="35" spans="1:2" ht="89.25">
      <c r="A35" s="171" t="s">
        <v>350</v>
      </c>
      <c r="B35" s="54" t="s">
        <v>351</v>
      </c>
    </row>
    <row r="36" spans="1:2" ht="76.5">
      <c r="A36" s="171" t="s">
        <v>352</v>
      </c>
      <c r="B36" s="54" t="s">
        <v>353</v>
      </c>
    </row>
    <row r="37" spans="1:2" ht="63.75">
      <c r="A37" s="171" t="s">
        <v>247</v>
      </c>
      <c r="B37" s="54" t="s">
        <v>354</v>
      </c>
    </row>
    <row r="39" spans="1:2" ht="140.25">
      <c r="A39" s="171" t="s">
        <v>355</v>
      </c>
      <c r="B39" s="54" t="s">
        <v>356</v>
      </c>
    </row>
    <row r="40" spans="1:2" ht="102">
      <c r="A40" s="171" t="s">
        <v>357</v>
      </c>
      <c r="B40" s="54" t="s">
        <v>358</v>
      </c>
    </row>
    <row r="41" spans="1:2" ht="89.25">
      <c r="A41" s="171" t="s">
        <v>359</v>
      </c>
      <c r="B41" s="54" t="s">
        <v>351</v>
      </c>
    </row>
    <row r="42" spans="1:2">
      <c r="A42" s="171" t="s">
        <v>360</v>
      </c>
      <c r="B42" s="54"/>
    </row>
    <row r="43" spans="1:2">
      <c r="A43" s="171" t="s">
        <v>361</v>
      </c>
      <c r="B43" s="54"/>
    </row>
    <row r="44" spans="1:2">
      <c r="A44" s="171" t="s">
        <v>362</v>
      </c>
      <c r="B44" s="54"/>
    </row>
    <row r="45" spans="1:2" ht="38.25">
      <c r="A45" s="171" t="s">
        <v>363</v>
      </c>
      <c r="B45" s="54"/>
    </row>
    <row r="46" spans="1:2">
      <c r="A46" s="171" t="s">
        <v>364</v>
      </c>
      <c r="B46" s="54"/>
    </row>
    <row r="47" spans="1:2">
      <c r="A47" s="171" t="s">
        <v>365</v>
      </c>
      <c r="B47" s="54"/>
    </row>
    <row r="48" spans="1:2">
      <c r="A48" s="171" t="s">
        <v>366</v>
      </c>
      <c r="B48" s="54"/>
    </row>
    <row r="49" spans="1:2" ht="25.5">
      <c r="A49" s="171" t="s">
        <v>367</v>
      </c>
      <c r="B49" s="54"/>
    </row>
    <row r="50" spans="1:2">
      <c r="A50" s="171" t="s">
        <v>368</v>
      </c>
      <c r="B50" s="54"/>
    </row>
    <row r="51" spans="1:2">
      <c r="A51" s="171" t="s">
        <v>369</v>
      </c>
      <c r="B51" s="54"/>
    </row>
    <row r="52" spans="1:2">
      <c r="A52" s="171" t="s">
        <v>370</v>
      </c>
      <c r="B52" s="54"/>
    </row>
    <row r="53" spans="1:2">
      <c r="A53" s="171" t="s">
        <v>371</v>
      </c>
      <c r="B53" s="54"/>
    </row>
    <row r="54" spans="1:2">
      <c r="A54" s="171" t="s">
        <v>372</v>
      </c>
      <c r="B54" s="54"/>
    </row>
    <row r="55" spans="1:2">
      <c r="A55" s="171" t="s">
        <v>373</v>
      </c>
      <c r="B55" s="54"/>
    </row>
    <row r="56" spans="1:2">
      <c r="A56" s="171" t="s">
        <v>374</v>
      </c>
      <c r="B56" s="54"/>
    </row>
    <row r="57" spans="1:2">
      <c r="A57" s="171" t="s">
        <v>375</v>
      </c>
      <c r="B57" s="54"/>
    </row>
    <row r="58" spans="1:2" ht="25.5">
      <c r="A58" s="171" t="s">
        <v>376</v>
      </c>
      <c r="B58" s="54"/>
    </row>
    <row r="59" spans="1:2" ht="25.5">
      <c r="A59" s="171" t="s">
        <v>377</v>
      </c>
      <c r="B59" s="54"/>
    </row>
    <row r="60" spans="1:2">
      <c r="A60" s="171" t="s">
        <v>378</v>
      </c>
      <c r="B60" s="54"/>
    </row>
    <row r="61" spans="1:2" ht="25.5">
      <c r="A61" s="171" t="s">
        <v>379</v>
      </c>
      <c r="B61" s="54"/>
    </row>
    <row r="62" spans="1:2">
      <c r="A62" s="171" t="s">
        <v>380</v>
      </c>
      <c r="B62" s="54"/>
    </row>
    <row r="63" spans="1:2">
      <c r="A63" s="171" t="s">
        <v>381</v>
      </c>
      <c r="B63" s="54"/>
    </row>
    <row r="64" spans="1:2">
      <c r="A64" s="171" t="s">
        <v>382</v>
      </c>
      <c r="B64" s="54"/>
    </row>
    <row r="65" spans="1:2" ht="25.5">
      <c r="A65" s="171" t="s">
        <v>383</v>
      </c>
      <c r="B65" s="54"/>
    </row>
    <row r="66" spans="1:2" ht="38.25">
      <c r="A66" s="171" t="s">
        <v>384</v>
      </c>
      <c r="B66" s="54"/>
    </row>
    <row r="67" spans="1:2" ht="25.5">
      <c r="A67" s="171" t="s">
        <v>385</v>
      </c>
      <c r="B67" s="54"/>
    </row>
    <row r="68" spans="1:2" ht="25.5">
      <c r="A68" s="171" t="s">
        <v>386</v>
      </c>
      <c r="B68" s="54"/>
    </row>
    <row r="69" spans="1:2" ht="140.25">
      <c r="A69" s="171" t="s">
        <v>387</v>
      </c>
      <c r="B69" s="54" t="s">
        <v>388</v>
      </c>
    </row>
    <row r="70" spans="1:2" ht="63.75">
      <c r="A70" s="171" t="s">
        <v>389</v>
      </c>
      <c r="B70" s="54" t="s">
        <v>390</v>
      </c>
    </row>
    <row r="71" spans="1:2" ht="140.25">
      <c r="A71" s="171" t="s">
        <v>391</v>
      </c>
      <c r="B71" s="54" t="s">
        <v>392</v>
      </c>
    </row>
    <row r="72" spans="1:2">
      <c r="A72" s="171" t="s">
        <v>393</v>
      </c>
      <c r="B72" s="54" t="s">
        <v>394</v>
      </c>
    </row>
    <row r="73" spans="1:2" ht="127.5">
      <c r="A73" s="171" t="s">
        <v>395</v>
      </c>
      <c r="B73" s="54" t="s">
        <v>396</v>
      </c>
    </row>
    <row r="74" spans="1:2" ht="76.5">
      <c r="A74" s="171" t="s">
        <v>397</v>
      </c>
      <c r="B74" s="54" t="s">
        <v>398</v>
      </c>
    </row>
    <row r="75" spans="1:2" ht="140.25">
      <c r="A75" s="171" t="s">
        <v>399</v>
      </c>
      <c r="B75" s="54" t="s">
        <v>400</v>
      </c>
    </row>
    <row r="76" spans="1:2" ht="114.75">
      <c r="A76" s="171" t="s">
        <v>401</v>
      </c>
      <c r="B76" s="54" t="s">
        <v>402</v>
      </c>
    </row>
    <row r="77" spans="1:2" ht="63.75">
      <c r="A77" s="171" t="s">
        <v>403</v>
      </c>
      <c r="B77" s="54" t="s">
        <v>404</v>
      </c>
    </row>
    <row r="78" spans="1:2" ht="114.75">
      <c r="A78" s="171" t="s">
        <v>405</v>
      </c>
      <c r="B78" s="54" t="s">
        <v>406</v>
      </c>
    </row>
    <row r="79" spans="1:2" ht="102">
      <c r="A79" s="171" t="s">
        <v>407</v>
      </c>
      <c r="B79" s="54" t="s">
        <v>408</v>
      </c>
    </row>
    <row r="80" spans="1:2">
      <c r="A80" s="171" t="s">
        <v>409</v>
      </c>
      <c r="B80" s="54" t="s">
        <v>410</v>
      </c>
    </row>
    <row r="81" spans="1:2" ht="102">
      <c r="A81" s="171" t="s">
        <v>411</v>
      </c>
      <c r="B81" s="54" t="s">
        <v>412</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Y80"/>
  <sheetViews>
    <sheetView topLeftCell="A7" zoomScale="85" zoomScaleNormal="85" workbookViewId="0">
      <selection activeCell="B71" sqref="B71"/>
    </sheetView>
  </sheetViews>
  <sheetFormatPr defaultColWidth="11.42578125" defaultRowHeight="15"/>
  <cols>
    <col min="5" max="23" width="42.85546875" style="132" customWidth="1"/>
  </cols>
  <sheetData>
    <row r="1" spans="1:25">
      <c r="A1" s="50" t="s">
        <v>413</v>
      </c>
      <c r="D1" s="132"/>
    </row>
    <row r="2" spans="1:25">
      <c r="A2" t="s">
        <v>78</v>
      </c>
      <c r="D2" s="132"/>
    </row>
    <row r="3" spans="1:25">
      <c r="A3" t="s">
        <v>80</v>
      </c>
      <c r="D3" s="132"/>
      <c r="X3" s="132"/>
      <c r="Y3" s="132"/>
    </row>
    <row r="4" spans="1:25">
      <c r="A4" t="s">
        <v>1</v>
      </c>
      <c r="D4" s="132"/>
      <c r="X4" s="132"/>
      <c r="Y4" s="132"/>
    </row>
    <row r="5" spans="1:25">
      <c r="A5" t="s">
        <v>81</v>
      </c>
      <c r="D5" s="132"/>
      <c r="X5" s="132"/>
      <c r="Y5" s="132"/>
    </row>
    <row r="6" spans="1:25">
      <c r="A6" t="s">
        <v>82</v>
      </c>
      <c r="D6" s="132"/>
      <c r="X6" s="132"/>
      <c r="Y6" s="132"/>
    </row>
    <row r="7" spans="1:25">
      <c r="A7" t="s">
        <v>83</v>
      </c>
      <c r="D7" s="132"/>
      <c r="X7" s="132"/>
      <c r="Y7" s="132"/>
    </row>
    <row r="8" spans="1:25">
      <c r="A8" t="s">
        <v>84</v>
      </c>
      <c r="D8" s="132"/>
      <c r="X8" s="132"/>
      <c r="Y8" s="132"/>
    </row>
    <row r="9" spans="1:25">
      <c r="A9" t="s">
        <v>85</v>
      </c>
      <c r="D9" s="132"/>
      <c r="X9" s="132"/>
      <c r="Y9" s="132"/>
    </row>
    <row r="10" spans="1:25">
      <c r="A10" t="s">
        <v>86</v>
      </c>
      <c r="D10" s="132"/>
      <c r="X10" s="132"/>
      <c r="Y10" s="132"/>
    </row>
    <row r="11" spans="1:25">
      <c r="A11" t="s">
        <v>87</v>
      </c>
      <c r="D11" s="132"/>
      <c r="X11" s="132"/>
      <c r="Y11" s="132"/>
    </row>
    <row r="12" spans="1:25">
      <c r="A12" t="s">
        <v>88</v>
      </c>
      <c r="D12" s="132"/>
      <c r="X12" s="132"/>
      <c r="Y12" s="132"/>
    </row>
    <row r="13" spans="1:25">
      <c r="A13" t="s">
        <v>89</v>
      </c>
      <c r="D13" s="132"/>
      <c r="X13" s="132"/>
      <c r="Y13" s="132"/>
    </row>
    <row r="14" spans="1:25">
      <c r="A14" t="s">
        <v>90</v>
      </c>
      <c r="D14" s="132"/>
      <c r="X14" s="132"/>
      <c r="Y14" s="132"/>
    </row>
    <row r="15" spans="1:25">
      <c r="A15" t="s">
        <v>91</v>
      </c>
      <c r="D15" s="132"/>
      <c r="X15" s="132"/>
      <c r="Y15" s="132"/>
    </row>
    <row r="16" spans="1:25">
      <c r="A16" t="s">
        <v>92</v>
      </c>
      <c r="D16" s="132"/>
      <c r="X16" s="132"/>
      <c r="Y16" s="132"/>
    </row>
    <row r="17" spans="1:25">
      <c r="A17" t="s">
        <v>93</v>
      </c>
      <c r="D17" s="132"/>
      <c r="X17" s="132"/>
      <c r="Y17" s="132"/>
    </row>
    <row r="18" spans="1:25">
      <c r="A18" t="s">
        <v>94</v>
      </c>
      <c r="D18" s="132"/>
      <c r="X18" s="132"/>
      <c r="Y18" s="132"/>
    </row>
    <row r="19" spans="1:25">
      <c r="A19" t="s">
        <v>95</v>
      </c>
      <c r="D19" s="132"/>
      <c r="X19" s="132"/>
      <c r="Y19" s="132"/>
    </row>
    <row r="20" spans="1:25">
      <c r="A20" t="s">
        <v>97</v>
      </c>
      <c r="D20" s="132"/>
      <c r="X20" s="132"/>
      <c r="Y20" s="132"/>
    </row>
    <row r="21" spans="1:25">
      <c r="A21" t="s">
        <v>98</v>
      </c>
      <c r="D21" s="132"/>
      <c r="X21" s="132"/>
      <c r="Y21" s="132"/>
    </row>
    <row r="22" spans="1:25">
      <c r="A22" t="s">
        <v>99</v>
      </c>
    </row>
    <row r="23" spans="1:25">
      <c r="A23" t="s">
        <v>100</v>
      </c>
    </row>
    <row r="24" spans="1:25">
      <c r="A24" t="s">
        <v>101</v>
      </c>
    </row>
    <row r="25" spans="1:25">
      <c r="A25" t="s">
        <v>102</v>
      </c>
    </row>
    <row r="26" spans="1:25">
      <c r="A26" t="s">
        <v>103</v>
      </c>
    </row>
    <row r="27" spans="1:25">
      <c r="A27" t="s">
        <v>104</v>
      </c>
    </row>
    <row r="28" spans="1:25">
      <c r="A28" t="s">
        <v>105</v>
      </c>
    </row>
    <row r="29" spans="1:25">
      <c r="A29" t="s">
        <v>106</v>
      </c>
    </row>
    <row r="30" spans="1:25">
      <c r="A30" t="s">
        <v>107</v>
      </c>
    </row>
    <row r="31" spans="1:25">
      <c r="A31" t="s">
        <v>108</v>
      </c>
    </row>
    <row r="32" spans="1:25">
      <c r="A32" t="s">
        <v>109</v>
      </c>
    </row>
    <row r="33" spans="1:1">
      <c r="A33" t="s">
        <v>110</v>
      </c>
    </row>
    <row r="34" spans="1:1">
      <c r="A34" t="s">
        <v>111</v>
      </c>
    </row>
    <row r="35" spans="1:1">
      <c r="A35" t="s">
        <v>112</v>
      </c>
    </row>
    <row r="36" spans="1:1">
      <c r="A36" t="s">
        <v>113</v>
      </c>
    </row>
    <row r="37" spans="1:1">
      <c r="A37" t="s">
        <v>114</v>
      </c>
    </row>
    <row r="38" spans="1:1">
      <c r="A38" t="s">
        <v>115</v>
      </c>
    </row>
    <row r="39" spans="1:1">
      <c r="A39" t="s">
        <v>116</v>
      </c>
    </row>
    <row r="40" spans="1:1">
      <c r="A40" t="s">
        <v>117</v>
      </c>
    </row>
    <row r="41" spans="1:1">
      <c r="A41" t="s">
        <v>118</v>
      </c>
    </row>
    <row r="42" spans="1:1">
      <c r="A42" t="s">
        <v>119</v>
      </c>
    </row>
    <row r="43" spans="1:1">
      <c r="A43" t="s">
        <v>120</v>
      </c>
    </row>
    <row r="44" spans="1:1">
      <c r="A44" t="s">
        <v>121</v>
      </c>
    </row>
    <row r="45" spans="1:1">
      <c r="A45" t="s">
        <v>122</v>
      </c>
    </row>
    <row r="46" spans="1:1">
      <c r="A46" t="s">
        <v>123</v>
      </c>
    </row>
    <row r="48" spans="1:1">
      <c r="A48" t="s">
        <v>141</v>
      </c>
    </row>
    <row r="49" spans="1:1">
      <c r="A49" t="s">
        <v>126</v>
      </c>
    </row>
    <row r="50" spans="1:1">
      <c r="A50" t="s">
        <v>124</v>
      </c>
    </row>
    <row r="80" spans="2:2">
      <c r="B80" t="s">
        <v>140</v>
      </c>
    </row>
  </sheetData>
  <sortState xmlns:xlrd2="http://schemas.microsoft.com/office/spreadsheetml/2017/richdata2" ref="A2:A46">
    <sortCondition ref="A46"/>
  </sortState>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247b320a-10fd-4c85-93bc-332cc366a8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F13A7AAB71FF4E96650CFAE4CB3C00" ma:contentTypeVersion="16" ma:contentTypeDescription="Create a new document." ma:contentTypeScope="" ma:versionID="01c7c8a3226b274e65917e37b5540e63">
  <xsd:schema xmlns:xsd="http://www.w3.org/2001/XMLSchema" xmlns:xs="http://www.w3.org/2001/XMLSchema" xmlns:p="http://schemas.microsoft.com/office/2006/metadata/properties" xmlns:ns2="247b320a-10fd-4c85-93bc-332cc366a8d9" xmlns:ns3="66073966-ae8e-4b5b-b7e0-a4f858c07b7b" xmlns:ns4="985ec44e-1bab-4c0b-9df0-6ba128686fc9" targetNamespace="http://schemas.microsoft.com/office/2006/metadata/properties" ma:root="true" ma:fieldsID="8df092ba6b784b83ff4bbfb0ac9441bf" ns2:_="" ns3:_="" ns4:_="">
    <xsd:import namespace="247b320a-10fd-4c85-93bc-332cc366a8d9"/>
    <xsd:import namespace="66073966-ae8e-4b5b-b7e0-a4f858c07b7b"/>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7b320a-10fd-4c85-93bc-332cc366a8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073966-ae8e-4b5b-b7e0-a4f858c07b7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26a3491-f13b-45c7-84ca-43fda9eb3bcc}" ma:internalName="TaxCatchAll" ma:showField="CatchAllData" ma:web="66073966-ae8e-4b5b-b7e0-a4f858c07b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6CAE61-286A-4E8F-92B2-056D7B2B6A00}"/>
</file>

<file path=customXml/itemProps2.xml><?xml version="1.0" encoding="utf-8"?>
<ds:datastoreItem xmlns:ds="http://schemas.openxmlformats.org/officeDocument/2006/customXml" ds:itemID="{B3918985-57B4-44DB-A700-D550876BA9B1}"/>
</file>

<file path=customXml/itemProps3.xml><?xml version="1.0" encoding="utf-8"?>
<ds:datastoreItem xmlns:ds="http://schemas.openxmlformats.org/officeDocument/2006/customXml" ds:itemID="{7D5667B6-4694-4B50-A3B9-B285844F76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2023-01-17T08:58:58Z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0x01010024F13A7AAB71FF4E96650CFAE4CB3C00</vt:lpwstr>
  </property>
  <property fmtid="{D5CDD505-2E9C-101B-9397-08002B2CF9AE}" pid="3" name="MediaServiceImageTags">
    <vt:lpwstr/>
  </property>
</Properties>
</file>