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zhuzh\Desktop\UN\2018 Replies\2018replies\replies\Kyrgyzstan\"/>
    </mc:Choice>
  </mc:AlternateContent>
  <xr:revisionPtr revIDLastSave="0" documentId="13_ncr:1_{A4774C1A-8580-4B99-9B14-20D43570B64C}" xr6:coauthVersionLast="46" xr6:coauthVersionMax="46" xr10:uidLastSave="{00000000-0000-0000-0000-000000000000}"/>
  <bookViews>
    <workbookView xWindow="-108" yWindow="-108" windowWidth="23256" windowHeight="12576" tabRatio="787" activeTab="2" xr2:uid="{00000000-000D-0000-FFFF-FFFF00000000}"/>
  </bookViews>
  <sheets>
    <sheet name="CB1-Производство" sheetId="1" r:id="rId1"/>
    <sheet name="СВ2 | Первич. | Торговля" sheetId="2" r:id="rId2"/>
    <sheet name="СВ3 | Вторичн.| Торговля" sheetId="23" r:id="rId3"/>
    <sheet name="Notes" sheetId="25" state="hidden" r:id="rId4"/>
    <sheet name="Validation" sheetId="21" state="hidden" r:id="rId5"/>
    <sheet name="Upload" sheetId="22" state="hidden" r:id="rId6"/>
  </sheets>
  <definedNames>
    <definedName name="_xlnm.Print_Area" localSheetId="0">'CB1-Производство'!$A$1:$E$81</definedName>
    <definedName name="_xlnm.Print_Area" localSheetId="1">'СВ2 | Первич. | Торговля'!$A$2:$L$70</definedName>
    <definedName name="_xlnm.Print_Area" localSheetId="2">'СВ3 | Вторичн.| Торговля'!$A$2:$F$34</definedName>
    <definedName name="_xlnm.Print_Titles" localSheetId="0">'CB1-Производство'!$1:$11</definedName>
    <definedName name="Z_E59B5840_EF58_11D3_B672_B1E0953C1B26_.wvu.PrintArea" localSheetId="0" hidden="1">'CB1-Производство'!$A$1:$E$81</definedName>
    <definedName name="Z_E59B5840_EF58_11D3_B672_B1E0953C1B26_.wvu.PrintArea" localSheetId="1" hidden="1">'СВ2 | Первич. | Торговля'!$A$2:$L$71</definedName>
    <definedName name="Z_E59B5840_EF58_11D3_B672_B1E0953C1B26_.wvu.PrintTitles" localSheetId="0" hidden="1">'CB1-Производство'!$1:$11</definedName>
    <definedName name="Z_E59B5840_EF58_11D3_B672_B1E0953C1B26_.wvu.Rows" localSheetId="0" hidden="1">'CB1-Производство'!#REF!</definedName>
  </definedNames>
  <calcPr calcId="191029"/>
  <customWorkbookViews>
    <customWorkbookView name="ITTO - Personal View" guid="{E59B5840-EF58-11D3-B672-B1E0953C1B26}" mergeInterval="0" personalView="1" maximized="1" windowWidth="796" windowHeight="466" tabRatio="601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2" l="1"/>
  <c r="G13" i="2"/>
  <c r="H16" i="2"/>
  <c r="H12" i="2" l="1"/>
  <c r="L36" i="2"/>
  <c r="K36" i="2"/>
  <c r="H36" i="2"/>
  <c r="L47" i="1" l="1"/>
  <c r="K47" i="1"/>
  <c r="L18" i="1" l="1"/>
  <c r="K18" i="1"/>
  <c r="L19" i="1" l="1"/>
  <c r="K19" i="1"/>
  <c r="T21" i="1" l="1"/>
  <c r="S21" i="1"/>
  <c r="T20" i="1"/>
  <c r="S20" i="1"/>
  <c r="T19" i="1"/>
  <c r="S19" i="1"/>
  <c r="T18" i="1"/>
  <c r="S18" i="1"/>
  <c r="T17" i="1"/>
  <c r="S17" i="1"/>
  <c r="T16" i="1"/>
  <c r="S16" i="1"/>
  <c r="T15" i="1"/>
  <c r="U15" i="1" s="1"/>
  <c r="S15" i="1"/>
  <c r="T14" i="1"/>
  <c r="S14" i="1"/>
  <c r="U17" i="1"/>
  <c r="S11" i="1"/>
  <c r="T13" i="1"/>
  <c r="S13" i="1"/>
  <c r="T12" i="1"/>
  <c r="S12" i="1"/>
  <c r="N16" i="23"/>
  <c r="M16" i="23"/>
  <c r="L16" i="23"/>
  <c r="K16" i="23"/>
  <c r="AE53" i="2"/>
  <c r="AD53" i="2"/>
  <c r="AE52" i="2"/>
  <c r="AD52" i="2"/>
  <c r="AE51" i="2"/>
  <c r="AD51" i="2"/>
  <c r="AE50" i="2"/>
  <c r="AD50" i="2"/>
  <c r="AE49" i="2"/>
  <c r="AD49" i="2"/>
  <c r="AE48" i="2"/>
  <c r="AD48" i="2"/>
  <c r="AD38" i="2"/>
  <c r="AE38" i="2"/>
  <c r="AD39" i="2"/>
  <c r="AE39" i="2"/>
  <c r="AD40" i="2"/>
  <c r="AE40" i="2"/>
  <c r="AE37" i="2"/>
  <c r="AD37" i="2"/>
  <c r="AE35" i="2"/>
  <c r="AD35" i="2"/>
  <c r="AE34" i="2"/>
  <c r="AD34" i="2"/>
  <c r="AE33" i="2"/>
  <c r="AD33" i="2"/>
  <c r="AE32" i="2"/>
  <c r="AD32" i="2"/>
  <c r="AD21" i="2"/>
  <c r="AE19" i="2"/>
  <c r="AD19" i="2"/>
  <c r="AE18" i="2"/>
  <c r="AD18" i="2"/>
  <c r="AD17" i="2"/>
  <c r="AE16" i="2"/>
  <c r="AD16" i="2"/>
  <c r="AE15" i="2"/>
  <c r="AD15" i="2"/>
  <c r="AD12" i="2"/>
  <c r="Y65" i="2"/>
  <c r="X65" i="2"/>
  <c r="W65" i="2"/>
  <c r="V65" i="2"/>
  <c r="U65" i="2"/>
  <c r="T65" i="2"/>
  <c r="S65" i="2"/>
  <c r="R65" i="2"/>
  <c r="Y59" i="2"/>
  <c r="X59" i="2"/>
  <c r="W59" i="2"/>
  <c r="V59" i="2"/>
  <c r="U59" i="2"/>
  <c r="T59" i="2"/>
  <c r="S59" i="2"/>
  <c r="R59" i="2"/>
  <c r="Y58" i="2"/>
  <c r="X58" i="2"/>
  <c r="W58" i="2"/>
  <c r="V58" i="2"/>
  <c r="U58" i="2"/>
  <c r="T58" i="2"/>
  <c r="S58" i="2"/>
  <c r="R58" i="2"/>
  <c r="Y54" i="2"/>
  <c r="X54" i="2"/>
  <c r="W54" i="2"/>
  <c r="V54" i="2"/>
  <c r="U54" i="2"/>
  <c r="T54" i="2"/>
  <c r="S54" i="2"/>
  <c r="R54" i="2"/>
  <c r="Y49" i="2"/>
  <c r="X49" i="2"/>
  <c r="W49" i="2"/>
  <c r="V49" i="2"/>
  <c r="U49" i="2"/>
  <c r="T49" i="2"/>
  <c r="S49" i="2"/>
  <c r="R49" i="2"/>
  <c r="Y47" i="2"/>
  <c r="X47" i="2"/>
  <c r="W47" i="2"/>
  <c r="V47" i="2"/>
  <c r="U47" i="2"/>
  <c r="T47" i="2"/>
  <c r="S47" i="2"/>
  <c r="R47" i="2"/>
  <c r="Y43" i="2"/>
  <c r="X43" i="2"/>
  <c r="W43" i="2"/>
  <c r="V43" i="2"/>
  <c r="U43" i="2"/>
  <c r="T43" i="2"/>
  <c r="S43" i="2"/>
  <c r="R43" i="2"/>
  <c r="Y37" i="2"/>
  <c r="X37" i="2"/>
  <c r="W37" i="2"/>
  <c r="V37" i="2"/>
  <c r="U37" i="2"/>
  <c r="T37" i="2"/>
  <c r="S37" i="2"/>
  <c r="R37" i="2"/>
  <c r="Y36" i="2"/>
  <c r="X36" i="2"/>
  <c r="W36" i="2"/>
  <c r="V36" i="2"/>
  <c r="U36" i="2"/>
  <c r="T36" i="2"/>
  <c r="S36" i="2"/>
  <c r="R36" i="2"/>
  <c r="Y32" i="2"/>
  <c r="X32" i="2"/>
  <c r="W32" i="2"/>
  <c r="V32" i="2"/>
  <c r="U32" i="2"/>
  <c r="T32" i="2"/>
  <c r="S32" i="2"/>
  <c r="R32" i="2"/>
  <c r="Y28" i="2"/>
  <c r="X28" i="2"/>
  <c r="W28" i="2"/>
  <c r="V28" i="2"/>
  <c r="U28" i="2"/>
  <c r="T28" i="2"/>
  <c r="S28" i="2"/>
  <c r="R28" i="2"/>
  <c r="Y25" i="2"/>
  <c r="X25" i="2"/>
  <c r="W25" i="2"/>
  <c r="V25" i="2"/>
  <c r="U25" i="2"/>
  <c r="T25" i="2"/>
  <c r="S25" i="2"/>
  <c r="R25" i="2"/>
  <c r="Y21" i="2"/>
  <c r="X21" i="2"/>
  <c r="W21" i="2"/>
  <c r="V21" i="2"/>
  <c r="U21" i="2"/>
  <c r="T21" i="2"/>
  <c r="S21" i="2"/>
  <c r="R21" i="2"/>
  <c r="Y16" i="2"/>
  <c r="X16" i="2"/>
  <c r="W16" i="2"/>
  <c r="V16" i="2"/>
  <c r="U16" i="2"/>
  <c r="T16" i="2"/>
  <c r="S16" i="2"/>
  <c r="Y13" i="2"/>
  <c r="X13" i="2"/>
  <c r="W13" i="2"/>
  <c r="V13" i="2"/>
  <c r="U13" i="2"/>
  <c r="T13" i="2"/>
  <c r="S13" i="2"/>
  <c r="R16" i="2"/>
  <c r="R13" i="2"/>
  <c r="Y12" i="2"/>
  <c r="X12" i="2"/>
  <c r="W12" i="2"/>
  <c r="V12" i="2"/>
  <c r="U12" i="2"/>
  <c r="T12" i="2"/>
  <c r="S12" i="2"/>
  <c r="R12" i="2"/>
  <c r="L76" i="1"/>
  <c r="K76" i="1"/>
  <c r="L70" i="1"/>
  <c r="K70" i="1"/>
  <c r="L69" i="1"/>
  <c r="K69" i="1"/>
  <c r="L65" i="1"/>
  <c r="K65" i="1"/>
  <c r="L60" i="1"/>
  <c r="K60" i="1"/>
  <c r="L58" i="1"/>
  <c r="K58" i="1"/>
  <c r="L54" i="1"/>
  <c r="K54" i="1"/>
  <c r="L48" i="1"/>
  <c r="K48" i="1"/>
  <c r="L43" i="1"/>
  <c r="K43" i="1"/>
  <c r="L39" i="1"/>
  <c r="K39" i="1"/>
  <c r="L36" i="1"/>
  <c r="K36" i="1"/>
  <c r="L32" i="1"/>
  <c r="K32" i="1"/>
  <c r="L21" i="1"/>
  <c r="L24" i="1"/>
  <c r="L27" i="1"/>
  <c r="K27" i="1"/>
  <c r="K24" i="1"/>
  <c r="K21" i="1"/>
  <c r="L17" i="1"/>
  <c r="K17" i="1"/>
  <c r="K14" i="1"/>
  <c r="K13" i="1"/>
  <c r="T22" i="1" l="1"/>
  <c r="U16" i="1"/>
  <c r="S22" i="1"/>
  <c r="S23" i="1" s="1"/>
  <c r="U20" i="1"/>
  <c r="U18" i="1"/>
  <c r="U21" i="1"/>
  <c r="U19" i="1"/>
  <c r="U14" i="1"/>
  <c r="L14" i="1"/>
  <c r="L13" i="1"/>
  <c r="S24" i="1" l="1"/>
  <c r="U22" i="1"/>
  <c r="AE24" i="2"/>
  <c r="AD24" i="2"/>
  <c r="AB24" i="2"/>
  <c r="AA24" i="2"/>
  <c r="P24" i="2"/>
  <c r="O24" i="2"/>
  <c r="AB15" i="2"/>
  <c r="AA15" i="2"/>
  <c r="P15" i="2"/>
  <c r="O15" i="2"/>
  <c r="AE14" i="2"/>
  <c r="AD14" i="2"/>
  <c r="AB14" i="2"/>
  <c r="AA14" i="2"/>
  <c r="P14" i="2"/>
  <c r="O14" i="2"/>
  <c r="H43" i="1"/>
  <c r="I43" i="1"/>
  <c r="H44" i="1"/>
  <c r="I44" i="1"/>
  <c r="H45" i="1"/>
  <c r="I45" i="1"/>
  <c r="H46" i="1"/>
  <c r="I46" i="1"/>
  <c r="I35" i="1"/>
  <c r="H35" i="1"/>
  <c r="I19" i="1"/>
  <c r="H19" i="1"/>
  <c r="D14" i="23"/>
  <c r="F14" i="23" s="1"/>
  <c r="N14" i="23" s="1"/>
  <c r="G10" i="2"/>
  <c r="K10" i="2" s="1"/>
  <c r="X10" i="2" s="1"/>
  <c r="E10" i="1"/>
  <c r="L10" i="1" s="1"/>
  <c r="U12" i="1"/>
  <c r="T11" i="1"/>
  <c r="T24" i="1" s="1"/>
  <c r="S10" i="1"/>
  <c r="E14" i="23"/>
  <c r="M14" i="23" s="1"/>
  <c r="I10" i="2"/>
  <c r="AD10" i="2" s="1"/>
  <c r="AD26" i="2"/>
  <c r="AE12" i="2"/>
  <c r="K31" i="23"/>
  <c r="N31" i="23"/>
  <c r="M31" i="23"/>
  <c r="L31" i="23"/>
  <c r="AE27" i="2"/>
  <c r="AD27" i="2"/>
  <c r="AE26" i="2"/>
  <c r="AE25" i="2"/>
  <c r="AD25" i="2"/>
  <c r="AE23" i="2"/>
  <c r="AD23" i="2"/>
  <c r="AE22" i="2"/>
  <c r="AD22" i="2"/>
  <c r="AE21" i="2"/>
  <c r="AB27" i="2"/>
  <c r="AA27" i="2"/>
  <c r="P27" i="2"/>
  <c r="O27" i="2"/>
  <c r="AB26" i="2"/>
  <c r="AA26" i="2"/>
  <c r="P26" i="2"/>
  <c r="O26" i="2"/>
  <c r="AB23" i="2"/>
  <c r="AA23" i="2"/>
  <c r="P23" i="2"/>
  <c r="O23" i="2"/>
  <c r="AB22" i="2"/>
  <c r="AA22" i="2"/>
  <c r="P22" i="2"/>
  <c r="O22" i="2"/>
  <c r="I38" i="1"/>
  <c r="H38" i="1"/>
  <c r="I37" i="1"/>
  <c r="H37" i="1"/>
  <c r="I34" i="1"/>
  <c r="I33" i="1"/>
  <c r="H34" i="1"/>
  <c r="H33" i="1"/>
  <c r="J21" i="23"/>
  <c r="J25" i="23"/>
  <c r="I21" i="23"/>
  <c r="I25" i="23"/>
  <c r="N19" i="23"/>
  <c r="M19" i="23"/>
  <c r="L19" i="23"/>
  <c r="K19" i="23"/>
  <c r="Y42" i="2"/>
  <c r="X42" i="2"/>
  <c r="W42" i="2"/>
  <c r="V42" i="2"/>
  <c r="U42" i="2"/>
  <c r="T42" i="2"/>
  <c r="S42" i="2"/>
  <c r="R42" i="2"/>
  <c r="Y40" i="2"/>
  <c r="X40" i="2"/>
  <c r="W40" i="2"/>
  <c r="V40" i="2"/>
  <c r="U40" i="2"/>
  <c r="T40" i="2"/>
  <c r="S40" i="2"/>
  <c r="R40" i="2"/>
  <c r="Y35" i="2"/>
  <c r="X35" i="2"/>
  <c r="W35" i="2"/>
  <c r="V35" i="2"/>
  <c r="U35" i="2"/>
  <c r="T35" i="2"/>
  <c r="S35" i="2"/>
  <c r="R35" i="2"/>
  <c r="Y31" i="2"/>
  <c r="X31" i="2"/>
  <c r="W31" i="2"/>
  <c r="V31" i="2"/>
  <c r="U31" i="2"/>
  <c r="T31" i="2"/>
  <c r="S31" i="2"/>
  <c r="R31" i="2"/>
  <c r="Y19" i="2"/>
  <c r="X19" i="2"/>
  <c r="W19" i="2"/>
  <c r="V19" i="2"/>
  <c r="U19" i="2"/>
  <c r="T19" i="2"/>
  <c r="S19" i="2"/>
  <c r="R19" i="2"/>
  <c r="L53" i="1"/>
  <c r="K53" i="1"/>
  <c r="L51" i="1"/>
  <c r="K51" i="1"/>
  <c r="L42" i="1"/>
  <c r="K42" i="1"/>
  <c r="L2" i="23"/>
  <c r="K14" i="23"/>
  <c r="R10" i="2"/>
  <c r="K1" i="1"/>
  <c r="H13" i="1"/>
  <c r="I30" i="1"/>
  <c r="I12" i="1"/>
  <c r="I10" i="1"/>
  <c r="J1" i="1"/>
  <c r="L11" i="1"/>
  <c r="K11" i="1"/>
  <c r="K10" i="1"/>
  <c r="J10" i="1"/>
  <c r="I14" i="1"/>
  <c r="I15" i="1"/>
  <c r="I16" i="1"/>
  <c r="I17" i="1"/>
  <c r="I18" i="1"/>
  <c r="I20" i="1"/>
  <c r="I21" i="1"/>
  <c r="I22" i="1"/>
  <c r="I23" i="1"/>
  <c r="I24" i="1"/>
  <c r="I25" i="1"/>
  <c r="I26" i="1"/>
  <c r="I27" i="1"/>
  <c r="I28" i="1"/>
  <c r="I29" i="1"/>
  <c r="I31" i="1"/>
  <c r="I32" i="1"/>
  <c r="I36" i="1"/>
  <c r="I39" i="1"/>
  <c r="I40" i="1"/>
  <c r="I41" i="1"/>
  <c r="I42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13" i="1"/>
  <c r="H78" i="1"/>
  <c r="H79" i="1"/>
  <c r="H80" i="1"/>
  <c r="H81" i="1"/>
  <c r="H73" i="1"/>
  <c r="H74" i="1"/>
  <c r="H75" i="1"/>
  <c r="H76" i="1"/>
  <c r="H77" i="1"/>
  <c r="H68" i="1"/>
  <c r="H69" i="1"/>
  <c r="H70" i="1"/>
  <c r="H71" i="1"/>
  <c r="H72" i="1"/>
  <c r="H64" i="1"/>
  <c r="H65" i="1"/>
  <c r="H66" i="1"/>
  <c r="H67" i="1"/>
  <c r="H59" i="1"/>
  <c r="H60" i="1"/>
  <c r="H61" i="1"/>
  <c r="H62" i="1"/>
  <c r="H63" i="1"/>
  <c r="H14" i="1"/>
  <c r="H15" i="1"/>
  <c r="H16" i="1"/>
  <c r="H17" i="1"/>
  <c r="H18" i="1"/>
  <c r="H20" i="1"/>
  <c r="H21" i="1"/>
  <c r="H22" i="1"/>
  <c r="H23" i="1"/>
  <c r="H24" i="1"/>
  <c r="H25" i="1"/>
  <c r="H26" i="1"/>
  <c r="H27" i="1"/>
  <c r="H28" i="1"/>
  <c r="H29" i="1"/>
  <c r="H31" i="1"/>
  <c r="H32" i="1"/>
  <c r="H36" i="1"/>
  <c r="H39" i="1"/>
  <c r="H40" i="1"/>
  <c r="H41" i="1"/>
  <c r="H42" i="1"/>
  <c r="H47" i="1"/>
  <c r="H48" i="1"/>
  <c r="H49" i="1"/>
  <c r="H50" i="1"/>
  <c r="H51" i="1"/>
  <c r="H52" i="1"/>
  <c r="H53" i="1"/>
  <c r="H54" i="1"/>
  <c r="H55" i="1"/>
  <c r="H56" i="1"/>
  <c r="H57" i="1"/>
  <c r="H58" i="1"/>
  <c r="AE29" i="2"/>
  <c r="AE30" i="2"/>
  <c r="AE31" i="2"/>
  <c r="AE36" i="2"/>
  <c r="AE41" i="2"/>
  <c r="AE42" i="2"/>
  <c r="AE43" i="2"/>
  <c r="AE44" i="2"/>
  <c r="AE45" i="2"/>
  <c r="AE46" i="2"/>
  <c r="AE47" i="2"/>
  <c r="AE54" i="2"/>
  <c r="AE55" i="2"/>
  <c r="AE56" i="2"/>
  <c r="AE57" i="2"/>
  <c r="AE58" i="2"/>
  <c r="AE59" i="2"/>
  <c r="AE60" i="2"/>
  <c r="AE61" i="2"/>
  <c r="AE62" i="2"/>
  <c r="AE63" i="2"/>
  <c r="AE64" i="2"/>
  <c r="AE65" i="2"/>
  <c r="AE66" i="2"/>
  <c r="AE67" i="2"/>
  <c r="AE68" i="2"/>
  <c r="AE69" i="2"/>
  <c r="AE70" i="2"/>
  <c r="AE28" i="2"/>
  <c r="AE20" i="2"/>
  <c r="AE17" i="2"/>
  <c r="AD31" i="2"/>
  <c r="AD36" i="2"/>
  <c r="AD41" i="2"/>
  <c r="AD42" i="2"/>
  <c r="AD43" i="2"/>
  <c r="AD44" i="2"/>
  <c r="AD45" i="2"/>
  <c r="AD46" i="2"/>
  <c r="AD47" i="2"/>
  <c r="AD54" i="2"/>
  <c r="AD55" i="2"/>
  <c r="AD56" i="2"/>
  <c r="AD57" i="2"/>
  <c r="AD58" i="2"/>
  <c r="AD59" i="2"/>
  <c r="AD60" i="2"/>
  <c r="AD61" i="2"/>
  <c r="AD62" i="2"/>
  <c r="AD63" i="2"/>
  <c r="AD64" i="2"/>
  <c r="AD65" i="2"/>
  <c r="AD66" i="2"/>
  <c r="AD67" i="2"/>
  <c r="AD68" i="2"/>
  <c r="AD69" i="2"/>
  <c r="AD70" i="2"/>
  <c r="AD28" i="2"/>
  <c r="AD29" i="2"/>
  <c r="AD30" i="2"/>
  <c r="AD20" i="2"/>
  <c r="AA9" i="2"/>
  <c r="AA10" i="2"/>
  <c r="AA11" i="2"/>
  <c r="AB13" i="2"/>
  <c r="AB16" i="2"/>
  <c r="AB17" i="2"/>
  <c r="AB18" i="2"/>
  <c r="AB19" i="2"/>
  <c r="AB20" i="2"/>
  <c r="AB21" i="2"/>
  <c r="AB25" i="2"/>
  <c r="AB28" i="2"/>
  <c r="AB29" i="2"/>
  <c r="AB30" i="2"/>
  <c r="AB31" i="2"/>
  <c r="AB36" i="2"/>
  <c r="AB32" i="2"/>
  <c r="AB33" i="2"/>
  <c r="AB34" i="2"/>
  <c r="AB35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A20" i="2"/>
  <c r="AA21" i="2"/>
  <c r="AA25" i="2"/>
  <c r="AA28" i="2"/>
  <c r="AA29" i="2"/>
  <c r="AA30" i="2"/>
  <c r="AA31" i="2"/>
  <c r="AA36" i="2"/>
  <c r="AA32" i="2"/>
  <c r="AA33" i="2"/>
  <c r="AA34" i="2"/>
  <c r="AA35" i="2"/>
  <c r="AA37" i="2"/>
  <c r="AA38" i="2"/>
  <c r="AA39" i="2"/>
  <c r="AA40" i="2"/>
  <c r="AA41" i="2"/>
  <c r="AA42" i="2"/>
  <c r="AA43" i="2"/>
  <c r="AA44" i="2"/>
  <c r="AA45" i="2"/>
  <c r="AA46" i="2"/>
  <c r="AA47" i="2"/>
  <c r="AA48" i="2"/>
  <c r="AA49" i="2"/>
  <c r="AA50" i="2"/>
  <c r="AA51" i="2"/>
  <c r="AA52" i="2"/>
  <c r="AA53" i="2"/>
  <c r="AA54" i="2"/>
  <c r="AA55" i="2"/>
  <c r="AA56" i="2"/>
  <c r="AA57" i="2"/>
  <c r="AA58" i="2"/>
  <c r="AA59" i="2"/>
  <c r="AA60" i="2"/>
  <c r="AA61" i="2"/>
  <c r="AA62" i="2"/>
  <c r="AA63" i="2"/>
  <c r="AA64" i="2"/>
  <c r="AA65" i="2"/>
  <c r="AA66" i="2"/>
  <c r="AA67" i="2"/>
  <c r="AA68" i="2"/>
  <c r="AA69" i="2"/>
  <c r="AA70" i="2"/>
  <c r="AA13" i="2"/>
  <c r="AA16" i="2"/>
  <c r="AA17" i="2"/>
  <c r="AA18" i="2"/>
  <c r="AA19" i="2"/>
  <c r="AB12" i="2"/>
  <c r="AA12" i="2"/>
  <c r="AE7" i="2"/>
  <c r="AD7" i="2"/>
  <c r="AE13" i="2"/>
  <c r="AD13" i="2"/>
  <c r="O9" i="2"/>
  <c r="O10" i="2"/>
  <c r="O11" i="2"/>
  <c r="V7" i="2"/>
  <c r="U7" i="2"/>
  <c r="X11" i="2"/>
  <c r="Y11" i="2"/>
  <c r="W11" i="2"/>
  <c r="V9" i="2"/>
  <c r="V11" i="2"/>
  <c r="R9" i="2"/>
  <c r="U11" i="2"/>
  <c r="T11" i="2"/>
  <c r="S11" i="2"/>
  <c r="R11" i="2"/>
  <c r="P13" i="2"/>
  <c r="P16" i="2"/>
  <c r="P17" i="2"/>
  <c r="P18" i="2"/>
  <c r="P19" i="2"/>
  <c r="P20" i="2"/>
  <c r="P21" i="2"/>
  <c r="P25" i="2"/>
  <c r="P28" i="2"/>
  <c r="P29" i="2"/>
  <c r="P30" i="2"/>
  <c r="P31" i="2"/>
  <c r="P36" i="2"/>
  <c r="P32" i="2"/>
  <c r="P33" i="2"/>
  <c r="P34" i="2"/>
  <c r="P35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12" i="2"/>
  <c r="O13" i="2"/>
  <c r="O16" i="2"/>
  <c r="O17" i="2"/>
  <c r="O18" i="2"/>
  <c r="O19" i="2"/>
  <c r="O20" i="2"/>
  <c r="O21" i="2"/>
  <c r="O25" i="2"/>
  <c r="O28" i="2"/>
  <c r="O29" i="2"/>
  <c r="O30" i="2"/>
  <c r="O31" i="2"/>
  <c r="O36" i="2"/>
  <c r="O32" i="2"/>
  <c r="O33" i="2"/>
  <c r="O34" i="2"/>
  <c r="O35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51" i="2"/>
  <c r="O52" i="2"/>
  <c r="O53" i="2"/>
  <c r="O54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69" i="2"/>
  <c r="O70" i="2"/>
  <c r="O12" i="2"/>
  <c r="J13" i="23"/>
  <c r="I15" i="23"/>
  <c r="J15" i="23"/>
  <c r="J34" i="23"/>
  <c r="I34" i="23"/>
  <c r="J33" i="23"/>
  <c r="I33" i="23"/>
  <c r="J32" i="23"/>
  <c r="I32" i="23"/>
  <c r="J31" i="23"/>
  <c r="I31" i="23"/>
  <c r="J30" i="23"/>
  <c r="I30" i="23"/>
  <c r="J29" i="23"/>
  <c r="I29" i="23"/>
  <c r="J28" i="23"/>
  <c r="I28" i="23"/>
  <c r="J27" i="23"/>
  <c r="I27" i="23"/>
  <c r="J26" i="23"/>
  <c r="I26" i="23"/>
  <c r="J24" i="23"/>
  <c r="I24" i="23"/>
  <c r="J23" i="23"/>
  <c r="I23" i="23"/>
  <c r="J22" i="23"/>
  <c r="I22" i="23"/>
  <c r="J20" i="23"/>
  <c r="I20" i="23"/>
  <c r="J19" i="23"/>
  <c r="I19" i="23"/>
  <c r="J18" i="23"/>
  <c r="I18" i="23"/>
  <c r="J17" i="23"/>
  <c r="I17" i="23"/>
  <c r="J16" i="23"/>
  <c r="I16" i="23"/>
  <c r="M13" i="23"/>
  <c r="K13" i="23"/>
  <c r="B2" i="21"/>
  <c r="T23" i="1" l="1"/>
  <c r="U23" i="1" s="1"/>
  <c r="L14" i="23"/>
  <c r="AE10" i="2"/>
  <c r="V10" i="2"/>
  <c r="T10" i="2"/>
  <c r="U13" i="1"/>
  <c r="U11" i="1"/>
  <c r="T1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McCusker 14/6/07</author>
  </authors>
  <commentList>
    <comment ref="R11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McCusker 14/6/07:</t>
        </r>
        <r>
          <rPr>
            <sz val="8"/>
            <color indexed="81"/>
            <rFont val="Tahoma"/>
            <family val="2"/>
          </rPr>
          <t xml:space="preserve">
minus 1.2.3 (other ind. RW) production</t>
        </r>
      </text>
    </comment>
  </commentList>
</comments>
</file>

<file path=xl/sharedStrings.xml><?xml version="1.0" encoding="utf-8"?>
<sst xmlns="http://schemas.openxmlformats.org/spreadsheetml/2006/main" count="768" uniqueCount="225">
  <si>
    <t xml:space="preserve"> </t>
  </si>
  <si>
    <t>1.2.1</t>
  </si>
  <si>
    <t>1.2.1.C</t>
  </si>
  <si>
    <t>1.1.C</t>
  </si>
  <si>
    <t>1.2.C</t>
  </si>
  <si>
    <t>1.2.2</t>
  </si>
  <si>
    <t>1.2.2.C</t>
  </si>
  <si>
    <t>1.2.3</t>
  </si>
  <si>
    <t>1.2.3.C</t>
  </si>
  <si>
    <t>1.1.NC</t>
  </si>
  <si>
    <t>1.2.NC</t>
  </si>
  <si>
    <t>1.2.1.NC</t>
  </si>
  <si>
    <t>1.2.2.NC</t>
  </si>
  <si>
    <t>1.2.3.NC</t>
  </si>
  <si>
    <t>1.2.NC.T</t>
  </si>
  <si>
    <r>
      <t>1000 m</t>
    </r>
    <r>
      <rPr>
        <vertAlign val="superscript"/>
        <sz val="10"/>
        <rFont val="Univers"/>
        <family val="2"/>
      </rPr>
      <t>3</t>
    </r>
  </si>
  <si>
    <t>Test</t>
  </si>
  <si>
    <t>AREA CODE</t>
  </si>
  <si>
    <t xml:space="preserve"> "ITEM CODE"</t>
  </si>
  <si>
    <t xml:space="preserve"> "ELEMENT CODE"</t>
  </si>
  <si>
    <t xml:space="preserve"> "YEAR"</t>
  </si>
  <si>
    <t xml:space="preserve"> "NEW VALUE"</t>
  </si>
  <si>
    <t xml:space="preserve"> "SYMB"</t>
  </si>
  <si>
    <t xml:space="preserve"> "NOTE"</t>
  </si>
  <si>
    <t>3.1</t>
  </si>
  <si>
    <t>3.2</t>
  </si>
  <si>
    <t>8.1</t>
  </si>
  <si>
    <t>8.2</t>
  </si>
  <si>
    <t>9</t>
  </si>
  <si>
    <t>10.2</t>
  </si>
  <si>
    <t>12.1</t>
  </si>
  <si>
    <t>% change</t>
  </si>
  <si>
    <t>m3 of wood in m3 or mt of product</t>
  </si>
  <si>
    <t>Roundwood</t>
  </si>
  <si>
    <t>Industrial roundwood availability</t>
  </si>
  <si>
    <t>Solid wood equivalent</t>
  </si>
  <si>
    <t>plywood production</t>
  </si>
  <si>
    <t>mechanical/semi-chemical pulp production</t>
  </si>
  <si>
    <t>chemical pulp production</t>
  </si>
  <si>
    <t>dissolving pulp production</t>
  </si>
  <si>
    <t>agglomerate production</t>
  </si>
  <si>
    <t>particle board production (incl OSB)</t>
  </si>
  <si>
    <t>fibreboard production</t>
  </si>
  <si>
    <t>share of agglomerates produced from industrial roundwood residues</t>
  </si>
  <si>
    <t>Solid Wood Demand</t>
  </si>
  <si>
    <t>Negative number means not enough roundwood available</t>
  </si>
  <si>
    <t>positive = surplus</t>
  </si>
  <si>
    <t>test for good numbers, missing  number, bad number, negative number</t>
  </si>
  <si>
    <t>gap (demand/availability)</t>
  </si>
  <si>
    <t>Difference (roundwood-demand)</t>
  </si>
  <si>
    <t>Availability</t>
  </si>
  <si>
    <t>Industrial Roundwood Balance</t>
  </si>
  <si>
    <t>Recovered wood used in particle board</t>
  </si>
  <si>
    <t>% of particle board that is from recovered wood</t>
  </si>
  <si>
    <t>usable industrial roundwood - amount of roundwood that is used, remainder leaves industry</t>
  </si>
  <si>
    <t>Positive number means more roundwood available than demanded</t>
  </si>
  <si>
    <t>Conversion factors</t>
  </si>
  <si>
    <t>Not included: trade in chips</t>
  </si>
  <si>
    <t>Should we make missing data into 0?</t>
  </si>
  <si>
    <t>5</t>
  </si>
  <si>
    <t>5.1</t>
  </si>
  <si>
    <t>5.2</t>
  </si>
  <si>
    <t>6</t>
  </si>
  <si>
    <t>6.C</t>
  </si>
  <si>
    <t>6.NC</t>
  </si>
  <si>
    <t>6.NC.T</t>
  </si>
  <si>
    <t>7</t>
  </si>
  <si>
    <t>7.C</t>
  </si>
  <si>
    <t>7.NC</t>
  </si>
  <si>
    <t>7.NC.T</t>
  </si>
  <si>
    <t>8</t>
  </si>
  <si>
    <t>8.1.C</t>
  </si>
  <si>
    <t>8.1.NC</t>
  </si>
  <si>
    <t>8.1.NC.T</t>
  </si>
  <si>
    <t>8.2.1</t>
  </si>
  <si>
    <t>8.3</t>
  </si>
  <si>
    <t>8.3.1</t>
  </si>
  <si>
    <t>8.3.2</t>
  </si>
  <si>
    <t>8.3.3</t>
  </si>
  <si>
    <t>9.1</t>
  </si>
  <si>
    <t>9.2</t>
  </si>
  <si>
    <t>9.2.1</t>
  </si>
  <si>
    <t>9.2.1.1</t>
  </si>
  <si>
    <t>9.2.2</t>
  </si>
  <si>
    <t>9.3</t>
  </si>
  <si>
    <t>10</t>
  </si>
  <si>
    <t>10.1</t>
  </si>
  <si>
    <t>11</t>
  </si>
  <si>
    <t>12</t>
  </si>
  <si>
    <t>12.1.1</t>
  </si>
  <si>
    <t>12.1.2</t>
  </si>
  <si>
    <t>12.1.3</t>
  </si>
  <si>
    <t>12.1.4</t>
  </si>
  <si>
    <t>12.3.1</t>
  </si>
  <si>
    <t>12.3.2</t>
  </si>
  <si>
    <t>12.3.3</t>
  </si>
  <si>
    <t>12.3.4</t>
  </si>
  <si>
    <t>4</t>
  </si>
  <si>
    <t>13.1.C</t>
  </si>
  <si>
    <t>13.1.NC</t>
  </si>
  <si>
    <t>13.1.NC.T</t>
  </si>
  <si>
    <t>14.5.1</t>
  </si>
  <si>
    <t>14.5.2</t>
  </si>
  <si>
    <t>14.5.3</t>
  </si>
  <si>
    <t>Sawnwood production</t>
  </si>
  <si>
    <t>veneer production</t>
  </si>
  <si>
    <r>
      <rPr>
        <b/>
        <sz val="14"/>
        <rFont val="Univers"/>
        <family val="2"/>
      </rPr>
      <t>ВОПРОСНИК ПО ЛЕСНОМУ СЕКТОРУ</t>
    </r>
    <r>
      <rPr>
        <b/>
        <sz val="12"/>
        <rFont val="Univers"/>
        <family val="2"/>
      </rPr>
      <t xml:space="preserve">  </t>
    </r>
    <r>
      <rPr>
        <b/>
        <sz val="24"/>
        <rFont val="Univers"/>
        <family val="2"/>
      </rPr>
      <t>CB1</t>
    </r>
  </si>
  <si>
    <t>Вывозки и производство</t>
  </si>
  <si>
    <t>ЛЕСНЫЕ ТОВАРЫ ПЕРВИЧНОЙ ОБРАБОТКИ</t>
  </si>
  <si>
    <t>Страна:</t>
  </si>
  <si>
    <t xml:space="preserve">Дата:  </t>
  </si>
  <si>
    <t>Фамилия должностного лица, ответственного</t>
  </si>
  <si>
    <t xml:space="preserve">Официальный адрес (полный): </t>
  </si>
  <si>
    <t xml:space="preserve">Телефон: </t>
  </si>
  <si>
    <t xml:space="preserve">Факс: </t>
  </si>
  <si>
    <t xml:space="preserve">Электронная почта: </t>
  </si>
  <si>
    <t>Товар</t>
  </si>
  <si>
    <t>Код</t>
  </si>
  <si>
    <t>товара</t>
  </si>
  <si>
    <t>Единица</t>
  </si>
  <si>
    <t>Объем</t>
  </si>
  <si>
    <t>ВЫВОЗКИ КРУГЛОГО ЛЕСА (НЕОБРАБОТАННЫХ ЛЕСОМАТЕРИАЛОВ)</t>
  </si>
  <si>
    <t>КРУГЛЫЙ ЛЕС (НЕОБРАБОТАННЫЕ ЛЕСОМАТЕРИАЛЫ)</t>
  </si>
  <si>
    <r>
      <t>1000 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</t>
    </r>
  </si>
  <si>
    <r>
      <t>1000 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</t>
    </r>
  </si>
  <si>
    <t>ТОПЛИВНАЯ ДРЕВЕСИНА (ВКЛЮЧАЯ ДРЕВЕСИНУ ДЛЯ ПРОИЗВОДСТВА ДРЕВЕСНОГО УГЛЯ)</t>
  </si>
  <si>
    <t>Хвойные породы</t>
  </si>
  <si>
    <t>Лиственные породы</t>
  </si>
  <si>
    <t>в том числе тропические породы</t>
  </si>
  <si>
    <t>ДЕЛОВОЙ КРУГЛЫЙ ЛЕС</t>
  </si>
  <si>
    <t>ПИЛОВОЧНИК И ФАНЕРНЫЙ КРЯЖ</t>
  </si>
  <si>
    <t>ПРОЧИЕ СОРТИМЕНТЫ ДЕЛОВОГО КРУГЛОГО ЛЕСА</t>
  </si>
  <si>
    <t xml:space="preserve">  ПРОИЗВОДСТВО</t>
  </si>
  <si>
    <t>ДРЕВЕСНЫЙ УГОЛЬ</t>
  </si>
  <si>
    <t>ДРЕВЕСНАЯ ЩЕПА, СТРУЖКА И ОТХОДЫ</t>
  </si>
  <si>
    <t>ДРЕВЕСНАЯ ЩЕПА И СТРУЖКА</t>
  </si>
  <si>
    <t>ДРЕВЕСНЫЕ ОТХОДЫ (ВКЛЮЧАЯ ДРЕВЕСИНУ ДЛЯ АГЛОМЕРАТОВ)</t>
  </si>
  <si>
    <t>БЫВШАЯ В УПОТРЕБЛЕНИИ РЕКУПЕРИРОВАННАЯ ДРЕВЕСИНА</t>
  </si>
  <si>
    <t>ДРЕВЕСНЫЕ ПЕЛЛЕТЫ И ПРОЧИЕ АГЛОМЕРАТЫ</t>
  </si>
  <si>
    <t>ДРЕВЕСНЫЕ ПЕЛЛЕТЫ</t>
  </si>
  <si>
    <t>ПРОЧИЕ АГЛОМЕРАТЫ</t>
  </si>
  <si>
    <t>ПИЛОМАТЕРИАЛЫ (ВКЛЮЧАЯ ШПАЛЫ)</t>
  </si>
  <si>
    <t>ШПОН</t>
  </si>
  <si>
    <t>ЛИСТОВЫЕ ДРЕВЕСНЫЕ МАТЕРИАЛЫ</t>
  </si>
  <si>
    <t xml:space="preserve">ФАНЕРА  </t>
  </si>
  <si>
    <t>СТРУЖЕЧНЫЕ ПЛИТЫ, ПЛИТЫ С ОРИЕНТИРОВАННОЙ СТРУЖКОЙ (OSB) И ПРОЧИЕ ПЛИТЫ ЭТОЙ КАТЕГОРИИ</t>
  </si>
  <si>
    <t>в том числе ПЛИТЫ С ОРИЕНТИРОВАННОЙ СТРУЖКОЙ (OSB)</t>
  </si>
  <si>
    <t>ДРЕВЕСНОВОЛОКНИСТЫЕ ПЛИТЫ</t>
  </si>
  <si>
    <t xml:space="preserve">ТВЕРДЫЕ ПЛИТЫ </t>
  </si>
  <si>
    <t>ДРЕВЕСНОВОЛОКНИСТЫЕ ПЛИТЫ СРЕДНЕЙ/ВЫСОКОЙ ПЛОТНОСТИ (MDF/HDF)</t>
  </si>
  <si>
    <t>ПРОЧИЕ ДРЕВЕСНОВОЛОКНИСТЫЕ ПЛИТЫ</t>
  </si>
  <si>
    <t>ДРЕВЕСНАЯ МАССА</t>
  </si>
  <si>
    <t>МЕХАНИЧЕСКАЯ ДРЕВЕСНАЯ МАССА И ПОЛУЦЕЛЛЮЛОЗА</t>
  </si>
  <si>
    <t>ЦЕЛЛЮЛОЗА</t>
  </si>
  <si>
    <t>СУЛЬФАТНАЯ ЦЕЛЛЮЛОЗА</t>
  </si>
  <si>
    <t xml:space="preserve">в том числе БЕЛЕНАЯ </t>
  </si>
  <si>
    <t>СУЛЬФИТНАЯ ЦЕЛЛЮЛОЗА</t>
  </si>
  <si>
    <t>ЦЕЛЛЮЛОЗА ДЛЯ ХИМИЧЕСКОЙ ПЕРЕРАБОТКИ</t>
  </si>
  <si>
    <t>ПРОЧИЕ ВИДЫ МАССЫ</t>
  </si>
  <si>
    <t>МАССА ИЗ НЕДРЕВЕСНОГО ВОЛОКНА</t>
  </si>
  <si>
    <t>МАССА ИЗ РЕКУПЕРИРОВАННОГО ВОЛОКНА</t>
  </si>
  <si>
    <t>РЕКУПЕРИРОВАННАЯ БУМАГА</t>
  </si>
  <si>
    <t>БУМАГА И КАРТОН</t>
  </si>
  <si>
    <t>ПОЛИГРАФИЧЕСКАЯ БУМАГА</t>
  </si>
  <si>
    <t>ГАЗЕТНАЯ БУМАГА</t>
  </si>
  <si>
    <t>НЕМЕЛОВАННАЯ БУМАГА С СОДЕРЖАНИЕМ ДРЕВЕСНОЙ МАССЫ</t>
  </si>
  <si>
    <t>НЕМЕЛОВАННАЯ БУМАГА БЕЗ СОДЕРЖАНИЯ ДРЕВЕСНОЙ МАССЫ</t>
  </si>
  <si>
    <t>МЕЛОВАННАЯ БУМАГА</t>
  </si>
  <si>
    <t>БЫТОВАЯ И ГИГИЕНИЧЕСКАЯ БУМАГА</t>
  </si>
  <si>
    <t>УПАКОВОЧНЫЕ МАТЕРИАЛЫ</t>
  </si>
  <si>
    <t>КАРТОНАЖНЫЕ МАТЕРИАЛЫ</t>
  </si>
  <si>
    <t>КОРОБОЧНЫЙ КАРТОН</t>
  </si>
  <si>
    <t>ОБЕРТОЧНАЯ БУМАГА</t>
  </si>
  <si>
    <t>ПРОЧИЕ СОРТА БУМАГИ, ИСПОЛЬЗУЕМЫЕ ГЛАВНЫМ ОБРАЗОМ ДЛЯ ЦЕЛЕЙ УПАКОВКИ</t>
  </si>
  <si>
    <t>ПРОЧИЕ СОРТА БУМАГИ И КАРТОНА (НЕ ВКЛЮЧЕННЫЕ В ДРУГИЕ КАТЕГОРИИ)</t>
  </si>
  <si>
    <r>
      <t xml:space="preserve"> м</t>
    </r>
    <r>
      <rPr>
        <vertAlign val="superscript"/>
        <sz val="10"/>
        <rFont val="Univers"/>
        <family val="2"/>
      </rPr>
      <t>3</t>
    </r>
    <r>
      <rPr>
        <sz val="10"/>
        <rFont val="Univers"/>
        <family val="2"/>
      </rPr>
      <t>бк = в кубических метрах без коры (т.е. исключая кору)</t>
    </r>
  </si>
  <si>
    <t>1000 метрич. Т</t>
  </si>
  <si>
    <r>
      <t>1000 м</t>
    </r>
    <r>
      <rPr>
        <vertAlign val="superscript"/>
        <sz val="10"/>
        <rFont val="Univers"/>
        <family val="2"/>
      </rPr>
      <t>3</t>
    </r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</si>
  <si>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12"/>
        <rFont val="Univers"/>
        <family val="2"/>
      </rPr>
      <t xml:space="preserve"> </t>
    </r>
    <r>
      <rPr>
        <b/>
        <sz val="24"/>
        <rFont val="Univers"/>
        <family val="2"/>
      </rPr>
      <t>CB2</t>
    </r>
  </si>
  <si>
    <t>Торговля</t>
  </si>
  <si>
    <t>Укажите валюту и единицу стоимости (например, 1000 долл. США):</t>
  </si>
  <si>
    <t>ИМПОРТ</t>
  </si>
  <si>
    <t>ЭКСПОРТ</t>
  </si>
  <si>
    <t>объема</t>
  </si>
  <si>
    <t>Стоимость</t>
  </si>
  <si>
    <t>Расхождения</t>
  </si>
  <si>
    <r>
      <rPr>
        <b/>
        <sz val="14"/>
        <rFont val="Univers"/>
        <family val="2"/>
      </rPr>
      <t xml:space="preserve">ВОПРОСНИК ПО ЛЕСНОМУ СЕКТОРУ </t>
    </r>
    <r>
      <rPr>
        <b/>
        <sz val="24"/>
        <rFont val="Univers"/>
        <family val="2"/>
      </rPr>
      <t xml:space="preserve"> CB3</t>
    </r>
  </si>
  <si>
    <t>Телефон:</t>
  </si>
  <si>
    <t>Электронная почта:</t>
  </si>
  <si>
    <t>И М П О Р Т  СТОИМОСТЬ</t>
  </si>
  <si>
    <t>Э К С П О Р Т   СТОИМОСТЬ</t>
  </si>
  <si>
    <t>ИЗДЕЛИЯ ИЗ ДРЕВЕСИНЫ, ПРОШЕДШИЕ ВТОРИЧНУЮ ОБРАБОТКУ</t>
  </si>
  <si>
    <t>ПИЛОМАТЕРИАЛЫ, ПРОШЕДШИЕ ДОПОЛНИТЕЛЬНУЮ ОБРАБОТКУ</t>
  </si>
  <si>
    <t>ДЕРЕВЯННАЯ ТАРА</t>
  </si>
  <si>
    <t>ИЗДЕЛИЯ ИЗ ДРЕВЕСИНЫ БЫТОВОГО/ДЕКОРАТИВНОГО НАЗНАЧЕНИЯ</t>
  </si>
  <si>
    <t>ПЛОТНИЧНЫЕ И СТОЛЯРНЫЕ СТРОИТЕЛЬНЫЕ ДЕРЕВЯННЫЕ ИЗДЕЛИЯ</t>
  </si>
  <si>
    <t>ДЕРЕВЯННАЯ МЕБЕЛЬ</t>
  </si>
  <si>
    <t>СБОРНЫЕ СТРОИТЕЛЬНЫЕ КОНСТРУКЦИИ ИЗ ДРЕВЕСИНЫ</t>
  </si>
  <si>
    <t>БУМАЖНЫЕ ИЗДЕЛИЯ ВТОРИЧНОЙ ОБРАБОТКИ</t>
  </si>
  <si>
    <t>МНОГОСЛОЙНЫЕ БУМАГА И КАРТОН</t>
  </si>
  <si>
    <t>ИЗДЕЛИЯ ИЗ БУМАГИ И ЦЕЛЛЮЛОЗНОЙ МАССЫ СО СПЕЦИАЛЬНЫМ ПОКРЫТИЕМ</t>
  </si>
  <si>
    <t>БЫТОВАЯ И ГИГИЕНИЧЕСКАЯ БУМАГА, ГОТОВАЯ К ИСПОЛЬЗОВАНИЮ</t>
  </si>
  <si>
    <t>УПАКОВОЧНЫЕ КОРОБКИ, ЯЩИКИ И Т.Д.</t>
  </si>
  <si>
    <t>ПРОЧИЕ ИЗДЕЛИЯ ИЗ БУМАГИ И КАРТОНА, ГОТОВЫЕ К ИСПОЛЬЗОВАНИЮ</t>
  </si>
  <si>
    <t>в том числе ПЕЧАТНАЯ И ПИСЧАЯ БУМАГА, ГОТОВАЯ К ИСПОЛЬЗОВАНИЮ</t>
  </si>
  <si>
    <t>в том числе ЛИТЫЕ ИЛИ ПРЕССОВАННЫЕ ИЗДЕЛИЯ ИЗ БУМАЖНОЙ МАССЫ</t>
  </si>
  <si>
    <t>в том числе ФИЛЬТРОВАЛЬНЫЕ БУМАГА И КАРТОН, ГОТОВЫЕ К ИСПОЛЬЗОВАНИЮ</t>
  </si>
  <si>
    <t>ПРОЧИЕ ГОТОВЫЕ ДЕРЕВЯННЫЕ ИЗДЕЛИЯ</t>
  </si>
  <si>
    <t>Если показатель не равен 0 (нулю), просьба проверить его точность!!!</t>
  </si>
  <si>
    <t>Данная таблица показывает расхождение между производством и торговлей. Если показатель является отрицательным, пожалуйста, проверьте  его точность.</t>
  </si>
  <si>
    <t>Видимое потребление</t>
  </si>
  <si>
    <t>Если показатель не равен 0 (нулю), просьба проверить его точность</t>
  </si>
  <si>
    <t>Фамилия должностного лица, ответственного  за предоставление ответа:</t>
  </si>
  <si>
    <t>Фамилия должностного лица, ответственного за предоставление ответа:</t>
  </si>
  <si>
    <t>БАЛАНСОВАЯ ДРЕВЕСИНА, КРУГЛАЯ И КОЛОТАЯ (ВКЛЮЧАЯ ДРЕВЕСИНУ ДЛЯ ИЗГОТОВЛЕНИЯ СТРУЖЕЧНЫХ ПЛИТ, OSB-ПЛИТ И ДРЕВЕСНОВОЛОКНИСТЫХ ПЛИТ)</t>
  </si>
  <si>
    <t xml:space="preserve"> 1000  долларов США</t>
  </si>
  <si>
    <t>Кыргызская Республика</t>
  </si>
  <si>
    <t>Дата: 21.06. 2019</t>
  </si>
  <si>
    <t>1000 тонн</t>
  </si>
  <si>
    <t>Единица объема другая</t>
  </si>
  <si>
    <t>1000 кв м</t>
  </si>
  <si>
    <t>1000 метрич.Т</t>
  </si>
  <si>
    <t>ед изм разные</t>
  </si>
  <si>
    <t>1000 долларов США</t>
  </si>
  <si>
    <t xml:space="preserve">за предоставление ответа: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</si>
</sst>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4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b/>
      <sz val="10"/>
      <name val="Univers"/>
      <family val="2"/>
    </font>
    <font>
      <sz val="10"/>
      <name val="Univers"/>
      <family val="2"/>
    </font>
    <font>
      <sz val="10"/>
      <color indexed="12"/>
      <name val="Univers"/>
      <family val="2"/>
    </font>
    <font>
      <b/>
      <sz val="12"/>
      <name val="Univers"/>
      <family val="2"/>
    </font>
    <font>
      <b/>
      <sz val="10"/>
      <color indexed="12"/>
      <name val="Univers"/>
      <family val="2"/>
    </font>
    <font>
      <sz val="12"/>
      <name val="Univers"/>
      <family val="2"/>
    </font>
    <font>
      <b/>
      <sz val="10"/>
      <name val="Univers"/>
      <family val="2"/>
    </font>
    <font>
      <sz val="10"/>
      <name val="Univers"/>
      <family val="2"/>
    </font>
    <font>
      <b/>
      <sz val="12"/>
      <name val="Univers"/>
      <family val="2"/>
    </font>
    <font>
      <sz val="10"/>
      <name val="Courier"/>
      <family val="3"/>
    </font>
    <font>
      <sz val="12"/>
      <name val="Univers"/>
      <family val="2"/>
    </font>
    <font>
      <b/>
      <sz val="12"/>
      <color indexed="12"/>
      <name val="Univers"/>
      <family val="2"/>
    </font>
    <font>
      <b/>
      <sz val="24"/>
      <name val="Univers"/>
      <family val="2"/>
    </font>
    <font>
      <sz val="24"/>
      <name val="Courier"/>
      <family val="3"/>
    </font>
    <font>
      <b/>
      <sz val="10"/>
      <name val="Courier"/>
      <family val="3"/>
    </font>
    <font>
      <sz val="11"/>
      <name val="Univers"/>
      <family val="2"/>
    </font>
    <font>
      <b/>
      <sz val="11"/>
      <name val="Univers"/>
      <family val="2"/>
    </font>
    <font>
      <b/>
      <u/>
      <sz val="11"/>
      <name val="Univers"/>
      <family val="2"/>
    </font>
    <font>
      <b/>
      <sz val="11"/>
      <name val="Courier"/>
      <family val="3"/>
    </font>
    <font>
      <b/>
      <sz val="10"/>
      <color indexed="9"/>
      <name val="Univers"/>
      <family val="2"/>
    </font>
    <font>
      <sz val="10"/>
      <color indexed="9"/>
      <name val="Univers"/>
      <family val="2"/>
    </font>
    <font>
      <b/>
      <sz val="14"/>
      <color indexed="12"/>
      <name val="Univers"/>
      <family val="2"/>
    </font>
    <font>
      <b/>
      <sz val="14"/>
      <name val="Univers"/>
      <family val="2"/>
    </font>
    <font>
      <b/>
      <u/>
      <sz val="10"/>
      <name val="Univers"/>
      <family val="2"/>
    </font>
    <font>
      <sz val="12"/>
      <color indexed="12"/>
      <name val="Univers"/>
      <family val="2"/>
    </font>
    <font>
      <b/>
      <sz val="11"/>
      <name val="Univers"/>
      <family val="2"/>
    </font>
    <font>
      <vertAlign val="superscript"/>
      <sz val="10"/>
      <name val="Univers"/>
      <family val="2"/>
    </font>
    <font>
      <u/>
      <sz val="12"/>
      <color indexed="12"/>
      <name val="Univers"/>
      <family val="2"/>
    </font>
    <font>
      <sz val="10"/>
      <color indexed="39"/>
      <name val="Univers"/>
      <family val="2"/>
    </font>
    <font>
      <b/>
      <sz val="16"/>
      <color indexed="10"/>
      <name val="Univers"/>
      <family val="2"/>
    </font>
    <font>
      <sz val="12"/>
      <color indexed="10"/>
      <name val="Univers"/>
      <family val="2"/>
    </font>
    <font>
      <sz val="11"/>
      <name val="Courier"/>
      <family val="3"/>
    </font>
    <font>
      <sz val="11"/>
      <name val="Univers"/>
      <family val="2"/>
    </font>
    <font>
      <b/>
      <sz val="10"/>
      <name val="Univers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Univers"/>
      <family val="2"/>
    </font>
    <font>
      <i/>
      <sz val="10"/>
      <name val="Arial"/>
      <family val="2"/>
    </font>
    <font>
      <b/>
      <sz val="10"/>
      <color rgb="FF00B050"/>
      <name val="Arial"/>
      <family val="2"/>
    </font>
    <font>
      <b/>
      <sz val="24"/>
      <name val="Univers"/>
      <family val="2"/>
    </font>
    <font>
      <sz val="14"/>
      <color indexed="12"/>
      <name val="Univers"/>
      <family val="2"/>
    </font>
    <font>
      <sz val="14"/>
      <color indexed="12"/>
      <name val="Univers"/>
      <family val="2"/>
    </font>
    <font>
      <sz val="10"/>
      <name val="Univers"/>
      <family val="2"/>
    </font>
    <font>
      <sz val="14"/>
      <color indexed="12"/>
      <name val="Univers"/>
      <family val="2"/>
    </font>
    <font>
      <sz val="18"/>
      <color indexed="12"/>
      <name val="Univers"/>
      <family val="2"/>
    </font>
    <font>
      <b/>
      <sz val="11"/>
      <color rgb="FF0000FF"/>
      <name val="Univers"/>
      <family val="2"/>
    </font>
    <font>
      <sz val="10"/>
      <color rgb="FF0000FF"/>
      <name val="Univers"/>
      <family val="2"/>
    </font>
    <font>
      <b/>
      <sz val="24"/>
      <color rgb="FF0000FF"/>
      <name val="Univers"/>
      <family val="2"/>
    </font>
    <font>
      <sz val="24"/>
      <color rgb="FF0000FF"/>
      <name val="Courier"/>
      <family val="3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</borders>
  <cellStyleXfs count="5">
    <xf numFmtId="0" fontId="0" fillId="0" borderId="0"/>
    <xf numFmtId="0" fontId="12" fillId="0" borderId="0"/>
    <xf numFmtId="0" fontId="12" fillId="0" borderId="0"/>
    <xf numFmtId="0" fontId="12" fillId="0" borderId="0"/>
    <xf numFmtId="9" fontId="2" fillId="0" borderId="0" applyFont="0" applyFill="0" applyBorder="0" applyAlignment="0" applyProtection="0"/>
  </cellStyleXfs>
  <cellXfs count="602">
    <xf numFmtId="0" fontId="0" fillId="0" borderId="0" xfId="0"/>
    <xf numFmtId="0" fontId="4" fillId="0" borderId="1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8" fillId="0" borderId="0" xfId="0" applyFont="1" applyFill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8" xfId="0" applyFont="1" applyFill="1" applyBorder="1" applyProtection="1"/>
    <xf numFmtId="0" fontId="4" fillId="0" borderId="0" xfId="0" applyFont="1" applyFill="1" applyBorder="1" applyProtection="1"/>
    <xf numFmtId="0" fontId="3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3" xfId="0" applyFont="1" applyBorder="1" applyAlignment="1" applyProtection="1">
      <alignment vertical="center"/>
      <protection locked="0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0" fontId="3" fillId="0" borderId="12" xfId="0" applyFont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left" vertical="center"/>
    </xf>
    <xf numFmtId="0" fontId="19" fillId="0" borderId="2" xfId="0" applyFont="1" applyBorder="1" applyAlignment="1" applyProtection="1">
      <alignment horizontal="left" vertical="center" indent="1"/>
    </xf>
    <xf numFmtId="0" fontId="19" fillId="0" borderId="2" xfId="0" applyFont="1" applyFill="1" applyBorder="1" applyAlignment="1" applyProtection="1">
      <alignment horizontal="left" vertical="center" indent="2"/>
    </xf>
    <xf numFmtId="0" fontId="19" fillId="0" borderId="2" xfId="0" applyFont="1" applyFill="1" applyBorder="1" applyAlignment="1" applyProtection="1">
      <alignment horizontal="left" vertical="center" indent="3"/>
    </xf>
    <xf numFmtId="0" fontId="19" fillId="0" borderId="2" xfId="0" applyFont="1" applyFill="1" applyBorder="1" applyAlignment="1" applyProtection="1">
      <alignment horizontal="left" vertical="center" indent="1"/>
    </xf>
    <xf numFmtId="0" fontId="19" fillId="0" borderId="13" xfId="0" applyFont="1" applyFill="1" applyBorder="1" applyAlignment="1" applyProtection="1">
      <alignment horizontal="left" vertical="center" indent="2"/>
    </xf>
    <xf numFmtId="0" fontId="19" fillId="0" borderId="2" xfId="0" applyFont="1" applyBorder="1" applyAlignment="1" applyProtection="1">
      <alignment horizontal="left" vertical="center" indent="2"/>
    </xf>
    <xf numFmtId="0" fontId="19" fillId="0" borderId="13" xfId="0" applyFont="1" applyFill="1" applyBorder="1" applyAlignment="1" applyProtection="1">
      <alignment horizontal="left" vertical="center" indent="1"/>
    </xf>
    <xf numFmtId="0" fontId="19" fillId="0" borderId="13" xfId="0" applyFont="1" applyFill="1" applyBorder="1" applyAlignment="1" applyProtection="1">
      <alignment horizontal="left" vertical="center"/>
    </xf>
    <xf numFmtId="0" fontId="19" fillId="0" borderId="14" xfId="0" applyFont="1" applyFill="1" applyBorder="1" applyAlignment="1" applyProtection="1">
      <alignment horizontal="left" vertical="center" indent="1"/>
    </xf>
    <xf numFmtId="0" fontId="19" fillId="0" borderId="1" xfId="0" applyFont="1" applyFill="1" applyBorder="1" applyAlignment="1" applyProtection="1">
      <alignment horizontal="center" vertical="center"/>
    </xf>
    <xf numFmtId="0" fontId="19" fillId="0" borderId="16" xfId="0" applyFont="1" applyFill="1" applyBorder="1" applyAlignment="1" applyProtection="1">
      <alignment horizontal="center" vertical="center"/>
    </xf>
    <xf numFmtId="3" fontId="18" fillId="0" borderId="13" xfId="0" applyNumberFormat="1" applyFont="1" applyFill="1" applyBorder="1" applyAlignment="1" applyProtection="1">
      <alignment horizontal="right" vertical="center"/>
      <protection locked="0"/>
    </xf>
    <xf numFmtId="3" fontId="18" fillId="0" borderId="11" xfId="0" applyNumberFormat="1" applyFont="1" applyFill="1" applyBorder="1" applyAlignment="1" applyProtection="1">
      <alignment horizontal="right" vertical="center"/>
      <protection locked="0"/>
    </xf>
    <xf numFmtId="3" fontId="18" fillId="0" borderId="2" xfId="0" applyNumberFormat="1" applyFont="1" applyFill="1" applyBorder="1" applyAlignment="1" applyProtection="1">
      <alignment horizontal="right" vertical="center"/>
      <protection locked="0"/>
    </xf>
    <xf numFmtId="0" fontId="18" fillId="0" borderId="13" xfId="0" applyFont="1" applyFill="1" applyBorder="1" applyAlignment="1" applyProtection="1">
      <alignment horizontal="center" vertical="center"/>
    </xf>
    <xf numFmtId="3" fontId="1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20" xfId="0" applyFont="1" applyBorder="1" applyProtection="1">
      <protection locked="0"/>
    </xf>
    <xf numFmtId="0" fontId="23" fillId="0" borderId="0" xfId="0" applyFont="1" applyFill="1" applyProtection="1"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4" fillId="0" borderId="1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left" vertical="center" indent="1"/>
    </xf>
    <xf numFmtId="0" fontId="3" fillId="0" borderId="15" xfId="0" applyFont="1" applyBorder="1" applyAlignment="1" applyProtection="1">
      <alignment horizontal="left" vertical="center" indent="1"/>
    </xf>
    <xf numFmtId="0" fontId="3" fillId="0" borderId="2" xfId="0" applyFont="1" applyBorder="1" applyAlignment="1" applyProtection="1">
      <alignment horizontal="left" vertical="center" indent="2"/>
    </xf>
    <xf numFmtId="0" fontId="3" fillId="0" borderId="2" xfId="0" applyFont="1" applyBorder="1" applyAlignment="1" applyProtection="1">
      <alignment horizontal="left" vertical="center" indent="3"/>
    </xf>
    <xf numFmtId="0" fontId="3" fillId="0" borderId="13" xfId="0" applyFont="1" applyBorder="1" applyAlignment="1" applyProtection="1">
      <alignment horizontal="left" vertical="center" indent="3"/>
    </xf>
    <xf numFmtId="0" fontId="3" fillId="0" borderId="15" xfId="0" applyFont="1" applyBorder="1" applyAlignment="1" applyProtection="1">
      <alignment horizontal="left" vertical="center"/>
    </xf>
    <xf numFmtId="0" fontId="3" fillId="0" borderId="13" xfId="0" quotePrefix="1" applyFont="1" applyBorder="1" applyAlignment="1" applyProtection="1">
      <alignment horizontal="left" vertical="center" indent="2"/>
    </xf>
    <xf numFmtId="0" fontId="3" fillId="0" borderId="23" xfId="0" applyFont="1" applyBorder="1" applyAlignment="1" applyProtection="1">
      <alignment horizontal="left" vertical="center" indent="2"/>
    </xf>
    <xf numFmtId="0" fontId="3" fillId="0" borderId="23" xfId="0" applyFont="1" applyBorder="1" applyAlignment="1" applyProtection="1">
      <alignment horizontal="left" vertical="center" indent="1"/>
    </xf>
    <xf numFmtId="0" fontId="3" fillId="0" borderId="1" xfId="0" applyFont="1" applyBorder="1" applyAlignment="1" applyProtection="1">
      <alignment horizontal="left" vertical="center" indent="1"/>
    </xf>
    <xf numFmtId="0" fontId="3" fillId="0" borderId="2" xfId="0" applyFont="1" applyFill="1" applyBorder="1" applyAlignment="1" applyProtection="1">
      <alignment horizontal="left" vertical="center" indent="2"/>
    </xf>
    <xf numFmtId="0" fontId="3" fillId="0" borderId="13" xfId="0" applyFont="1" applyFill="1" applyBorder="1" applyAlignment="1" applyProtection="1">
      <alignment horizontal="left" vertical="center" indent="2"/>
    </xf>
    <xf numFmtId="0" fontId="3" fillId="0" borderId="11" xfId="0" applyFont="1" applyFill="1" applyBorder="1" applyAlignment="1" applyProtection="1">
      <alignment horizontal="left" vertical="center" indent="1"/>
    </xf>
    <xf numFmtId="0" fontId="3" fillId="0" borderId="24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23" xfId="0" applyFont="1" applyBorder="1" applyAlignment="1" applyProtection="1">
      <alignment horizontal="center"/>
    </xf>
    <xf numFmtId="0" fontId="4" fillId="0" borderId="25" xfId="0" applyFont="1" applyBorder="1" applyAlignment="1" applyProtection="1">
      <alignment horizontal="center"/>
    </xf>
    <xf numFmtId="0" fontId="15" fillId="0" borderId="0" xfId="0" applyFont="1" applyFill="1" applyBorder="1" applyAlignment="1" applyProtection="1">
      <alignment horizontal="center"/>
    </xf>
    <xf numFmtId="0" fontId="23" fillId="0" borderId="0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3" fillId="0" borderId="24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8" fillId="0" borderId="0" xfId="0" applyFont="1" applyFill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19" fillId="0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/>
    <xf numFmtId="0" fontId="4" fillId="0" borderId="0" xfId="0" applyFont="1" applyFill="1" applyProtection="1"/>
    <xf numFmtId="0" fontId="22" fillId="0" borderId="0" xfId="0" applyFont="1" applyFill="1" applyAlignment="1" applyProtection="1">
      <alignment horizontal="center"/>
    </xf>
    <xf numFmtId="0" fontId="23" fillId="0" borderId="0" xfId="0" applyFont="1" applyFill="1" applyBorder="1" applyProtection="1"/>
    <xf numFmtId="0" fontId="16" fillId="0" borderId="20" xfId="0" applyFont="1" applyBorder="1" applyAlignment="1" applyProtection="1">
      <alignment horizontal="left" vertical="center"/>
    </xf>
    <xf numFmtId="0" fontId="19" fillId="0" borderId="15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center"/>
    </xf>
    <xf numFmtId="0" fontId="4" fillId="0" borderId="21" xfId="0" applyFont="1" applyFill="1" applyBorder="1" applyProtection="1"/>
    <xf numFmtId="0" fontId="19" fillId="0" borderId="23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left" vertical="center" inden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horizontal="center"/>
    </xf>
    <xf numFmtId="0" fontId="4" fillId="0" borderId="11" xfId="0" quotePrefix="1" applyFont="1" applyBorder="1" applyAlignment="1" applyProtection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</xf>
    <xf numFmtId="0" fontId="19" fillId="0" borderId="13" xfId="0" applyFont="1" applyFill="1" applyBorder="1" applyAlignment="1" applyProtection="1">
      <alignment vertical="center"/>
    </xf>
    <xf numFmtId="0" fontId="19" fillId="2" borderId="2" xfId="0" applyFont="1" applyFill="1" applyBorder="1" applyAlignment="1" applyProtection="1">
      <alignment horizontal="left" vertical="center"/>
    </xf>
    <xf numFmtId="3" fontId="18" fillId="2" borderId="13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19" fillId="2" borderId="15" xfId="0" applyFont="1" applyFill="1" applyBorder="1" applyAlignment="1" applyProtection="1">
      <alignment horizontal="left" vertical="center"/>
    </xf>
    <xf numFmtId="3" fontId="18" fillId="2" borderId="11" xfId="0" applyNumberFormat="1" applyFont="1" applyFill="1" applyBorder="1" applyAlignment="1" applyProtection="1">
      <alignment horizontal="right" vertical="center"/>
      <protection locked="0"/>
    </xf>
    <xf numFmtId="0" fontId="19" fillId="2" borderId="13" xfId="0" applyFont="1" applyFill="1" applyBorder="1" applyAlignment="1" applyProtection="1">
      <alignment horizontal="left" vertical="center"/>
    </xf>
    <xf numFmtId="0" fontId="19" fillId="2" borderId="11" xfId="0" applyFont="1" applyFill="1" applyBorder="1" applyAlignment="1" applyProtection="1">
      <alignment horizontal="left" vertical="center"/>
    </xf>
    <xf numFmtId="0" fontId="18" fillId="0" borderId="36" xfId="0" applyFont="1" applyFill="1" applyBorder="1" applyAlignment="1" applyProtection="1">
      <alignment horizontal="center" vertical="center"/>
    </xf>
    <xf numFmtId="3" fontId="18" fillId="0" borderId="23" xfId="0" applyNumberFormat="1" applyFont="1" applyFill="1" applyBorder="1" applyAlignment="1" applyProtection="1">
      <alignment horizontal="right" vertical="center"/>
      <protection locked="0"/>
    </xf>
    <xf numFmtId="0" fontId="27" fillId="0" borderId="0" xfId="0" applyFont="1" applyBorder="1" applyAlignment="1">
      <alignment horizontal="right" vertical="center"/>
    </xf>
    <xf numFmtId="0" fontId="30" fillId="0" borderId="21" xfId="0" applyFont="1" applyBorder="1" applyAlignment="1">
      <alignment horizontal="left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center" vertical="center"/>
    </xf>
    <xf numFmtId="0" fontId="3" fillId="0" borderId="38" xfId="0" applyFont="1" applyFill="1" applyBorder="1" applyAlignment="1" applyProtection="1">
      <alignment horizontal="center"/>
    </xf>
    <xf numFmtId="0" fontId="4" fillId="0" borderId="39" xfId="0" applyFont="1" applyFill="1" applyBorder="1" applyProtection="1"/>
    <xf numFmtId="0" fontId="3" fillId="0" borderId="40" xfId="0" applyFont="1" applyFill="1" applyBorder="1" applyAlignment="1" applyProtection="1">
      <alignment horizontal="center"/>
    </xf>
    <xf numFmtId="0" fontId="3" fillId="0" borderId="41" xfId="0" applyFont="1" applyFill="1" applyBorder="1" applyAlignment="1" applyProtection="1">
      <alignment horizontal="center"/>
    </xf>
    <xf numFmtId="0" fontId="19" fillId="0" borderId="42" xfId="0" applyFont="1" applyFill="1" applyBorder="1" applyAlignment="1" applyProtection="1">
      <alignment horizontal="center" vertical="center"/>
    </xf>
    <xf numFmtId="0" fontId="19" fillId="0" borderId="43" xfId="0" applyFont="1" applyFill="1" applyBorder="1" applyAlignment="1" applyProtection="1">
      <alignment horizontal="center" vertical="center"/>
    </xf>
    <xf numFmtId="0" fontId="19" fillId="0" borderId="44" xfId="0" applyFont="1" applyFill="1" applyBorder="1" applyAlignment="1" applyProtection="1">
      <alignment horizontal="center" vertical="center"/>
    </xf>
    <xf numFmtId="49" fontId="9" fillId="2" borderId="42" xfId="0" applyNumberFormat="1" applyFont="1" applyFill="1" applyBorder="1" applyAlignment="1" applyProtection="1">
      <alignment horizontal="left" vertical="center"/>
    </xf>
    <xf numFmtId="3" fontId="18" fillId="2" borderId="45" xfId="0" applyNumberFormat="1" applyFont="1" applyFill="1" applyBorder="1" applyAlignment="1" applyProtection="1">
      <alignment horizontal="right" vertical="center"/>
      <protection locked="0"/>
    </xf>
    <xf numFmtId="49" fontId="9" fillId="0" borderId="42" xfId="0" applyNumberFormat="1" applyFont="1" applyFill="1" applyBorder="1" applyAlignment="1" applyProtection="1">
      <alignment horizontal="left" vertical="center"/>
    </xf>
    <xf numFmtId="3" fontId="18" fillId="0" borderId="46" xfId="0" applyNumberFormat="1" applyFont="1" applyFill="1" applyBorder="1" applyAlignment="1" applyProtection="1">
      <alignment horizontal="right" vertical="center"/>
      <protection locked="0"/>
    </xf>
    <xf numFmtId="3" fontId="18" fillId="0" borderId="44" xfId="0" applyNumberFormat="1" applyFont="1" applyFill="1" applyBorder="1" applyAlignment="1" applyProtection="1">
      <alignment horizontal="right" vertical="center"/>
      <protection locked="0"/>
    </xf>
    <xf numFmtId="49" fontId="9" fillId="0" borderId="43" xfId="0" applyNumberFormat="1" applyFont="1" applyFill="1" applyBorder="1" applyAlignment="1" applyProtection="1">
      <alignment horizontal="left" vertical="center"/>
    </xf>
    <xf numFmtId="3" fontId="18" fillId="0" borderId="45" xfId="0" applyNumberFormat="1" applyFont="1" applyFill="1" applyBorder="1" applyAlignment="1" applyProtection="1">
      <alignment horizontal="right" vertical="center"/>
      <protection locked="0"/>
    </xf>
    <xf numFmtId="49" fontId="9" fillId="2" borderId="47" xfId="0" applyNumberFormat="1" applyFont="1" applyFill="1" applyBorder="1" applyAlignment="1" applyProtection="1">
      <alignment horizontal="left" vertical="center"/>
    </xf>
    <xf numFmtId="3" fontId="18" fillId="2" borderId="44" xfId="0" applyNumberFormat="1" applyFont="1" applyFill="1" applyBorder="1" applyAlignment="1" applyProtection="1">
      <alignment horizontal="right" vertical="center"/>
      <protection locked="0"/>
    </xf>
    <xf numFmtId="3" fontId="18" fillId="0" borderId="49" xfId="0" applyNumberFormat="1" applyFont="1" applyFill="1" applyBorder="1" applyAlignment="1" applyProtection="1">
      <alignment horizontal="right" vertical="center"/>
      <protection locked="0"/>
    </xf>
    <xf numFmtId="3" fontId="18" fillId="0" borderId="51" xfId="0" applyNumberFormat="1" applyFont="1" applyFill="1" applyBorder="1" applyAlignment="1" applyProtection="1">
      <alignment horizontal="right" vertical="center"/>
      <protection locked="0"/>
    </xf>
    <xf numFmtId="3" fontId="18" fillId="0" borderId="52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Border="1" applyProtection="1">
      <protection locked="0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0" fontId="4" fillId="0" borderId="0" xfId="0" applyFont="1" applyProtection="1"/>
    <xf numFmtId="0" fontId="3" fillId="0" borderId="0" xfId="0" applyFont="1" applyProtection="1"/>
    <xf numFmtId="0" fontId="4" fillId="0" borderId="20" xfId="0" applyFont="1" applyBorder="1" applyProtection="1"/>
    <xf numFmtId="0" fontId="3" fillId="0" borderId="0" xfId="0" applyFont="1" applyAlignment="1" applyProtection="1">
      <alignment horizontal="left" vertical="center"/>
    </xf>
    <xf numFmtId="0" fontId="24" fillId="0" borderId="20" xfId="0" applyFont="1" applyBorder="1" applyAlignment="1" applyProtection="1">
      <alignment horizontal="center" vertical="center"/>
    </xf>
    <xf numFmtId="0" fontId="24" fillId="0" borderId="13" xfId="0" applyFont="1" applyBorder="1" applyAlignment="1" applyProtection="1">
      <alignment horizontal="center" vertical="center"/>
    </xf>
    <xf numFmtId="0" fontId="4" fillId="0" borderId="2" xfId="0" applyFont="1" applyBorder="1" applyProtection="1"/>
    <xf numFmtId="3" fontId="3" fillId="0" borderId="15" xfId="0" applyNumberFormat="1" applyFont="1" applyBorder="1" applyAlignment="1" applyProtection="1">
      <alignment horizontal="right" vertical="center"/>
    </xf>
    <xf numFmtId="3" fontId="3" fillId="0" borderId="16" xfId="0" applyNumberFormat="1" applyFont="1" applyBorder="1" applyAlignment="1" applyProtection="1">
      <alignment horizontal="right" vertical="center"/>
    </xf>
    <xf numFmtId="3" fontId="3" fillId="0" borderId="15" xfId="0" applyNumberFormat="1" applyFont="1" applyBorder="1" applyAlignment="1" applyProtection="1">
      <alignment vertical="center"/>
    </xf>
    <xf numFmtId="3" fontId="3" fillId="0" borderId="16" xfId="0" applyNumberFormat="1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23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36" xfId="0" applyFont="1" applyBorder="1" applyAlignment="1" applyProtection="1">
      <alignment vertical="center"/>
    </xf>
    <xf numFmtId="3" fontId="4" fillId="0" borderId="2" xfId="0" applyNumberFormat="1" applyFont="1" applyBorder="1" applyAlignment="1" applyProtection="1">
      <alignment vertical="center"/>
    </xf>
    <xf numFmtId="3" fontId="4" fillId="0" borderId="23" xfId="0" applyNumberFormat="1" applyFont="1" applyBorder="1" applyAlignment="1" applyProtection="1">
      <alignment vertical="center"/>
    </xf>
    <xf numFmtId="3" fontId="3" fillId="0" borderId="2" xfId="0" applyNumberFormat="1" applyFont="1" applyBorder="1" applyAlignment="1" applyProtection="1">
      <alignment vertical="center"/>
    </xf>
    <xf numFmtId="3" fontId="3" fillId="0" borderId="23" xfId="0" applyNumberFormat="1" applyFont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11" xfId="0" applyFont="1" applyFill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vertical="center"/>
    </xf>
    <xf numFmtId="0" fontId="4" fillId="0" borderId="34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horizontal="left" vertical="center"/>
    </xf>
    <xf numFmtId="0" fontId="1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17" fillId="0" borderId="29" xfId="0" applyFont="1" applyBorder="1" applyAlignment="1" applyProtection="1">
      <alignment vertical="center"/>
    </xf>
    <xf numFmtId="0" fontId="3" fillId="0" borderId="29" xfId="0" applyFont="1" applyFill="1" applyBorder="1" applyAlignment="1" applyProtection="1">
      <alignment vertical="center"/>
    </xf>
    <xf numFmtId="0" fontId="3" fillId="0" borderId="53" xfId="0" applyFont="1" applyFill="1" applyBorder="1" applyProtection="1"/>
    <xf numFmtId="0" fontId="23" fillId="0" borderId="0" xfId="0" applyFont="1" applyFill="1" applyProtection="1"/>
    <xf numFmtId="0" fontId="3" fillId="0" borderId="0" xfId="0" applyFont="1" applyFill="1" applyAlignment="1" applyProtection="1">
      <alignment horizontal="right"/>
    </xf>
    <xf numFmtId="3" fontId="3" fillId="2" borderId="11" xfId="0" applyNumberFormat="1" applyFont="1" applyFill="1" applyBorder="1" applyAlignment="1" applyProtection="1">
      <alignment vertical="center"/>
    </xf>
    <xf numFmtId="0" fontId="3" fillId="2" borderId="1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/>
    </xf>
    <xf numFmtId="0" fontId="3" fillId="0" borderId="13" xfId="0" applyFont="1" applyFill="1" applyBorder="1" applyAlignment="1" applyProtection="1">
      <alignment vertical="center"/>
    </xf>
    <xf numFmtId="0" fontId="4" fillId="2" borderId="13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vertical="center"/>
    </xf>
    <xf numFmtId="0" fontId="4" fillId="0" borderId="13" xfId="0" applyFont="1" applyFill="1" applyBorder="1" applyAlignment="1" applyProtection="1">
      <alignment vertical="center"/>
    </xf>
    <xf numFmtId="0" fontId="4" fillId="0" borderId="37" xfId="0" applyFont="1" applyFill="1" applyBorder="1" applyAlignment="1" applyProtection="1">
      <alignment vertical="center"/>
    </xf>
    <xf numFmtId="0" fontId="3" fillId="0" borderId="11" xfId="0" applyFont="1" applyFill="1" applyBorder="1" applyAlignment="1" applyProtection="1">
      <alignment vertical="center"/>
    </xf>
    <xf numFmtId="3" fontId="3" fillId="0" borderId="13" xfId="0" applyNumberFormat="1" applyFont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0" fontId="4" fillId="0" borderId="56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13" fillId="0" borderId="0" xfId="0" applyFont="1" applyFill="1" applyProtection="1"/>
    <xf numFmtId="0" fontId="13" fillId="0" borderId="0" xfId="0" applyFont="1" applyFill="1" applyBorder="1" applyProtection="1"/>
    <xf numFmtId="0" fontId="10" fillId="0" borderId="0" xfId="0" applyFont="1" applyFill="1" applyProtection="1"/>
    <xf numFmtId="0" fontId="10" fillId="0" borderId="0" xfId="0" applyFont="1" applyFill="1" applyBorder="1" applyProtection="1"/>
    <xf numFmtId="0" fontId="10" fillId="0" borderId="0" xfId="0" applyFont="1" applyFill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0" fontId="3" fillId="0" borderId="21" xfId="0" applyFont="1" applyFill="1" applyBorder="1" applyAlignment="1" applyProtection="1">
      <alignment vertical="center"/>
    </xf>
    <xf numFmtId="0" fontId="19" fillId="0" borderId="20" xfId="0" applyFont="1" applyFill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3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left"/>
    </xf>
    <xf numFmtId="0" fontId="24" fillId="0" borderId="57" xfId="0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 vertical="center"/>
    </xf>
    <xf numFmtId="3" fontId="31" fillId="0" borderId="13" xfId="0" applyNumberFormat="1" applyFont="1" applyBorder="1" applyAlignment="1" applyProtection="1">
      <alignment horizontal="right" vertical="center"/>
      <protection locked="0"/>
    </xf>
    <xf numFmtId="3" fontId="31" fillId="0" borderId="31" xfId="0" applyNumberFormat="1" applyFont="1" applyBorder="1" applyAlignment="1" applyProtection="1">
      <alignment horizontal="right" vertical="center"/>
      <protection locked="0"/>
    </xf>
    <xf numFmtId="0" fontId="19" fillId="0" borderId="2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/>
    </xf>
    <xf numFmtId="3" fontId="0" fillId="0" borderId="0" xfId="0" applyNumberFormat="1"/>
    <xf numFmtId="0" fontId="4" fillId="0" borderId="13" xfId="0" applyFont="1" applyBorder="1" applyAlignment="1" applyProtection="1">
      <alignment horizontal="center" vertical="center"/>
    </xf>
    <xf numFmtId="49" fontId="4" fillId="0" borderId="0" xfId="0" applyNumberFormat="1" applyFont="1" applyFill="1" applyProtection="1">
      <protection locked="0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3" fontId="4" fillId="0" borderId="36" xfId="0" applyNumberFormat="1" applyFont="1" applyFill="1" applyBorder="1" applyProtection="1">
      <protection locked="0"/>
    </xf>
    <xf numFmtId="0" fontId="24" fillId="0" borderId="9" xfId="0" applyFont="1" applyFill="1" applyBorder="1" applyAlignment="1" applyProtection="1">
      <alignment horizontal="center"/>
    </xf>
    <xf numFmtId="0" fontId="4" fillId="0" borderId="59" xfId="0" applyFont="1" applyFill="1" applyBorder="1" applyProtection="1">
      <protection locked="0"/>
    </xf>
    <xf numFmtId="0" fontId="4" fillId="0" borderId="60" xfId="0" applyFont="1" applyFill="1" applyBorder="1" applyProtection="1">
      <protection locked="0"/>
    </xf>
    <xf numFmtId="0" fontId="4" fillId="0" borderId="61" xfId="0" applyFont="1" applyFill="1" applyBorder="1" applyProtection="1">
      <protection locked="0"/>
    </xf>
    <xf numFmtId="3" fontId="4" fillId="0" borderId="0" xfId="0" applyNumberFormat="1" applyFont="1" applyFill="1" applyBorder="1" applyProtection="1">
      <protection locked="0"/>
    </xf>
    <xf numFmtId="49" fontId="3" fillId="2" borderId="5" xfId="0" applyNumberFormat="1" applyFont="1" applyFill="1" applyBorder="1" applyAlignment="1" applyProtection="1">
      <alignment vertical="center"/>
    </xf>
    <xf numFmtId="49" fontId="3" fillId="2" borderId="6" xfId="0" applyNumberFormat="1" applyFont="1" applyFill="1" applyBorder="1" applyAlignment="1" applyProtection="1">
      <alignment vertical="center"/>
    </xf>
    <xf numFmtId="49" fontId="3" fillId="2" borderId="62" xfId="0" applyNumberFormat="1" applyFont="1" applyFill="1" applyBorder="1" applyAlignment="1" applyProtection="1">
      <alignment vertical="center"/>
    </xf>
    <xf numFmtId="3" fontId="3" fillId="2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1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1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30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5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7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Fill="1" applyAlignment="1" applyProtection="1">
      <alignment horizontal="right"/>
      <protection locked="0"/>
    </xf>
    <xf numFmtId="3" fontId="3" fillId="0" borderId="6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3" xfId="0" applyBorder="1" applyAlignment="1"/>
    <xf numFmtId="3" fontId="3" fillId="0" borderId="30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0" xfId="0" applyFont="1" applyBorder="1" applyAlignment="1" applyProtection="1">
      <alignment horizontal="right" vertical="center"/>
    </xf>
    <xf numFmtId="0" fontId="33" fillId="0" borderId="0" xfId="0" applyFont="1" applyBorder="1" applyAlignment="1" applyProtection="1">
      <alignment horizontal="right" vertical="center"/>
      <protection locked="0"/>
    </xf>
    <xf numFmtId="0" fontId="19" fillId="0" borderId="13" xfId="0" applyFont="1" applyFill="1" applyBorder="1" applyAlignment="1" applyProtection="1">
      <alignment horizontal="center" vertical="center"/>
    </xf>
    <xf numFmtId="0" fontId="19" fillId="0" borderId="31" xfId="0" applyFont="1" applyFill="1" applyBorder="1" applyAlignment="1" applyProtection="1">
      <alignment horizontal="center" vertical="center"/>
    </xf>
    <xf numFmtId="0" fontId="19" fillId="0" borderId="24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vertical="center"/>
    </xf>
    <xf numFmtId="3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protection locked="0"/>
    </xf>
    <xf numFmtId="0" fontId="12" fillId="0" borderId="0" xfId="0" applyFont="1" applyAlignment="1" applyProtection="1">
      <protection locked="0"/>
    </xf>
    <xf numFmtId="0" fontId="28" fillId="0" borderId="29" xfId="0" applyFont="1" applyBorder="1" applyAlignment="1" applyProtection="1">
      <alignment vertical="center"/>
    </xf>
    <xf numFmtId="0" fontId="28" fillId="0" borderId="29" xfId="0" applyFont="1" applyBorder="1" applyAlignment="1" applyProtection="1">
      <alignment vertical="center"/>
      <protection locked="0"/>
    </xf>
    <xf numFmtId="0" fontId="28" fillId="0" borderId="29" xfId="0" applyFont="1" applyFill="1" applyBorder="1" applyAlignment="1" applyProtection="1">
      <alignment vertical="center"/>
      <protection locked="0"/>
    </xf>
    <xf numFmtId="0" fontId="28" fillId="0" borderId="53" xfId="0" applyFont="1" applyFill="1" applyBorder="1" applyProtection="1">
      <protection locked="0"/>
    </xf>
    <xf numFmtId="0" fontId="9" fillId="0" borderId="29" xfId="0" applyFont="1" applyBorder="1" applyAlignment="1" applyProtection="1">
      <alignment vertical="center"/>
      <protection locked="0"/>
    </xf>
    <xf numFmtId="0" fontId="35" fillId="0" borderId="0" xfId="0" applyFont="1" applyFill="1" applyBorder="1" applyAlignment="1" applyProtection="1">
      <alignment vertical="center"/>
      <protection locked="0"/>
    </xf>
    <xf numFmtId="0" fontId="9" fillId="0" borderId="60" xfId="0" applyFont="1" applyBorder="1" applyAlignment="1" applyProtection="1">
      <alignment vertical="center"/>
    </xf>
    <xf numFmtId="0" fontId="9" fillId="0" borderId="12" xfId="0" applyFont="1" applyFill="1" applyBorder="1" applyAlignment="1" applyProtection="1">
      <alignment vertical="center"/>
      <protection locked="0"/>
    </xf>
    <xf numFmtId="0" fontId="9" fillId="0" borderId="17" xfId="0" applyFont="1" applyBorder="1" applyAlignment="1" applyProtection="1">
      <alignment vertical="center"/>
      <protection locked="0"/>
    </xf>
    <xf numFmtId="0" fontId="28" fillId="0" borderId="17" xfId="0" applyFont="1" applyBorder="1" applyAlignment="1" applyProtection="1">
      <alignment horizontal="left" vertical="center"/>
    </xf>
    <xf numFmtId="0" fontId="3" fillId="0" borderId="8" xfId="0" applyFont="1" applyFill="1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3" fontId="3" fillId="0" borderId="0" xfId="0" applyNumberFormat="1" applyFont="1" applyFill="1" applyBorder="1" applyAlignment="1" applyProtection="1">
      <alignment vertical="center"/>
    </xf>
    <xf numFmtId="0" fontId="4" fillId="0" borderId="13" xfId="0" applyFont="1" applyFill="1" applyBorder="1" applyProtection="1">
      <protection locked="0"/>
    </xf>
    <xf numFmtId="0" fontId="4" fillId="0" borderId="31" xfId="0" applyFont="1" applyFill="1" applyBorder="1" applyProtection="1">
      <protection locked="0"/>
    </xf>
    <xf numFmtId="3" fontId="3" fillId="0" borderId="11" xfId="0" applyNumberFormat="1" applyFont="1" applyFill="1" applyBorder="1" applyAlignment="1" applyProtection="1">
      <alignment horizontal="right" vertical="center" wrapText="1"/>
      <protection locked="0"/>
    </xf>
    <xf numFmtId="49" fontId="3" fillId="0" borderId="5" xfId="0" applyNumberFormat="1" applyFont="1" applyFill="1" applyBorder="1" applyAlignment="1" applyProtection="1">
      <alignment vertical="center"/>
    </xf>
    <xf numFmtId="49" fontId="3" fillId="0" borderId="6" xfId="0" applyNumberFormat="1" applyFont="1" applyFill="1" applyBorder="1" applyAlignment="1" applyProtection="1">
      <alignment vertical="center"/>
    </xf>
    <xf numFmtId="49" fontId="3" fillId="0" borderId="24" xfId="0" applyNumberFormat="1" applyFont="1" applyFill="1" applyBorder="1" applyAlignment="1" applyProtection="1">
      <alignment vertical="center"/>
    </xf>
    <xf numFmtId="49" fontId="3" fillId="0" borderId="28" xfId="0" applyNumberFormat="1" applyFont="1" applyFill="1" applyBorder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19" fillId="0" borderId="0" xfId="0" applyFont="1" applyBorder="1" applyAlignment="1" applyProtection="1">
      <alignment horizontal="left" vertical="center"/>
    </xf>
    <xf numFmtId="0" fontId="3" fillId="0" borderId="54" xfId="0" applyFont="1" applyBorder="1" applyAlignment="1" applyProtection="1">
      <alignment horizontal="center" vertical="center"/>
    </xf>
    <xf numFmtId="0" fontId="24" fillId="0" borderId="70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/>
    </xf>
    <xf numFmtId="0" fontId="4" fillId="0" borderId="68" xfId="0" applyFont="1" applyFill="1" applyBorder="1" applyAlignment="1" applyProtection="1">
      <alignment vertical="center"/>
    </xf>
    <xf numFmtId="0" fontId="36" fillId="0" borderId="2" xfId="0" applyFont="1" applyBorder="1" applyAlignment="1" applyProtection="1">
      <alignment horizontal="left" vertical="center" indent="1"/>
    </xf>
    <xf numFmtId="0" fontId="36" fillId="0" borderId="2" xfId="0" applyFont="1" applyBorder="1" applyAlignment="1" applyProtection="1">
      <alignment horizontal="left" vertical="center"/>
    </xf>
    <xf numFmtId="0" fontId="36" fillId="0" borderId="15" xfId="0" applyFont="1" applyBorder="1" applyAlignment="1" applyProtection="1">
      <alignment horizontal="left" vertical="center" indent="1"/>
    </xf>
    <xf numFmtId="0" fontId="36" fillId="0" borderId="2" xfId="0" applyFont="1" applyBorder="1" applyAlignment="1" applyProtection="1">
      <alignment horizontal="left" vertical="center" indent="2"/>
    </xf>
    <xf numFmtId="0" fontId="36" fillId="0" borderId="2" xfId="0" applyFont="1" applyBorder="1" applyAlignment="1" applyProtection="1">
      <alignment horizontal="left" vertical="center" indent="3"/>
    </xf>
    <xf numFmtId="0" fontId="36" fillId="0" borderId="13" xfId="0" applyFont="1" applyBorder="1" applyAlignment="1" applyProtection="1">
      <alignment horizontal="left" vertical="center" indent="3"/>
    </xf>
    <xf numFmtId="0" fontId="36" fillId="0" borderId="22" xfId="0" applyFont="1" applyFill="1" applyBorder="1" applyAlignment="1" applyProtection="1">
      <alignment horizontal="left" vertical="center"/>
    </xf>
    <xf numFmtId="0" fontId="36" fillId="0" borderId="15" xfId="0" applyFont="1" applyBorder="1" applyAlignment="1" applyProtection="1">
      <alignment horizontal="left" vertical="center"/>
    </xf>
    <xf numFmtId="0" fontId="36" fillId="0" borderId="23" xfId="0" applyFont="1" applyBorder="1" applyAlignment="1" applyProtection="1">
      <alignment horizontal="left" vertical="center" indent="2"/>
    </xf>
    <xf numFmtId="0" fontId="36" fillId="0" borderId="23" xfId="0" applyFont="1" applyBorder="1" applyAlignment="1" applyProtection="1">
      <alignment horizontal="left" vertical="center" indent="1"/>
    </xf>
    <xf numFmtId="0" fontId="36" fillId="0" borderId="13" xfId="0" applyFont="1" applyBorder="1" applyAlignment="1" applyProtection="1">
      <alignment horizontal="left" vertical="center" indent="1"/>
    </xf>
    <xf numFmtId="0" fontId="36" fillId="0" borderId="11" xfId="0" applyFont="1" applyBorder="1" applyAlignment="1" applyProtection="1">
      <alignment horizontal="left" vertical="center"/>
    </xf>
    <xf numFmtId="0" fontId="36" fillId="0" borderId="15" xfId="0" applyFont="1" applyFill="1" applyBorder="1" applyAlignment="1" applyProtection="1">
      <alignment horizontal="left" vertical="center"/>
    </xf>
    <xf numFmtId="0" fontId="36" fillId="0" borderId="2" xfId="0" applyFont="1" applyFill="1" applyBorder="1" applyAlignment="1" applyProtection="1">
      <alignment horizontal="left" vertical="center" indent="1"/>
    </xf>
    <xf numFmtId="0" fontId="36" fillId="0" borderId="2" xfId="0" applyFont="1" applyFill="1" applyBorder="1" applyAlignment="1" applyProtection="1">
      <alignment horizontal="left" vertical="center" indent="2"/>
    </xf>
    <xf numFmtId="3" fontId="18" fillId="2" borderId="2" xfId="0" applyNumberFormat="1" applyFont="1" applyFill="1" applyBorder="1" applyAlignment="1" applyProtection="1">
      <alignment horizontal="right" vertical="center"/>
      <protection locked="0"/>
    </xf>
    <xf numFmtId="3" fontId="18" fillId="0" borderId="34" xfId="0" applyNumberFormat="1" applyFont="1" applyFill="1" applyBorder="1" applyAlignment="1" applyProtection="1">
      <alignment horizontal="right" vertical="center"/>
      <protection locked="0"/>
    </xf>
    <xf numFmtId="3" fontId="3" fillId="0" borderId="58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3" xfId="0" applyNumberFormat="1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0" fontId="24" fillId="0" borderId="18" xfId="0" applyFont="1" applyFill="1" applyBorder="1" applyAlignment="1" applyProtection="1">
      <alignment horizontal="center" vertical="center"/>
    </xf>
    <xf numFmtId="49" fontId="3" fillId="2" borderId="26" xfId="0" applyNumberFormat="1" applyFont="1" applyFill="1" applyBorder="1" applyAlignment="1" applyProtection="1">
      <alignment vertical="center"/>
    </xf>
    <xf numFmtId="0" fontId="4" fillId="0" borderId="36" xfId="0" applyFont="1" applyFill="1" applyBorder="1" applyAlignment="1" applyProtection="1">
      <alignment vertical="center"/>
    </xf>
    <xf numFmtId="0" fontId="19" fillId="0" borderId="11" xfId="0" applyFont="1" applyFill="1" applyBorder="1" applyAlignment="1" applyProtection="1">
      <alignment horizontal="left" vertical="center"/>
    </xf>
    <xf numFmtId="0" fontId="37" fillId="0" borderId="0" xfId="2" applyFont="1" applyProtection="1">
      <protection locked="0"/>
    </xf>
    <xf numFmtId="0" fontId="2" fillId="0" borderId="0" xfId="2" applyFont="1" applyProtection="1">
      <protection locked="0"/>
    </xf>
    <xf numFmtId="0" fontId="2" fillId="4" borderId="0" xfId="2" applyFont="1" applyFill="1" applyProtection="1">
      <protection locked="0"/>
    </xf>
    <xf numFmtId="0" fontId="2" fillId="0" borderId="0" xfId="2" applyFont="1" applyAlignment="1" applyProtection="1">
      <alignment horizontal="center"/>
      <protection locked="0"/>
    </xf>
    <xf numFmtId="9" fontId="38" fillId="4" borderId="0" xfId="4" applyFont="1" applyFill="1" applyBorder="1" applyProtection="1">
      <protection locked="0"/>
    </xf>
    <xf numFmtId="9" fontId="2" fillId="0" borderId="0" xfId="4" applyFont="1" applyBorder="1" applyProtection="1">
      <protection locked="0"/>
    </xf>
    <xf numFmtId="9" fontId="2" fillId="4" borderId="0" xfId="4" applyFont="1" applyFill="1" applyBorder="1" applyProtection="1">
      <protection locked="0"/>
    </xf>
    <xf numFmtId="0" fontId="38" fillId="0" borderId="0" xfId="2" applyFont="1" applyAlignment="1" applyProtection="1">
      <alignment horizontal="center" vertical="center"/>
      <protection locked="0"/>
    </xf>
    <xf numFmtId="0" fontId="38" fillId="0" borderId="0" xfId="2" applyFont="1" applyAlignment="1" applyProtection="1">
      <alignment vertical="center"/>
      <protection locked="0"/>
    </xf>
    <xf numFmtId="0" fontId="2" fillId="0" borderId="0" xfId="2" applyFont="1" applyBorder="1" applyAlignment="1" applyProtection="1">
      <alignment horizontal="right"/>
      <protection locked="0"/>
    </xf>
    <xf numFmtId="3" fontId="2" fillId="0" borderId="0" xfId="2" applyNumberFormat="1" applyFont="1" applyBorder="1" applyProtection="1">
      <protection locked="0"/>
    </xf>
    <xf numFmtId="0" fontId="2" fillId="0" borderId="0" xfId="2" applyFont="1" applyAlignment="1" applyProtection="1">
      <alignment horizontal="right" vertical="center"/>
      <protection locked="0"/>
    </xf>
    <xf numFmtId="3" fontId="2" fillId="0" borderId="0" xfId="2" applyNumberFormat="1" applyFont="1" applyAlignment="1" applyProtection="1">
      <alignment vertical="center"/>
      <protection locked="0"/>
    </xf>
    <xf numFmtId="0" fontId="2" fillId="4" borderId="0" xfId="2" applyFont="1" applyFill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9" fontId="2" fillId="0" borderId="20" xfId="4" applyFont="1" applyBorder="1" applyProtection="1">
      <protection locked="0"/>
    </xf>
    <xf numFmtId="0" fontId="2" fillId="0" borderId="0" xfId="2" applyFont="1" applyFill="1" applyAlignment="1" applyProtection="1">
      <alignment vertical="center"/>
      <protection locked="0"/>
    </xf>
    <xf numFmtId="9" fontId="38" fillId="0" borderId="0" xfId="4" applyFont="1" applyBorder="1" applyProtection="1">
      <protection locked="0"/>
    </xf>
    <xf numFmtId="0" fontId="38" fillId="0" borderId="0" xfId="2" applyFont="1" applyAlignment="1" applyProtection="1">
      <alignment horizontal="right" vertical="center"/>
      <protection locked="0"/>
    </xf>
    <xf numFmtId="0" fontId="38" fillId="0" borderId="20" xfId="2" applyFont="1" applyBorder="1" applyAlignment="1" applyProtection="1">
      <alignment horizontal="right" vertical="center"/>
      <protection locked="0"/>
    </xf>
    <xf numFmtId="164" fontId="2" fillId="0" borderId="0" xfId="4" applyNumberFormat="1" applyFont="1" applyAlignment="1" applyProtection="1">
      <alignment vertical="center"/>
      <protection locked="0"/>
    </xf>
    <xf numFmtId="0" fontId="38" fillId="0" borderId="3" xfId="2" applyFont="1" applyBorder="1" applyAlignment="1" applyProtection="1">
      <alignment horizontal="center" vertical="center"/>
      <protection locked="0"/>
    </xf>
    <xf numFmtId="0" fontId="38" fillId="0" borderId="0" xfId="2" applyFont="1" applyBorder="1" applyAlignment="1" applyProtection="1">
      <alignment horizontal="center" vertical="center"/>
      <protection locked="0"/>
    </xf>
    <xf numFmtId="0" fontId="2" fillId="0" borderId="0" xfId="2" applyFont="1" applyFill="1" applyProtection="1">
      <protection locked="0"/>
    </xf>
    <xf numFmtId="0" fontId="38" fillId="0" borderId="0" xfId="2" applyFont="1" applyFill="1" applyAlignment="1" applyProtection="1">
      <alignment vertical="center"/>
      <protection locked="0"/>
    </xf>
    <xf numFmtId="3" fontId="38" fillId="0" borderId="20" xfId="2" applyNumberFormat="1" applyFont="1" applyBorder="1" applyAlignment="1" applyProtection="1">
      <alignment vertical="center"/>
      <protection locked="0"/>
    </xf>
    <xf numFmtId="0" fontId="2" fillId="0" borderId="20" xfId="2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41" fillId="0" borderId="20" xfId="0" applyFont="1" applyBorder="1" applyAlignment="1" applyProtection="1">
      <alignment vertical="center"/>
      <protection locked="0"/>
    </xf>
    <xf numFmtId="0" fontId="3" fillId="4" borderId="0" xfId="0" applyFont="1" applyFill="1" applyAlignment="1" applyProtection="1">
      <alignment vertical="center"/>
      <protection locked="0"/>
    </xf>
    <xf numFmtId="0" fontId="42" fillId="0" borderId="0" xfId="2" applyFont="1" applyAlignment="1" applyProtection="1">
      <alignment vertical="center"/>
      <protection locked="0"/>
    </xf>
    <xf numFmtId="1" fontId="41" fillId="0" borderId="20" xfId="0" applyNumberFormat="1" applyFont="1" applyBorder="1" applyAlignment="1" applyProtection="1">
      <alignment vertical="center"/>
      <protection locked="0"/>
    </xf>
    <xf numFmtId="0" fontId="43" fillId="0" borderId="0" xfId="2" applyFont="1" applyAlignment="1" applyProtection="1">
      <alignment vertical="center"/>
      <protection locked="0"/>
    </xf>
    <xf numFmtId="9" fontId="43" fillId="0" borderId="0" xfId="4" applyFont="1" applyAlignment="1" applyProtection="1">
      <alignment vertical="center"/>
      <protection locked="0"/>
    </xf>
    <xf numFmtId="164" fontId="43" fillId="0" borderId="0" xfId="4" applyNumberFormat="1" applyFont="1" applyAlignment="1" applyProtection="1">
      <alignment vertical="center"/>
      <protection locked="0"/>
    </xf>
    <xf numFmtId="0" fontId="4" fillId="5" borderId="0" xfId="0" applyFont="1" applyFill="1" applyProtection="1">
      <protection locked="0"/>
    </xf>
    <xf numFmtId="9" fontId="38" fillId="0" borderId="29" xfId="4" applyFont="1" applyBorder="1" applyAlignment="1" applyProtection="1">
      <alignment vertical="center"/>
      <protection locked="0"/>
    </xf>
    <xf numFmtId="0" fontId="10" fillId="0" borderId="29" xfId="0" applyFont="1" applyBorder="1" applyAlignment="1" applyProtection="1">
      <alignment vertical="center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65" xfId="0" applyFont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left" vertical="center"/>
    </xf>
    <xf numFmtId="0" fontId="4" fillId="2" borderId="15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left" vertical="center"/>
    </xf>
    <xf numFmtId="0" fontId="4" fillId="2" borderId="11" xfId="0" applyFont="1" applyFill="1" applyBorder="1" applyAlignment="1" applyProtection="1">
      <alignment horizontal="center" vertical="center"/>
    </xf>
    <xf numFmtId="3" fontId="4" fillId="2" borderId="11" xfId="0" applyNumberFormat="1" applyFont="1" applyFill="1" applyBorder="1" applyAlignment="1" applyProtection="1">
      <alignment horizontal="right" vertical="center"/>
      <protection locked="0"/>
    </xf>
    <xf numFmtId="0" fontId="3" fillId="2" borderId="15" xfId="0" applyFont="1" applyFill="1" applyBorder="1" applyAlignment="1" applyProtection="1">
      <alignment horizontal="left" vertical="center"/>
    </xf>
    <xf numFmtId="3" fontId="4" fillId="2" borderId="13" xfId="0" applyNumberFormat="1" applyFont="1" applyFill="1" applyBorder="1" applyAlignment="1" applyProtection="1">
      <alignment horizontal="right" vertical="center"/>
      <protection locked="0"/>
    </xf>
    <xf numFmtId="49" fontId="3" fillId="2" borderId="4" xfId="0" applyNumberFormat="1" applyFont="1" applyFill="1" applyBorder="1" applyAlignment="1" applyProtection="1">
      <alignment horizontal="left" vertical="center"/>
    </xf>
    <xf numFmtId="49" fontId="3" fillId="2" borderId="35" xfId="0" applyNumberFormat="1" applyFont="1" applyFill="1" applyBorder="1" applyAlignment="1" applyProtection="1">
      <alignment horizontal="left" vertical="center"/>
    </xf>
    <xf numFmtId="3" fontId="4" fillId="2" borderId="30" xfId="0" applyNumberFormat="1" applyFont="1" applyFill="1" applyBorder="1" applyAlignment="1" applyProtection="1">
      <alignment horizontal="right" vertical="center"/>
      <protection locked="0"/>
    </xf>
    <xf numFmtId="3" fontId="4" fillId="2" borderId="31" xfId="0" applyNumberFormat="1" applyFont="1" applyFill="1" applyBorder="1" applyAlignment="1" applyProtection="1">
      <alignment horizontal="right" vertical="center"/>
      <protection locked="0"/>
    </xf>
    <xf numFmtId="0" fontId="19" fillId="0" borderId="2" xfId="0" applyFont="1" applyBorder="1" applyAlignment="1" applyProtection="1">
      <alignment horizontal="left" vertical="center" wrapText="1" indent="1"/>
    </xf>
    <xf numFmtId="0" fontId="19" fillId="0" borderId="2" xfId="0" applyFont="1" applyFill="1" applyBorder="1" applyAlignment="1" applyProtection="1">
      <alignment horizontal="left" vertical="center" wrapText="1"/>
    </xf>
    <xf numFmtId="3" fontId="4" fillId="0" borderId="2" xfId="0" applyNumberFormat="1" applyFont="1" applyFill="1" applyBorder="1" applyAlignment="1" applyProtection="1">
      <alignment vertical="center"/>
    </xf>
    <xf numFmtId="3" fontId="3" fillId="0" borderId="13" xfId="0" applyNumberFormat="1" applyFont="1" applyFill="1" applyBorder="1" applyAlignment="1" applyProtection="1">
      <alignment vertical="center"/>
    </xf>
    <xf numFmtId="3" fontId="3" fillId="0" borderId="11" xfId="0" applyNumberFormat="1" applyFont="1" applyFill="1" applyBorder="1" applyAlignment="1" applyProtection="1">
      <alignment vertical="center"/>
    </xf>
    <xf numFmtId="3" fontId="4" fillId="0" borderId="0" xfId="0" applyNumberFormat="1" applyFont="1" applyFill="1" applyAlignment="1" applyProtection="1">
      <alignment horizontal="right" vertical="center" wrapText="1"/>
      <protection locked="0"/>
    </xf>
    <xf numFmtId="1" fontId="4" fillId="0" borderId="2" xfId="0" applyNumberFormat="1" applyFont="1" applyFill="1" applyBorder="1" applyAlignment="1" applyProtection="1">
      <alignment horizontal="right" vertical="center"/>
    </xf>
    <xf numFmtId="1" fontId="4" fillId="0" borderId="7" xfId="0" applyNumberFormat="1" applyFont="1" applyFill="1" applyBorder="1" applyAlignment="1" applyProtection="1">
      <alignment horizontal="right" vertical="center"/>
    </xf>
    <xf numFmtId="0" fontId="3" fillId="3" borderId="6" xfId="0" applyFont="1" applyFill="1" applyBorder="1" applyAlignment="1" applyProtection="1">
      <alignment horizontal="left" vertical="center"/>
    </xf>
    <xf numFmtId="0" fontId="3" fillId="3" borderId="27" xfId="0" applyFont="1" applyFill="1" applyBorder="1" applyAlignment="1" applyProtection="1">
      <alignment horizontal="left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3" xfId="0" applyFont="1" applyFill="1" applyBorder="1" applyAlignment="1" applyProtection="1">
      <alignment horizontal="left" vertical="center" indent="3"/>
    </xf>
    <xf numFmtId="49" fontId="3" fillId="2" borderId="62" xfId="0" applyNumberFormat="1" applyFont="1" applyFill="1" applyBorder="1" applyAlignment="1" applyProtection="1">
      <alignment horizontal="left" vertical="center"/>
    </xf>
    <xf numFmtId="3" fontId="4" fillId="0" borderId="13" xfId="0" applyNumberFormat="1" applyFont="1" applyBorder="1" applyAlignment="1" applyProtection="1">
      <alignment horizontal="right" vertical="center"/>
      <protection locked="0"/>
    </xf>
    <xf numFmtId="3" fontId="4" fillId="0" borderId="31" xfId="0" applyNumberFormat="1" applyFont="1" applyBorder="1" applyAlignment="1" applyProtection="1">
      <alignment horizontal="right" vertical="center"/>
      <protection locked="0"/>
    </xf>
    <xf numFmtId="49" fontId="3" fillId="2" borderId="26" xfId="0" applyNumberFormat="1" applyFont="1" applyFill="1" applyBorder="1" applyAlignment="1" applyProtection="1">
      <alignment horizontal="left" vertical="center"/>
    </xf>
    <xf numFmtId="49" fontId="3" fillId="0" borderId="4" xfId="0" applyNumberFormat="1" applyFont="1" applyBorder="1" applyAlignment="1" applyProtection="1">
      <alignment horizontal="left" vertical="center"/>
    </xf>
    <xf numFmtId="49" fontId="3" fillId="0" borderId="5" xfId="0" applyNumberFormat="1" applyFont="1" applyBorder="1" applyAlignment="1" applyProtection="1">
      <alignment horizontal="left" vertical="center"/>
    </xf>
    <xf numFmtId="0" fontId="3" fillId="0" borderId="13" xfId="0" applyFont="1" applyBorder="1" applyAlignment="1" applyProtection="1">
      <alignment horizontal="left" vertical="center" indent="2"/>
    </xf>
    <xf numFmtId="49" fontId="3" fillId="2" borderId="6" xfId="0" applyNumberFormat="1" applyFont="1" applyFill="1" applyBorder="1" applyAlignment="1" applyProtection="1">
      <alignment horizontal="left" vertical="center"/>
    </xf>
    <xf numFmtId="49" fontId="3" fillId="0" borderId="6" xfId="0" applyNumberFormat="1" applyFont="1" applyBorder="1" applyAlignment="1" applyProtection="1">
      <alignment horizontal="left" vertical="center"/>
    </xf>
    <xf numFmtId="3" fontId="4" fillId="0" borderId="11" xfId="0" applyNumberFormat="1" applyFont="1" applyBorder="1" applyAlignment="1" applyProtection="1">
      <alignment horizontal="right" vertical="center"/>
      <protection locked="0"/>
    </xf>
    <xf numFmtId="3" fontId="4" fillId="0" borderId="30" xfId="0" applyNumberFormat="1" applyFont="1" applyBorder="1" applyAlignment="1" applyProtection="1">
      <alignment horizontal="right" vertical="center"/>
      <protection locked="0"/>
    </xf>
    <xf numFmtId="49" fontId="3" fillId="0" borderId="28" xfId="0" applyNumberFormat="1" applyFont="1" applyBorder="1" applyAlignment="1" applyProtection="1">
      <alignment horizontal="left" vertical="center"/>
    </xf>
    <xf numFmtId="3" fontId="4" fillId="0" borderId="19" xfId="0" applyNumberFormat="1" applyFont="1" applyBorder="1" applyAlignment="1" applyProtection="1">
      <alignment horizontal="right" vertical="center"/>
      <protection locked="0"/>
    </xf>
    <xf numFmtId="3" fontId="4" fillId="0" borderId="58" xfId="0" applyNumberFormat="1" applyFont="1" applyBorder="1" applyAlignment="1" applyProtection="1">
      <alignment horizontal="right" vertical="center"/>
      <protection locked="0"/>
    </xf>
    <xf numFmtId="0" fontId="3" fillId="0" borderId="2" xfId="0" applyFont="1" applyFill="1" applyBorder="1" applyAlignment="1" applyProtection="1">
      <alignment horizontal="center"/>
    </xf>
    <xf numFmtId="0" fontId="38" fillId="0" borderId="3" xfId="2" applyFont="1" applyBorder="1" applyAlignment="1" applyProtection="1">
      <alignment vertical="center" wrapText="1"/>
      <protection locked="0"/>
    </xf>
    <xf numFmtId="0" fontId="38" fillId="0" borderId="0" xfId="2" applyFont="1" applyBorder="1" applyAlignment="1" applyProtection="1">
      <alignment vertical="center" wrapText="1"/>
      <protection locked="0"/>
    </xf>
    <xf numFmtId="0" fontId="38" fillId="0" borderId="20" xfId="2" applyFont="1" applyBorder="1" applyAlignment="1" applyProtection="1">
      <alignment vertical="center" wrapText="1"/>
      <protection locked="0"/>
    </xf>
    <xf numFmtId="0" fontId="1" fillId="0" borderId="0" xfId="2" applyFont="1" applyAlignment="1" applyProtection="1">
      <alignment horizontal="right"/>
      <protection locked="0"/>
    </xf>
    <xf numFmtId="3" fontId="1" fillId="0" borderId="0" xfId="2" applyNumberFormat="1" applyFont="1" applyProtection="1">
      <protection locked="0"/>
    </xf>
    <xf numFmtId="9" fontId="1" fillId="0" borderId="0" xfId="4" applyFont="1" applyBorder="1" applyProtection="1">
      <protection locked="0"/>
    </xf>
    <xf numFmtId="9" fontId="1" fillId="4" borderId="0" xfId="4" applyFont="1" applyFill="1" applyBorder="1" applyProtection="1">
      <protection locked="0"/>
    </xf>
    <xf numFmtId="0" fontId="1" fillId="0" borderId="0" xfId="2" applyFont="1" applyAlignment="1" applyProtection="1">
      <alignment horizontal="right" vertical="center"/>
      <protection locked="0"/>
    </xf>
    <xf numFmtId="3" fontId="1" fillId="0" borderId="0" xfId="2" applyNumberFormat="1" applyFont="1" applyAlignment="1" applyProtection="1">
      <alignment vertical="center"/>
      <protection locked="0"/>
    </xf>
    <xf numFmtId="0" fontId="1" fillId="0" borderId="0" xfId="2" applyFont="1" applyBorder="1" applyAlignment="1" applyProtection="1">
      <alignment horizontal="right" vertical="center"/>
      <protection locked="0"/>
    </xf>
    <xf numFmtId="3" fontId="1" fillId="0" borderId="0" xfId="2" applyNumberFormat="1" applyFont="1" applyBorder="1" applyAlignment="1" applyProtection="1">
      <alignment vertical="center"/>
      <protection locked="0"/>
    </xf>
    <xf numFmtId="0" fontId="1" fillId="0" borderId="0" xfId="2" applyFont="1" applyBorder="1" applyAlignment="1" applyProtection="1">
      <alignment horizontal="right"/>
      <protection locked="0"/>
    </xf>
    <xf numFmtId="3" fontId="1" fillId="0" borderId="0" xfId="2" applyNumberFormat="1" applyFont="1" applyBorder="1" applyProtection="1">
      <protection locked="0"/>
    </xf>
    <xf numFmtId="0" fontId="1" fillId="0" borderId="20" xfId="2" applyFont="1" applyBorder="1" applyAlignment="1" applyProtection="1">
      <alignment horizontal="right" vertical="center"/>
      <protection locked="0"/>
    </xf>
    <xf numFmtId="3" fontId="1" fillId="0" borderId="20" xfId="2" applyNumberFormat="1" applyFont="1" applyBorder="1" applyAlignment="1" applyProtection="1">
      <alignment vertical="center"/>
      <protection locked="0"/>
    </xf>
    <xf numFmtId="9" fontId="1" fillId="0" borderId="20" xfId="4" applyFont="1" applyBorder="1" applyProtection="1">
      <protection locked="0"/>
    </xf>
    <xf numFmtId="0" fontId="1" fillId="0" borderId="29" xfId="2" applyFont="1" applyBorder="1" applyAlignment="1" applyProtection="1">
      <alignment horizontal="right" vertical="center"/>
      <protection locked="0"/>
    </xf>
    <xf numFmtId="3" fontId="1" fillId="0" borderId="29" xfId="2" applyNumberFormat="1" applyFont="1" applyBorder="1" applyAlignment="1" applyProtection="1">
      <alignment vertical="center"/>
      <protection locked="0"/>
    </xf>
    <xf numFmtId="9" fontId="1" fillId="0" borderId="29" xfId="4" applyFont="1" applyBorder="1" applyProtection="1">
      <protection locked="0"/>
    </xf>
    <xf numFmtId="0" fontId="1" fillId="0" borderId="0" xfId="2" applyFont="1" applyAlignment="1" applyProtection="1">
      <alignment vertical="center"/>
      <protection locked="0"/>
    </xf>
    <xf numFmtId="9" fontId="1" fillId="0" borderId="0" xfId="4" applyFont="1" applyAlignment="1" applyProtection="1">
      <alignment vertical="center"/>
      <protection locked="0"/>
    </xf>
    <xf numFmtId="49" fontId="3" fillId="0" borderId="42" xfId="0" applyNumberFormat="1" applyFont="1" applyFill="1" applyBorder="1" applyAlignment="1" applyProtection="1">
      <alignment horizontal="left" vertical="center"/>
    </xf>
    <xf numFmtId="49" fontId="3" fillId="2" borderId="74" xfId="0" applyNumberFormat="1" applyFont="1" applyFill="1" applyBorder="1" applyAlignment="1" applyProtection="1">
      <alignment horizontal="left" vertical="center"/>
    </xf>
    <xf numFmtId="49" fontId="3" fillId="2" borderId="42" xfId="0" applyNumberFormat="1" applyFont="1" applyFill="1" applyBorder="1" applyAlignment="1" applyProtection="1">
      <alignment horizontal="left" vertical="center"/>
    </xf>
    <xf numFmtId="49" fontId="3" fillId="2" borderId="48" xfId="0" applyNumberFormat="1" applyFont="1" applyFill="1" applyBorder="1" applyAlignment="1" applyProtection="1">
      <alignment horizontal="left" vertical="center"/>
    </xf>
    <xf numFmtId="49" fontId="3" fillId="0" borderId="43" xfId="0" applyNumberFormat="1" applyFont="1" applyFill="1" applyBorder="1" applyAlignment="1" applyProtection="1">
      <alignment horizontal="left" vertical="center"/>
    </xf>
    <xf numFmtId="49" fontId="3" fillId="2" borderId="40" xfId="0" applyNumberFormat="1" applyFont="1" applyFill="1" applyBorder="1" applyAlignment="1" applyProtection="1">
      <alignment horizontal="left" vertical="center"/>
    </xf>
    <xf numFmtId="49" fontId="3" fillId="0" borderId="40" xfId="0" applyNumberFormat="1" applyFont="1" applyFill="1" applyBorder="1" applyAlignment="1" applyProtection="1">
      <alignment horizontal="left" vertical="center"/>
    </xf>
    <xf numFmtId="49" fontId="3" fillId="0" borderId="41" xfId="0" applyNumberFormat="1" applyFont="1" applyFill="1" applyBorder="1" applyAlignment="1" applyProtection="1">
      <alignment horizontal="left" vertical="center"/>
    </xf>
    <xf numFmtId="49" fontId="3" fillId="2" borderId="47" xfId="0" applyNumberFormat="1" applyFont="1" applyFill="1" applyBorder="1" applyAlignment="1" applyProtection="1">
      <alignment horizontal="left" vertical="center"/>
    </xf>
    <xf numFmtId="49" fontId="3" fillId="0" borderId="50" xfId="0" applyNumberFormat="1" applyFont="1" applyFill="1" applyBorder="1" applyAlignment="1" applyProtection="1">
      <alignment horizontal="left" vertical="center"/>
    </xf>
    <xf numFmtId="0" fontId="19" fillId="0" borderId="6" xfId="0" applyFont="1" applyFill="1" applyBorder="1" applyAlignment="1" applyProtection="1">
      <alignment horizontal="left" vertical="center"/>
    </xf>
    <xf numFmtId="0" fontId="18" fillId="0" borderId="17" xfId="0" applyNumberFormat="1" applyFont="1" applyFill="1" applyBorder="1" applyAlignment="1" applyProtection="1">
      <alignment horizontal="right" vertical="center"/>
      <protection locked="0"/>
    </xf>
    <xf numFmtId="0" fontId="18" fillId="0" borderId="17" xfId="0" applyNumberFormat="1" applyFont="1" applyFill="1" applyBorder="1" applyAlignment="1" applyProtection="1">
      <alignment vertical="center"/>
      <protection locked="0"/>
    </xf>
    <xf numFmtId="0" fontId="18" fillId="0" borderId="11" xfId="0" applyNumberFormat="1" applyFont="1" applyFill="1" applyBorder="1" applyAlignment="1" applyProtection="1">
      <alignment vertical="center"/>
      <protection locked="0"/>
    </xf>
    <xf numFmtId="0" fontId="18" fillId="0" borderId="30" xfId="0" applyNumberFormat="1" applyFont="1" applyFill="1" applyBorder="1" applyAlignment="1" applyProtection="1">
      <alignment vertical="center"/>
      <protection locked="0"/>
    </xf>
    <xf numFmtId="0" fontId="18" fillId="0" borderId="18" xfId="0" applyNumberFormat="1" applyFont="1" applyFill="1" applyBorder="1" applyAlignment="1" applyProtection="1">
      <alignment vertical="center"/>
      <protection locked="0"/>
    </xf>
    <xf numFmtId="0" fontId="18" fillId="0" borderId="13" xfId="0" applyNumberFormat="1" applyFont="1" applyFill="1" applyBorder="1" applyAlignment="1" applyProtection="1">
      <alignment vertical="center"/>
      <protection locked="0"/>
    </xf>
    <xf numFmtId="0" fontId="18" fillId="0" borderId="31" xfId="0" applyNumberFormat="1" applyFont="1" applyFill="1" applyBorder="1" applyAlignment="1" applyProtection="1">
      <alignment vertical="center"/>
      <protection locked="0"/>
    </xf>
    <xf numFmtId="0" fontId="18" fillId="0" borderId="1" xfId="0" applyNumberFormat="1" applyFont="1" applyFill="1" applyBorder="1" applyAlignment="1" applyProtection="1">
      <alignment vertical="center"/>
      <protection locked="0"/>
    </xf>
    <xf numFmtId="0" fontId="19" fillId="3" borderId="6" xfId="0" applyFont="1" applyFill="1" applyBorder="1" applyAlignment="1" applyProtection="1">
      <alignment horizontal="left" vertical="center"/>
    </xf>
    <xf numFmtId="0" fontId="18" fillId="0" borderId="2" xfId="0" applyNumberFormat="1" applyFont="1" applyFill="1" applyBorder="1" applyAlignment="1" applyProtection="1">
      <alignment vertical="center"/>
      <protection locked="0"/>
    </xf>
    <xf numFmtId="0" fontId="19" fillId="0" borderId="6" xfId="0" applyFont="1" applyFill="1" applyBorder="1" applyAlignment="1" applyProtection="1">
      <alignment horizontal="left" vertical="top"/>
    </xf>
    <xf numFmtId="0" fontId="19" fillId="0" borderId="10" xfId="0" applyFont="1" applyFill="1" applyBorder="1" applyAlignment="1" applyProtection="1">
      <alignment horizontal="left" vertical="center"/>
    </xf>
    <xf numFmtId="0" fontId="18" fillId="0" borderId="14" xfId="0" applyNumberFormat="1" applyFont="1" applyFill="1" applyBorder="1" applyAlignment="1" applyProtection="1">
      <alignment vertical="center"/>
      <protection locked="0"/>
    </xf>
    <xf numFmtId="0" fontId="18" fillId="0" borderId="32" xfId="0" applyNumberFormat="1" applyFont="1" applyFill="1" applyBorder="1" applyAlignment="1" applyProtection="1">
      <alignment vertical="center"/>
      <protection locked="0"/>
    </xf>
    <xf numFmtId="0" fontId="18" fillId="0" borderId="58" xfId="0" applyNumberFormat="1" applyFont="1" applyFill="1" applyBorder="1" applyAlignment="1" applyProtection="1">
      <alignment vertical="center"/>
      <protection locked="0"/>
    </xf>
    <xf numFmtId="0" fontId="19" fillId="0" borderId="1" xfId="0" applyFont="1" applyBorder="1" applyAlignment="1" applyProtection="1">
      <alignment horizontal="left" vertical="center" indent="1"/>
    </xf>
    <xf numFmtId="0" fontId="3" fillId="0" borderId="57" xfId="0" applyFont="1" applyBorder="1" applyAlignment="1" applyProtection="1">
      <alignment horizontal="left" vertical="center"/>
    </xf>
    <xf numFmtId="0" fontId="3" fillId="0" borderId="64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horizontal="left" vertical="center"/>
    </xf>
    <xf numFmtId="0" fontId="3" fillId="0" borderId="30" xfId="0" applyFont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horizontal="center" vertical="center"/>
    </xf>
    <xf numFmtId="0" fontId="4" fillId="0" borderId="11" xfId="0" quotePrefix="1" applyFont="1" applyFill="1" applyBorder="1" applyAlignment="1" applyProtection="1">
      <alignment horizontal="center" vertical="center"/>
    </xf>
    <xf numFmtId="0" fontId="19" fillId="0" borderId="66" xfId="0" applyFont="1" applyBorder="1" applyAlignment="1" applyProtection="1">
      <alignment horizontal="left" vertical="center"/>
    </xf>
    <xf numFmtId="0" fontId="3" fillId="0" borderId="17" xfId="0" applyFont="1" applyBorder="1" applyAlignment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19" fillId="0" borderId="11" xfId="0" applyFont="1" applyFill="1" applyBorder="1" applyAlignment="1" applyProtection="1">
      <alignment vertical="center"/>
    </xf>
    <xf numFmtId="0" fontId="19" fillId="0" borderId="18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19" fillId="0" borderId="27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/>
    <xf numFmtId="0" fontId="19" fillId="0" borderId="22" xfId="0" applyFont="1" applyFill="1" applyBorder="1" applyAlignment="1" applyProtection="1">
      <alignment horizontal="center" vertical="center"/>
    </xf>
    <xf numFmtId="0" fontId="4" fillId="0" borderId="15" xfId="0" applyFont="1" applyFill="1" applyBorder="1" applyProtection="1"/>
    <xf numFmtId="0" fontId="24" fillId="0" borderId="22" xfId="0" quotePrefix="1" applyFont="1" applyFill="1" applyBorder="1" applyAlignment="1" applyProtection="1">
      <alignment horizontal="center" vertical="center"/>
    </xf>
    <xf numFmtId="0" fontId="4" fillId="0" borderId="16" xfId="0" applyFont="1" applyFill="1" applyBorder="1" applyProtection="1"/>
    <xf numFmtId="0" fontId="19" fillId="0" borderId="2" xfId="3" applyFont="1" applyFill="1" applyBorder="1" applyAlignment="1" applyProtection="1">
      <alignment horizontal="center" vertical="center"/>
    </xf>
    <xf numFmtId="0" fontId="3" fillId="0" borderId="13" xfId="3" applyFont="1" applyFill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left" vertical="center"/>
    </xf>
    <xf numFmtId="0" fontId="3" fillId="2" borderId="34" xfId="0" applyFont="1" applyFill="1" applyBorder="1" applyAlignment="1" applyProtection="1">
      <alignment vertical="center"/>
    </xf>
    <xf numFmtId="0" fontId="9" fillId="0" borderId="2" xfId="0" applyFont="1" applyFill="1" applyBorder="1" applyAlignment="1" applyProtection="1">
      <alignment horizontal="left" vertical="center"/>
    </xf>
    <xf numFmtId="0" fontId="3" fillId="0" borderId="36" xfId="0" applyFont="1" applyFill="1" applyBorder="1" applyAlignment="1" applyProtection="1">
      <alignment vertical="center"/>
    </xf>
    <xf numFmtId="0" fontId="9" fillId="2" borderId="17" xfId="0" applyFont="1" applyFill="1" applyBorder="1" applyAlignment="1" applyProtection="1">
      <alignment horizontal="left" vertical="center"/>
    </xf>
    <xf numFmtId="0" fontId="4" fillId="2" borderId="34" xfId="0" applyFont="1" applyFill="1" applyBorder="1" applyAlignment="1" applyProtection="1">
      <alignment vertical="center"/>
    </xf>
    <xf numFmtId="0" fontId="9" fillId="2" borderId="15" xfId="0" applyFont="1" applyFill="1" applyBorder="1" applyAlignment="1" applyProtection="1">
      <alignment horizontal="left" vertical="center"/>
    </xf>
    <xf numFmtId="0" fontId="3" fillId="2" borderId="36" xfId="0" applyFont="1" applyFill="1" applyBorder="1" applyAlignment="1" applyProtection="1">
      <alignment vertical="center"/>
    </xf>
    <xf numFmtId="0" fontId="9" fillId="0" borderId="13" xfId="0" applyFont="1" applyFill="1" applyBorder="1" applyAlignment="1" applyProtection="1">
      <alignment horizontal="left" vertical="center"/>
    </xf>
    <xf numFmtId="0" fontId="9" fillId="2" borderId="22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3" fontId="3" fillId="0" borderId="36" xfId="0" applyNumberFormat="1" applyFont="1" applyBorder="1" applyAlignment="1" applyProtection="1">
      <alignment vertical="center"/>
    </xf>
    <xf numFmtId="0" fontId="9" fillId="2" borderId="1" xfId="0" applyFont="1" applyFill="1" applyBorder="1" applyAlignment="1" applyProtection="1">
      <alignment horizontal="left" vertical="center"/>
    </xf>
    <xf numFmtId="0" fontId="9" fillId="0" borderId="1" xfId="0" applyFont="1" applyFill="1" applyBorder="1" applyAlignment="1" applyProtection="1">
      <alignment horizontal="left" vertical="center"/>
    </xf>
    <xf numFmtId="0" fontId="3" fillId="0" borderId="13" xfId="0" applyFont="1" applyFill="1" applyBorder="1" applyAlignment="1" applyProtection="1">
      <alignment horizontal="left" vertical="center"/>
    </xf>
    <xf numFmtId="0" fontId="9" fillId="2" borderId="18" xfId="0" applyFont="1" applyFill="1" applyBorder="1" applyAlignment="1" applyProtection="1">
      <alignment horizontal="left" vertical="center"/>
    </xf>
    <xf numFmtId="0" fontId="4" fillId="2" borderId="36" xfId="0" applyFont="1" applyFill="1" applyBorder="1" applyAlignment="1" applyProtection="1">
      <alignment vertical="center"/>
    </xf>
    <xf numFmtId="0" fontId="3" fillId="0" borderId="34" xfId="0" applyFont="1" applyFill="1" applyBorder="1" applyAlignment="1" applyProtection="1">
      <alignment vertical="center"/>
    </xf>
    <xf numFmtId="0" fontId="9" fillId="0" borderId="18" xfId="0" applyFont="1" applyFill="1" applyBorder="1" applyAlignment="1" applyProtection="1">
      <alignment horizontal="left" vertical="center"/>
    </xf>
    <xf numFmtId="0" fontId="10" fillId="0" borderId="12" xfId="0" applyFont="1" applyBorder="1" applyAlignment="1" applyProtection="1">
      <alignment vertical="center"/>
      <protection locked="0"/>
    </xf>
    <xf numFmtId="0" fontId="10" fillId="0" borderId="29" xfId="0" applyFont="1" applyFill="1" applyBorder="1" applyAlignment="1" applyProtection="1">
      <alignment vertical="center"/>
    </xf>
    <xf numFmtId="0" fontId="3" fillId="0" borderId="16" xfId="0" applyFont="1" applyFill="1" applyBorder="1" applyAlignment="1" applyProtection="1">
      <alignment horizontal="left" vertical="center" wrapText="1" indent="1"/>
    </xf>
    <xf numFmtId="0" fontId="3" fillId="0" borderId="2" xfId="0" quotePrefix="1" applyFont="1" applyFill="1" applyBorder="1" applyAlignment="1" applyProtection="1">
      <alignment horizontal="left" vertical="center" wrapText="1" indent="1"/>
    </xf>
    <xf numFmtId="0" fontId="4" fillId="0" borderId="34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left" vertical="center" wrapText="1" indent="1"/>
    </xf>
    <xf numFmtId="0" fontId="36" fillId="0" borderId="15" xfId="0" applyFont="1" applyFill="1" applyBorder="1" applyAlignment="1" applyProtection="1">
      <alignment horizontal="left" vertical="center" wrapText="1" indent="1"/>
    </xf>
    <xf numFmtId="0" fontId="36" fillId="0" borderId="2" xfId="0" applyFont="1" applyFill="1" applyBorder="1" applyAlignment="1" applyProtection="1">
      <alignment horizontal="left" vertical="center" wrapText="1" indent="1"/>
    </xf>
    <xf numFmtId="0" fontId="36" fillId="0" borderId="2" xfId="0" applyFont="1" applyFill="1" applyBorder="1" applyAlignment="1" applyProtection="1">
      <alignment horizontal="left" vertical="center" wrapText="1" indent="2"/>
    </xf>
    <xf numFmtId="0" fontId="3" fillId="0" borderId="13" xfId="0" applyFont="1" applyFill="1" applyBorder="1" applyAlignment="1" applyProtection="1">
      <alignment horizontal="left" vertical="center" wrapText="1" indent="2"/>
    </xf>
    <xf numFmtId="0" fontId="23" fillId="0" borderId="0" xfId="0" applyFont="1" applyFill="1" applyBorder="1" applyAlignment="1" applyProtection="1">
      <alignment horizontal="center"/>
    </xf>
    <xf numFmtId="3" fontId="4" fillId="2" borderId="13" xfId="0" applyNumberFormat="1" applyFont="1" applyFill="1" applyBorder="1" applyAlignment="1" applyProtection="1">
      <alignment horizontal="center" vertical="center"/>
      <protection locked="0"/>
    </xf>
    <xf numFmtId="3" fontId="4" fillId="0" borderId="11" xfId="0" applyNumberFormat="1" applyFont="1" applyFill="1" applyBorder="1" applyAlignment="1" applyProtection="1">
      <alignment horizontal="center" vertical="center"/>
      <protection locked="0"/>
    </xf>
    <xf numFmtId="3" fontId="4" fillId="0" borderId="13" xfId="0" applyNumberFormat="1" applyFont="1" applyFill="1" applyBorder="1" applyAlignment="1" applyProtection="1">
      <alignment horizontal="center" vertical="center"/>
      <protection locked="0"/>
    </xf>
    <xf numFmtId="3" fontId="4" fillId="2" borderId="11" xfId="0" applyNumberFormat="1" applyFont="1" applyFill="1" applyBorder="1" applyAlignment="1" applyProtection="1">
      <alignment horizontal="center" vertical="center"/>
      <protection locked="0"/>
    </xf>
    <xf numFmtId="3" fontId="4" fillId="0" borderId="51" xfId="0" applyNumberFormat="1" applyFont="1" applyFill="1" applyBorder="1" applyAlignment="1" applyProtection="1">
      <alignment horizontal="center" vertical="center"/>
      <protection locked="0"/>
    </xf>
    <xf numFmtId="0" fontId="34" fillId="0" borderId="0" xfId="0" applyFont="1" applyBorder="1" applyAlignment="1" applyProtection="1">
      <alignment horizontal="center"/>
    </xf>
    <xf numFmtId="0" fontId="4" fillId="0" borderId="0" xfId="0" applyFont="1" applyFill="1" applyAlignment="1" applyProtection="1">
      <alignment horizontal="center"/>
      <protection locked="0"/>
    </xf>
    <xf numFmtId="3" fontId="47" fillId="2" borderId="13" xfId="0" applyNumberFormat="1" applyFont="1" applyFill="1" applyBorder="1" applyAlignment="1" applyProtection="1">
      <alignment horizontal="center" vertical="center"/>
    </xf>
    <xf numFmtId="0" fontId="47" fillId="0" borderId="2" xfId="0" applyFont="1" applyFill="1" applyBorder="1" applyAlignment="1" applyProtection="1">
      <alignment horizontal="center" vertical="center"/>
    </xf>
    <xf numFmtId="0" fontId="47" fillId="0" borderId="13" xfId="0" applyFont="1" applyFill="1" applyBorder="1" applyAlignment="1" applyProtection="1">
      <alignment horizontal="center" vertical="center"/>
    </xf>
    <xf numFmtId="0" fontId="19" fillId="0" borderId="2" xfId="0" applyFont="1" applyFill="1" applyBorder="1" applyAlignment="1" applyProtection="1">
      <alignment horizontal="left" vertical="center" wrapText="1" indent="1"/>
    </xf>
    <xf numFmtId="0" fontId="19" fillId="0" borderId="2" xfId="0" applyFont="1" applyFill="1" applyBorder="1" applyAlignment="1" applyProtection="1">
      <alignment horizontal="left" vertical="center" wrapText="1" indent="2"/>
    </xf>
    <xf numFmtId="3" fontId="47" fillId="0" borderId="13" xfId="0" applyNumberFormat="1" applyFont="1" applyFill="1" applyBorder="1" applyAlignment="1" applyProtection="1">
      <alignment horizontal="center" vertical="center"/>
    </xf>
    <xf numFmtId="0" fontId="47" fillId="2" borderId="13" xfId="0" applyFont="1" applyFill="1" applyBorder="1" applyAlignment="1" applyProtection="1">
      <alignment horizontal="center" vertical="center"/>
    </xf>
    <xf numFmtId="3" fontId="47" fillId="0" borderId="11" xfId="0" applyNumberFormat="1" applyFont="1" applyFill="1" applyBorder="1" applyAlignment="1" applyProtection="1">
      <alignment horizontal="center" vertical="center"/>
    </xf>
    <xf numFmtId="0" fontId="19" fillId="0" borderId="11" xfId="0" applyFont="1" applyFill="1" applyBorder="1" applyAlignment="1" applyProtection="1">
      <alignment horizontal="left" vertical="center" wrapText="1"/>
    </xf>
    <xf numFmtId="0" fontId="19" fillId="0" borderId="2" xfId="0" applyFont="1" applyFill="1" applyBorder="1" applyAlignment="1" applyProtection="1">
      <alignment horizontal="left" vertical="top" wrapText="1"/>
    </xf>
    <xf numFmtId="0" fontId="19" fillId="0" borderId="14" xfId="0" quotePrefix="1" applyFont="1" applyFill="1" applyBorder="1" applyAlignment="1" applyProtection="1">
      <alignment horizontal="left" vertical="center" wrapText="1" indent="1"/>
    </xf>
    <xf numFmtId="49" fontId="3" fillId="0" borderId="26" xfId="0" applyNumberFormat="1" applyFont="1" applyFill="1" applyBorder="1" applyAlignment="1" applyProtection="1">
      <alignment horizontal="center" vertical="center"/>
    </xf>
    <xf numFmtId="49" fontId="3" fillId="0" borderId="4" xfId="0" applyNumberFormat="1" applyFont="1" applyFill="1" applyBorder="1" applyAlignment="1" applyProtection="1">
      <alignment horizontal="center" vertical="center"/>
    </xf>
    <xf numFmtId="0" fontId="48" fillId="0" borderId="0" xfId="0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left" vertical="center" wrapText="1" indent="2"/>
    </xf>
    <xf numFmtId="0" fontId="3" fillId="0" borderId="15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19" fillId="0" borderId="33" xfId="0" applyFont="1" applyFill="1" applyBorder="1" applyAlignment="1" applyProtection="1">
      <alignment horizontal="center" vertical="center"/>
    </xf>
    <xf numFmtId="0" fontId="36" fillId="0" borderId="14" xfId="0" applyFont="1" applyFill="1" applyBorder="1" applyAlignment="1" applyProtection="1">
      <alignment horizontal="left" vertical="center" wrapText="1" indent="1"/>
    </xf>
    <xf numFmtId="0" fontId="3" fillId="0" borderId="2" xfId="0" applyFont="1" applyBorder="1" applyAlignment="1" applyProtection="1">
      <alignment horizontal="left" vertical="center" wrapText="1" indent="2"/>
    </xf>
    <xf numFmtId="49" fontId="3" fillId="0" borderId="4" xfId="0" applyNumberFormat="1" applyFont="1" applyBorder="1" applyAlignment="1" applyProtection="1">
      <alignment horizontal="left" vertical="top"/>
      <protection locked="0"/>
    </xf>
    <xf numFmtId="0" fontId="36" fillId="0" borderId="2" xfId="0" applyFont="1" applyBorder="1" applyAlignment="1" applyProtection="1">
      <alignment horizontal="left" vertical="center" wrapText="1" indent="2"/>
    </xf>
    <xf numFmtId="0" fontId="3" fillId="0" borderId="2" xfId="0" applyFont="1" applyBorder="1" applyAlignment="1" applyProtection="1">
      <alignment horizontal="left" vertical="top"/>
    </xf>
    <xf numFmtId="49" fontId="3" fillId="0" borderId="42" xfId="0" applyNumberFormat="1" applyFont="1" applyFill="1" applyBorder="1" applyAlignment="1" applyProtection="1">
      <alignment horizontal="left" vertical="top"/>
    </xf>
    <xf numFmtId="0" fontId="9" fillId="0" borderId="2" xfId="0" applyFont="1" applyFill="1" applyBorder="1" applyAlignment="1" applyProtection="1">
      <alignment horizontal="left" vertical="top"/>
    </xf>
    <xf numFmtId="0" fontId="44" fillId="0" borderId="0" xfId="0" applyFont="1" applyFill="1" applyBorder="1" applyAlignment="1" applyProtection="1">
      <alignment horizontal="center" vertical="center"/>
    </xf>
    <xf numFmtId="0" fontId="15" fillId="0" borderId="23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14" fontId="28" fillId="0" borderId="67" xfId="0" applyNumberFormat="1" applyFont="1" applyFill="1" applyBorder="1" applyProtection="1">
      <protection locked="0"/>
    </xf>
    <xf numFmtId="0" fontId="19" fillId="0" borderId="29" xfId="0" applyFont="1" applyBorder="1" applyAlignment="1" applyProtection="1">
      <alignment vertical="center"/>
      <protection locked="0"/>
    </xf>
    <xf numFmtId="0" fontId="19" fillId="0" borderId="53" xfId="0" applyFont="1" applyFill="1" applyBorder="1" applyProtection="1">
      <protection locked="0"/>
    </xf>
    <xf numFmtId="0" fontId="3" fillId="0" borderId="57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vertical="center"/>
      <protection locked="0"/>
    </xf>
    <xf numFmtId="0" fontId="51" fillId="5" borderId="2" xfId="0" applyFont="1" applyFill="1" applyBorder="1" applyAlignment="1" applyProtection="1">
      <alignment horizontal="center" vertical="center"/>
    </xf>
    <xf numFmtId="0" fontId="51" fillId="5" borderId="11" xfId="0" quotePrefix="1" applyFont="1" applyFill="1" applyBorder="1" applyAlignment="1" applyProtection="1">
      <alignment horizontal="center" vertical="center"/>
    </xf>
    <xf numFmtId="3" fontId="51" fillId="5" borderId="11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/>
    </xf>
    <xf numFmtId="0" fontId="52" fillId="0" borderId="0" xfId="0" applyFont="1" applyFill="1" applyBorder="1" applyAlignment="1" applyProtection="1">
      <alignment horizontal="center" vertical="center"/>
    </xf>
    <xf numFmtId="0" fontId="53" fillId="0" borderId="0" xfId="0" applyFont="1" applyBorder="1" applyAlignment="1" applyProtection="1">
      <alignment horizontal="center" vertical="center"/>
    </xf>
    <xf numFmtId="0" fontId="51" fillId="2" borderId="11" xfId="0" applyFont="1" applyFill="1" applyBorder="1" applyAlignment="1" applyProtection="1">
      <alignment horizontal="center" vertical="center"/>
    </xf>
    <xf numFmtId="0" fontId="51" fillId="0" borderId="11" xfId="0" quotePrefix="1" applyFont="1" applyBorder="1" applyAlignment="1" applyProtection="1">
      <alignment horizontal="center" vertical="center"/>
    </xf>
    <xf numFmtId="0" fontId="51" fillId="0" borderId="0" xfId="0" applyFont="1" applyFill="1" applyAlignment="1" applyProtection="1">
      <alignment horizontal="center"/>
      <protection locked="0"/>
    </xf>
    <xf numFmtId="0" fontId="51" fillId="0" borderId="11" xfId="0" quotePrefix="1" applyFont="1" applyFill="1" applyBorder="1" applyAlignment="1" applyProtection="1">
      <alignment horizontal="center" vertical="center"/>
    </xf>
    <xf numFmtId="3" fontId="51" fillId="0" borderId="11" xfId="0" applyNumberFormat="1" applyFont="1" applyFill="1" applyBorder="1" applyAlignment="1" applyProtection="1">
      <alignment horizontal="center" vertical="center"/>
      <protection locked="0"/>
    </xf>
    <xf numFmtId="3" fontId="51" fillId="0" borderId="13" xfId="0" applyNumberFormat="1" applyFont="1" applyFill="1" applyBorder="1" applyAlignment="1" applyProtection="1">
      <alignment horizontal="center" vertical="center"/>
      <protection locked="0"/>
    </xf>
    <xf numFmtId="3" fontId="51" fillId="0" borderId="17" xfId="0" applyNumberFormat="1" applyFont="1" applyFill="1" applyBorder="1" applyAlignment="1" applyProtection="1">
      <alignment horizontal="center" vertical="center"/>
      <protection locked="0"/>
    </xf>
    <xf numFmtId="3" fontId="51" fillId="0" borderId="51" xfId="0" applyNumberFormat="1" applyFont="1" applyFill="1" applyBorder="1" applyAlignment="1" applyProtection="1">
      <alignment horizontal="center" vertical="center"/>
      <protection locked="0"/>
    </xf>
    <xf numFmtId="0" fontId="19" fillId="0" borderId="66" xfId="0" applyFont="1" applyFill="1" applyBorder="1" applyAlignment="1" applyProtection="1">
      <alignment horizontal="left" vertical="center"/>
    </xf>
    <xf numFmtId="0" fontId="19" fillId="0" borderId="17" xfId="0" applyFont="1" applyFill="1" applyBorder="1" applyAlignment="1" applyProtection="1">
      <alignment vertical="center"/>
    </xf>
    <xf numFmtId="0" fontId="6" fillId="0" borderId="29" xfId="0" applyFont="1" applyFill="1" applyBorder="1" applyAlignment="1" applyProtection="1">
      <alignment vertical="center"/>
      <protection locked="0"/>
    </xf>
    <xf numFmtId="3" fontId="18" fillId="0" borderId="17" xfId="0" applyNumberFormat="1" applyFont="1" applyFill="1" applyBorder="1" applyAlignment="1" applyProtection="1">
      <alignment horizontal="right" vertical="center"/>
      <protection locked="0"/>
    </xf>
    <xf numFmtId="3" fontId="18" fillId="0" borderId="18" xfId="0" applyNumberFormat="1" applyFont="1" applyFill="1" applyBorder="1" applyAlignment="1" applyProtection="1">
      <alignment horizontal="right" vertical="center"/>
      <protection locked="0"/>
    </xf>
    <xf numFmtId="3" fontId="18" fillId="0" borderId="19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/>
    <xf numFmtId="0" fontId="3" fillId="6" borderId="2" xfId="0" applyFont="1" applyFill="1" applyBorder="1" applyAlignment="1" applyProtection="1">
      <alignment horizontal="left" vertical="center" indent="2"/>
    </xf>
    <xf numFmtId="3" fontId="51" fillId="6" borderId="13" xfId="0" applyNumberFormat="1" applyFont="1" applyFill="1" applyBorder="1" applyAlignment="1" applyProtection="1">
      <alignment horizontal="center" vertical="center"/>
      <protection locked="0"/>
    </xf>
    <xf numFmtId="3" fontId="18" fillId="6" borderId="13" xfId="0" applyNumberFormat="1" applyFont="1" applyFill="1" applyBorder="1" applyAlignment="1" applyProtection="1">
      <alignment horizontal="right" vertical="center"/>
      <protection locked="0"/>
    </xf>
    <xf numFmtId="3" fontId="51" fillId="6" borderId="11" xfId="0" applyNumberFormat="1" applyFont="1" applyFill="1" applyBorder="1" applyAlignment="1" applyProtection="1">
      <alignment horizontal="center" vertical="center"/>
      <protection locked="0"/>
    </xf>
    <xf numFmtId="3" fontId="18" fillId="6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20" xfId="0" applyFont="1" applyFill="1" applyBorder="1" applyAlignment="1" applyProtection="1">
      <alignment horizontal="left" vertical="center"/>
      <protection locked="0"/>
    </xf>
    <xf numFmtId="0" fontId="2" fillId="0" borderId="0" xfId="2" applyFont="1" applyAlignment="1" applyProtection="1">
      <alignment horizontal="center" wrapText="1"/>
      <protection locked="0"/>
    </xf>
    <xf numFmtId="0" fontId="38" fillId="0" borderId="0" xfId="2" applyFont="1" applyBorder="1" applyAlignment="1" applyProtection="1">
      <alignment horizontal="center" vertical="center"/>
      <protection locked="0"/>
    </xf>
    <xf numFmtId="0" fontId="38" fillId="0" borderId="20" xfId="2" applyFont="1" applyBorder="1" applyAlignment="1" applyProtection="1">
      <alignment horizontal="center" vertical="center"/>
      <protection locked="0"/>
    </xf>
    <xf numFmtId="0" fontId="49" fillId="0" borderId="0" xfId="0" applyFont="1" applyFill="1" applyBorder="1" applyAlignment="1" applyProtection="1">
      <alignment horizontal="center"/>
    </xf>
    <xf numFmtId="0" fontId="3" fillId="0" borderId="29" xfId="0" applyFont="1" applyBorder="1" applyAlignment="1" applyProtection="1">
      <alignment horizontal="left" vertical="center"/>
      <protection locked="0"/>
    </xf>
    <xf numFmtId="0" fontId="10" fillId="0" borderId="29" xfId="0" applyFont="1" applyBorder="1" applyAlignment="1" applyProtection="1">
      <alignment vertical="center"/>
      <protection locked="0"/>
    </xf>
    <xf numFmtId="0" fontId="10" fillId="0" borderId="12" xfId="0" applyFont="1" applyBorder="1" applyAlignment="1" applyProtection="1">
      <alignment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vertical="center"/>
      <protection locked="0"/>
    </xf>
    <xf numFmtId="0" fontId="10" fillId="0" borderId="65" xfId="0" applyFont="1" applyBorder="1" applyAlignment="1" applyProtection="1">
      <alignment vertical="center"/>
      <protection locked="0"/>
    </xf>
    <xf numFmtId="0" fontId="48" fillId="0" borderId="0" xfId="0" applyFont="1" applyFill="1" applyBorder="1" applyAlignment="1" applyProtection="1">
      <alignment horizontal="left" wrapText="1"/>
    </xf>
    <xf numFmtId="0" fontId="3" fillId="3" borderId="35" xfId="0" applyFont="1" applyFill="1" applyBorder="1" applyAlignment="1" applyProtection="1">
      <alignment horizontal="center" vertical="center"/>
    </xf>
    <xf numFmtId="0" fontId="3" fillId="3" borderId="29" xfId="0" applyFont="1" applyFill="1" applyBorder="1" applyAlignment="1" applyProtection="1">
      <alignment horizontal="center" vertical="center"/>
    </xf>
    <xf numFmtId="0" fontId="3" fillId="3" borderId="12" xfId="0" applyFont="1" applyFill="1" applyBorder="1" applyAlignment="1" applyProtection="1">
      <alignment horizontal="center" vertical="center"/>
    </xf>
    <xf numFmtId="49" fontId="19" fillId="0" borderId="73" xfId="0" applyNumberFormat="1" applyFont="1" applyBorder="1" applyAlignment="1" applyProtection="1">
      <alignment horizontal="center" vertical="center"/>
      <protection locked="0"/>
    </xf>
    <xf numFmtId="49" fontId="28" fillId="0" borderId="73" xfId="0" applyNumberFormat="1" applyFont="1" applyBorder="1" applyAlignment="1" applyProtection="1">
      <alignment horizontal="center" vertical="center"/>
      <protection locked="0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top" shrinkToFit="1"/>
    </xf>
    <xf numFmtId="0" fontId="3" fillId="0" borderId="13" xfId="0" applyFont="1" applyBorder="1" applyAlignment="1" applyProtection="1">
      <alignment horizontal="center" vertical="top" shrinkToFit="1"/>
    </xf>
    <xf numFmtId="0" fontId="44" fillId="0" borderId="6" xfId="0" applyFont="1" applyFill="1" applyBorder="1" applyAlignment="1" applyProtection="1">
      <alignment horizontal="center"/>
    </xf>
    <xf numFmtId="0" fontId="15" fillId="0" borderId="23" xfId="0" applyFont="1" applyFill="1" applyBorder="1" applyAlignment="1" applyProtection="1">
      <alignment horizontal="center"/>
    </xf>
    <xf numFmtId="0" fontId="15" fillId="0" borderId="6" xfId="0" applyFont="1" applyFill="1" applyBorder="1" applyAlignment="1" applyProtection="1">
      <alignment horizontal="center"/>
    </xf>
    <xf numFmtId="0" fontId="24" fillId="0" borderId="6" xfId="0" applyFont="1" applyFill="1" applyBorder="1" applyAlignment="1" applyProtection="1">
      <alignment horizontal="center" vertical="center"/>
    </xf>
    <xf numFmtId="0" fontId="24" fillId="0" borderId="23" xfId="0" applyFont="1" applyFill="1" applyBorder="1" applyAlignment="1" applyProtection="1">
      <alignment horizontal="center" vertical="center"/>
    </xf>
    <xf numFmtId="0" fontId="3" fillId="0" borderId="17" xfId="0" applyFont="1" applyFill="1" applyBorder="1" applyAlignment="1" applyProtection="1">
      <alignment horizontal="left" vertical="center"/>
    </xf>
    <xf numFmtId="0" fontId="3" fillId="0" borderId="29" xfId="0" applyFont="1" applyFill="1" applyBorder="1" applyAlignment="1" applyProtection="1">
      <alignment horizontal="left" vertical="center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71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44" fillId="0" borderId="39" xfId="0" applyFont="1" applyFill="1" applyBorder="1" applyAlignment="1" applyProtection="1">
      <alignment horizontal="center" vertical="center"/>
    </xf>
    <xf numFmtId="0" fontId="44" fillId="0" borderId="75" xfId="0" applyFont="1" applyFill="1" applyBorder="1" applyAlignment="1" applyProtection="1">
      <alignment horizontal="center" vertical="center"/>
    </xf>
    <xf numFmtId="0" fontId="44" fillId="0" borderId="0" xfId="0" applyFont="1" applyFill="1" applyBorder="1" applyAlignment="1" applyProtection="1">
      <alignment horizontal="center" vertical="center"/>
    </xf>
    <xf numFmtId="0" fontId="44" fillId="0" borderId="23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quotePrefix="1" applyFont="1" applyFill="1" applyBorder="1" applyAlignment="1" applyProtection="1">
      <alignment horizontal="center" vertical="center"/>
    </xf>
    <xf numFmtId="0" fontId="24" fillId="0" borderId="23" xfId="0" quotePrefix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24" fillId="0" borderId="29" xfId="0" applyFont="1" applyFill="1" applyBorder="1" applyAlignment="1" applyProtection="1">
      <alignment horizontal="center"/>
    </xf>
    <xf numFmtId="0" fontId="24" fillId="0" borderId="34" xfId="0" applyFont="1" applyFill="1" applyBorder="1" applyAlignment="1" applyProtection="1">
      <alignment horizontal="center"/>
    </xf>
    <xf numFmtId="0" fontId="32" fillId="0" borderId="20" xfId="0" applyFont="1" applyBorder="1" applyAlignment="1" applyProtection="1">
      <alignment horizontal="right" vertical="center"/>
    </xf>
    <xf numFmtId="0" fontId="45" fillId="0" borderId="0" xfId="0" applyFont="1" applyFill="1" applyBorder="1" applyAlignment="1" applyProtection="1">
      <alignment horizontal="left" wrapText="1"/>
    </xf>
    <xf numFmtId="0" fontId="50" fillId="0" borderId="15" xfId="0" applyFont="1" applyFill="1" applyBorder="1" applyAlignment="1" applyProtection="1">
      <alignment horizontal="center" vertical="center" wrapText="1"/>
    </xf>
    <xf numFmtId="0" fontId="50" fillId="0" borderId="2" xfId="0" applyFont="1" applyFill="1" applyBorder="1" applyAlignment="1" applyProtection="1">
      <alignment horizontal="center" vertical="center" wrapText="1"/>
    </xf>
    <xf numFmtId="0" fontId="50" fillId="0" borderId="13" xfId="0" applyFont="1" applyFill="1" applyBorder="1" applyAlignment="1" applyProtection="1">
      <alignment horizontal="center" vertical="center" wrapText="1"/>
    </xf>
    <xf numFmtId="0" fontId="19" fillId="0" borderId="20" xfId="0" applyFont="1" applyFill="1" applyBorder="1" applyAlignment="1" applyProtection="1">
      <alignment horizontal="center" vertical="center"/>
    </xf>
    <xf numFmtId="0" fontId="19" fillId="0" borderId="36" xfId="0" applyFont="1" applyFill="1" applyBorder="1" applyAlignment="1" applyProtection="1">
      <alignment horizontal="center" vertical="center"/>
    </xf>
    <xf numFmtId="0" fontId="19" fillId="0" borderId="18" xfId="0" applyFont="1" applyFill="1" applyBorder="1" applyAlignment="1" applyProtection="1">
      <alignment horizontal="center" vertical="center"/>
    </xf>
    <xf numFmtId="0" fontId="20" fillId="0" borderId="22" xfId="0" applyFont="1" applyFill="1" applyBorder="1" applyAlignment="1" applyProtection="1">
      <alignment horizontal="center" vertical="center"/>
    </xf>
    <xf numFmtId="0" fontId="20" fillId="0" borderId="3" xfId="0" applyFont="1" applyFill="1" applyBorder="1" applyAlignment="1" applyProtection="1">
      <alignment horizontal="center" vertical="center"/>
    </xf>
    <xf numFmtId="0" fontId="20" fillId="0" borderId="23" xfId="0" applyFont="1" applyFill="1" applyBorder="1" applyAlignment="1" applyProtection="1">
      <alignment horizontal="center" vertical="center"/>
    </xf>
    <xf numFmtId="0" fontId="19" fillId="0" borderId="72" xfId="0" applyFont="1" applyFill="1" applyBorder="1" applyAlignment="1" applyProtection="1">
      <alignment horizontal="center" vertical="center"/>
    </xf>
    <xf numFmtId="0" fontId="19" fillId="3" borderId="22" xfId="0" applyFont="1" applyFill="1" applyBorder="1" applyAlignment="1" applyProtection="1">
      <alignment horizontal="left" vertical="center"/>
    </xf>
    <xf numFmtId="0" fontId="19" fillId="3" borderId="3" xfId="0" applyFont="1" applyFill="1" applyBorder="1" applyAlignment="1" applyProtection="1">
      <alignment horizontal="left" vertical="center"/>
    </xf>
    <xf numFmtId="0" fontId="19" fillId="3" borderId="65" xfId="0" applyFont="1" applyFill="1" applyBorder="1" applyAlignment="1" applyProtection="1">
      <alignment horizontal="left" vertical="center"/>
    </xf>
    <xf numFmtId="0" fontId="26" fillId="0" borderId="55" xfId="0" applyFont="1" applyBorder="1" applyAlignment="1" applyProtection="1">
      <alignment horizontal="center" vertical="center"/>
    </xf>
    <xf numFmtId="0" fontId="26" fillId="0" borderId="69" xfId="0" applyFont="1" applyBorder="1" applyAlignment="1" applyProtection="1">
      <alignment horizontal="center" vertical="center"/>
    </xf>
    <xf numFmtId="0" fontId="14" fillId="0" borderId="0" xfId="0" applyFont="1" applyFill="1" applyAlignment="1" applyProtection="1">
      <alignment horizontal="center"/>
    </xf>
    <xf numFmtId="0" fontId="14" fillId="0" borderId="0" xfId="0" applyFont="1" applyFill="1" applyBorder="1" applyAlignment="1" applyProtection="1">
      <alignment horizontal="center"/>
    </xf>
    <xf numFmtId="0" fontId="20" fillId="0" borderId="16" xfId="0" applyFont="1" applyFill="1" applyBorder="1" applyAlignment="1" applyProtection="1">
      <alignment horizontal="center" vertical="center"/>
    </xf>
    <xf numFmtId="0" fontId="20" fillId="0" borderId="65" xfId="0" applyFont="1" applyFill="1" applyBorder="1" applyAlignment="1" applyProtection="1">
      <alignment horizontal="center" vertical="center"/>
    </xf>
    <xf numFmtId="0" fontId="26" fillId="0" borderId="25" xfId="0" applyFont="1" applyBorder="1" applyAlignment="1" applyProtection="1">
      <alignment horizontal="center" vertical="center"/>
    </xf>
    <xf numFmtId="0" fontId="46" fillId="0" borderId="0" xfId="0" applyFont="1" applyFill="1" applyBorder="1" applyAlignment="1" applyProtection="1">
      <alignment horizontal="left" wrapText="1"/>
    </xf>
    <xf numFmtId="0" fontId="15" fillId="0" borderId="23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</xf>
    <xf numFmtId="0" fontId="24" fillId="0" borderId="0" xfId="0" quotePrefix="1" applyFont="1" applyFill="1" applyBorder="1" applyAlignment="1" applyProtection="1">
      <alignment horizontal="center" vertical="center" wrapText="1"/>
    </xf>
    <xf numFmtId="0" fontId="24" fillId="0" borderId="23" xfId="0" quotePrefix="1" applyFont="1" applyFill="1" applyBorder="1" applyAlignment="1" applyProtection="1">
      <alignment horizontal="center" vertical="center" wrapText="1"/>
    </xf>
  </cellXfs>
  <cellStyles count="5">
    <cellStyle name="Normal" xfId="0" builtinId="0"/>
    <cellStyle name="Normal 2" xfId="1" xr:uid="{00000000-0005-0000-0000-000000000000}"/>
    <cellStyle name="Normal_JFSQ2001e" xfId="2" xr:uid="{00000000-0005-0000-0000-000002000000}"/>
    <cellStyle name="Normal_jqrev" xfId="3" xr:uid="{00000000-0005-0000-0000-000003000000}"/>
    <cellStyle name="Percent" xfId="4" builtinId="5"/>
  </cellStyles>
  <dxfs count="0"/>
  <tableStyles count="0" defaultTableStyle="TableStyleMedium9" defaultPivotStyle="PivotStyleLight16"/>
  <colors>
    <mruColors>
      <color rgb="FFCCFFCC"/>
      <color rgb="FF99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1</xdr:col>
      <xdr:colOff>3352800</xdr:colOff>
      <xdr:row>3</xdr:row>
      <xdr:rowOff>114300</xdr:rowOff>
    </xdr:to>
    <xdr:pic>
      <xdr:nvPicPr>
        <xdr:cNvPr id="63709" name="Picture 1">
          <a:extLst>
            <a:ext uri="{FF2B5EF4-FFF2-40B4-BE49-F238E27FC236}">
              <a16:creationId xmlns:a16="http://schemas.microsoft.com/office/drawing/2014/main" id="{00000000-0008-0000-0000-0000DDF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7625"/>
          <a:ext cx="3564591" cy="7121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57150</xdr:rowOff>
    </xdr:from>
    <xdr:to>
      <xdr:col>1</xdr:col>
      <xdr:colOff>3667125</xdr:colOff>
      <xdr:row>4</xdr:row>
      <xdr:rowOff>206749</xdr:rowOff>
    </xdr:to>
    <xdr:pic>
      <xdr:nvPicPr>
        <xdr:cNvPr id="58797" name="Picture 5">
          <a:extLst>
            <a:ext uri="{FF2B5EF4-FFF2-40B4-BE49-F238E27FC236}">
              <a16:creationId xmlns:a16="http://schemas.microsoft.com/office/drawing/2014/main" id="{00000000-0008-0000-0100-0000ADE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19075"/>
          <a:ext cx="36385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47625</xdr:rowOff>
    </xdr:from>
    <xdr:to>
      <xdr:col>1</xdr:col>
      <xdr:colOff>3781425</xdr:colOff>
      <xdr:row>4</xdr:row>
      <xdr:rowOff>161925</xdr:rowOff>
    </xdr:to>
    <xdr:pic>
      <xdr:nvPicPr>
        <xdr:cNvPr id="61751" name="Picture 5">
          <a:extLst>
            <a:ext uri="{FF2B5EF4-FFF2-40B4-BE49-F238E27FC236}">
              <a16:creationId xmlns:a16="http://schemas.microsoft.com/office/drawing/2014/main" id="{00000000-0008-0000-0200-000037F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209550"/>
          <a:ext cx="3629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6</xdr:row>
      <xdr:rowOff>95250</xdr:rowOff>
    </xdr:to>
    <xdr:pic>
      <xdr:nvPicPr>
        <xdr:cNvPr id="25424" name="Picture 1">
          <a:extLst>
            <a:ext uri="{FF2B5EF4-FFF2-40B4-BE49-F238E27FC236}">
              <a16:creationId xmlns:a16="http://schemas.microsoft.com/office/drawing/2014/main" id="{00000000-0008-0000-0700-0000506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5800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212"/>
  <sheetViews>
    <sheetView showGridLines="0" zoomScale="85" zoomScaleNormal="85" zoomScaleSheetLayoutView="100" workbookViewId="0">
      <selection activeCell="G7" sqref="G7"/>
    </sheetView>
  </sheetViews>
  <sheetFormatPr defaultColWidth="9.6640625" defaultRowHeight="12.75" customHeight="1" x14ac:dyDescent="0.25"/>
  <cols>
    <col min="1" max="1" width="8.33203125" style="18" customWidth="1"/>
    <col min="2" max="2" width="69.77734375" style="19" customWidth="1"/>
    <col min="3" max="3" width="12.33203125" style="19" customWidth="1"/>
    <col min="4" max="4" width="20.21875" style="19" customWidth="1"/>
    <col min="5" max="5" width="27.109375" style="19" customWidth="1"/>
    <col min="6" max="6" width="9.77734375" style="19" customWidth="1"/>
    <col min="7" max="7" width="8.109375" style="19" customWidth="1"/>
    <col min="8" max="8" width="7.77734375" style="19" customWidth="1"/>
    <col min="9" max="9" width="73.44140625" style="19" customWidth="1"/>
    <col min="10" max="10" width="12.33203125" style="19" bestFit="1" customWidth="1"/>
    <col min="11" max="12" width="9.77734375" style="19" customWidth="1"/>
    <col min="13" max="13" width="12.6640625" style="19" customWidth="1"/>
    <col min="14" max="14" width="1.6640625" style="19" customWidth="1"/>
    <col min="15" max="15" width="12.6640625" style="19" customWidth="1"/>
    <col min="16" max="16" width="1.6640625" style="19" customWidth="1"/>
    <col min="17" max="17" width="15.6640625" style="19" hidden="1" customWidth="1"/>
    <col min="18" max="18" width="36.88671875" style="19" hidden="1" customWidth="1"/>
    <col min="19" max="21" width="10.6640625" style="19" hidden="1" customWidth="1"/>
    <col min="22" max="22" width="3.33203125" style="19" hidden="1" customWidth="1"/>
    <col min="23" max="23" width="11.88671875" style="19" hidden="1" customWidth="1"/>
    <col min="24" max="26" width="15.6640625" style="19" hidden="1" customWidth="1"/>
    <col min="27" max="32" width="15.6640625" style="19" customWidth="1"/>
    <col min="33" max="33" width="12.6640625" style="19" customWidth="1"/>
    <col min="34" max="34" width="1.6640625" style="19" customWidth="1"/>
    <col min="35" max="16384" width="9.6640625" style="19"/>
  </cols>
  <sheetData>
    <row r="1" spans="1:29" ht="17.100000000000001" customHeight="1" thickTop="1" x14ac:dyDescent="0.25">
      <c r="A1" s="22"/>
      <c r="B1" s="70" t="s">
        <v>0</v>
      </c>
      <c r="C1" s="413" t="s">
        <v>109</v>
      </c>
      <c r="D1" s="548" t="s">
        <v>216</v>
      </c>
      <c r="E1" s="549"/>
      <c r="H1" s="134"/>
      <c r="I1" s="134"/>
      <c r="J1" s="135" t="str">
        <f>C1</f>
        <v>Страна:</v>
      </c>
      <c r="K1" s="135" t="str">
        <f>D1</f>
        <v>Кыргызская Республика</v>
      </c>
      <c r="L1" s="134"/>
    </row>
    <row r="2" spans="1:29" ht="17.100000000000001" customHeight="1" x14ac:dyDescent="0.25">
      <c r="A2" s="23"/>
      <c r="B2" s="69" t="s">
        <v>0</v>
      </c>
      <c r="C2" s="421" t="s">
        <v>111</v>
      </c>
      <c r="D2" s="454"/>
      <c r="E2" s="453"/>
      <c r="H2" s="134"/>
      <c r="I2" s="134"/>
      <c r="J2" s="134"/>
      <c r="K2" s="134"/>
      <c r="L2" s="134"/>
    </row>
    <row r="3" spans="1:29" ht="17.100000000000001" customHeight="1" x14ac:dyDescent="0.25">
      <c r="A3" s="23"/>
      <c r="B3" s="69" t="s">
        <v>0</v>
      </c>
      <c r="C3" s="538" t="s">
        <v>224</v>
      </c>
      <c r="D3" s="539"/>
      <c r="E3" s="540"/>
      <c r="H3" s="134"/>
      <c r="I3" s="134"/>
      <c r="J3" s="134"/>
      <c r="K3" s="134"/>
      <c r="L3" s="134"/>
    </row>
    <row r="4" spans="1:29" ht="17.100000000000001" customHeight="1" x14ac:dyDescent="0.25">
      <c r="A4" s="23"/>
      <c r="B4" s="69"/>
      <c r="C4" s="415" t="s">
        <v>112</v>
      </c>
      <c r="D4" s="323"/>
      <c r="E4" s="324"/>
      <c r="H4" s="134"/>
      <c r="I4" s="134"/>
      <c r="J4" s="134"/>
      <c r="K4" s="134"/>
      <c r="L4" s="134"/>
      <c r="T4" s="321" t="s">
        <v>58</v>
      </c>
      <c r="U4" s="321"/>
    </row>
    <row r="5" spans="1:29" ht="17.100000000000001" customHeight="1" x14ac:dyDescent="0.25">
      <c r="A5" s="554" t="s">
        <v>106</v>
      </c>
      <c r="B5" s="555"/>
      <c r="C5" s="541"/>
      <c r="D5" s="542"/>
      <c r="E5" s="543"/>
      <c r="H5" s="134"/>
      <c r="I5" s="134"/>
      <c r="J5" s="134"/>
      <c r="K5" s="134"/>
      <c r="L5" s="134"/>
      <c r="T5" s="321" t="s">
        <v>57</v>
      </c>
      <c r="U5" s="321"/>
    </row>
    <row r="6" spans="1:29" ht="17.100000000000001" customHeight="1" x14ac:dyDescent="0.4">
      <c r="A6" s="556"/>
      <c r="B6" s="555"/>
      <c r="C6" s="505"/>
      <c r="D6" s="325"/>
      <c r="E6" s="326"/>
      <c r="H6" s="134"/>
      <c r="I6" s="134"/>
      <c r="J6" s="134"/>
      <c r="K6" s="134"/>
      <c r="L6" s="134"/>
      <c r="Q6" s="286" t="s">
        <v>51</v>
      </c>
      <c r="R6" s="287"/>
      <c r="S6" s="287"/>
      <c r="T6" s="287"/>
      <c r="U6" s="287"/>
      <c r="V6" s="287"/>
      <c r="W6" s="287"/>
      <c r="X6" s="287"/>
      <c r="Y6" s="287"/>
      <c r="Z6" s="287"/>
      <c r="AA6" s="287"/>
      <c r="AB6" s="287"/>
      <c r="AC6" s="287"/>
    </row>
    <row r="7" spans="1:29" ht="16.5" customHeight="1" x14ac:dyDescent="0.25">
      <c r="A7" s="557" t="s">
        <v>108</v>
      </c>
      <c r="B7" s="558"/>
      <c r="C7" s="415" t="s">
        <v>113</v>
      </c>
      <c r="D7" s="506"/>
      <c r="E7" s="416" t="s">
        <v>114</v>
      </c>
      <c r="H7" s="134"/>
      <c r="I7" s="544" t="s">
        <v>211</v>
      </c>
      <c r="J7" s="134"/>
      <c r="K7" s="537" t="s">
        <v>185</v>
      </c>
      <c r="L7" s="537"/>
      <c r="Q7" s="287"/>
      <c r="R7" s="287"/>
      <c r="S7" s="287"/>
      <c r="T7" s="287"/>
      <c r="U7" s="287"/>
      <c r="V7" s="287"/>
      <c r="W7" s="287"/>
      <c r="X7" s="287"/>
      <c r="Y7" s="287"/>
      <c r="Z7" s="287"/>
      <c r="AA7" s="287"/>
      <c r="AB7" s="287"/>
      <c r="AC7" s="287"/>
    </row>
    <row r="8" spans="1:29" ht="19.5" customHeight="1" x14ac:dyDescent="0.25">
      <c r="A8" s="557" t="s">
        <v>107</v>
      </c>
      <c r="B8" s="558"/>
      <c r="C8" s="559" t="s">
        <v>115</v>
      </c>
      <c r="D8" s="560"/>
      <c r="E8" s="501"/>
      <c r="H8" s="134"/>
      <c r="I8" s="544"/>
      <c r="J8" s="134"/>
      <c r="K8" s="537"/>
      <c r="L8" s="537"/>
      <c r="Q8" s="287" t="s">
        <v>47</v>
      </c>
      <c r="R8" s="287"/>
      <c r="S8" s="287"/>
      <c r="T8" s="287"/>
      <c r="U8" s="287"/>
      <c r="V8" s="287"/>
      <c r="W8" s="534"/>
      <c r="X8" s="534"/>
      <c r="Y8" s="534"/>
      <c r="Z8" s="287"/>
      <c r="AA8" s="287"/>
      <c r="AB8" s="287"/>
      <c r="AC8" s="287"/>
    </row>
    <row r="9" spans="1:29" ht="15.75" customHeight="1" x14ac:dyDescent="0.25">
      <c r="A9" s="67"/>
      <c r="B9" s="48"/>
      <c r="C9" s="28"/>
      <c r="D9" s="50">
        <v>51</v>
      </c>
      <c r="E9" s="51">
        <v>51</v>
      </c>
      <c r="H9" s="137" t="s">
        <v>0</v>
      </c>
      <c r="I9" s="138"/>
      <c r="J9" s="136" t="s">
        <v>0</v>
      </c>
      <c r="K9" s="136"/>
      <c r="L9" s="136"/>
      <c r="Q9" s="287"/>
      <c r="R9" s="287"/>
      <c r="S9" s="287"/>
      <c r="T9" s="287"/>
      <c r="U9" s="287"/>
      <c r="V9" s="288"/>
      <c r="W9" s="534"/>
      <c r="X9" s="534"/>
      <c r="Y9" s="534"/>
      <c r="Z9" s="287"/>
      <c r="AA9" s="287"/>
      <c r="AB9" s="287"/>
      <c r="AC9" s="287"/>
    </row>
    <row r="10" spans="1:29" ht="12.75" customHeight="1" x14ac:dyDescent="0.25">
      <c r="A10" s="24" t="s">
        <v>117</v>
      </c>
      <c r="B10" s="68" t="s">
        <v>116</v>
      </c>
      <c r="C10" s="552" t="s">
        <v>119</v>
      </c>
      <c r="D10" s="348">
        <v>2017</v>
      </c>
      <c r="E10" s="30">
        <f>D10+1</f>
        <v>2018</v>
      </c>
      <c r="F10" s="132"/>
      <c r="G10" s="132"/>
      <c r="H10" s="109" t="s">
        <v>117</v>
      </c>
      <c r="I10" s="364" t="str">
        <f>B10</f>
        <v>Товар</v>
      </c>
      <c r="J10" s="109" t="str">
        <f>C10</f>
        <v>Единица</v>
      </c>
      <c r="K10" s="486">
        <f>D10</f>
        <v>2017</v>
      </c>
      <c r="L10" s="487">
        <f>E10</f>
        <v>2018</v>
      </c>
      <c r="Q10" s="287"/>
      <c r="R10" s="287"/>
      <c r="S10" s="312">
        <f>D10</f>
        <v>2017</v>
      </c>
      <c r="T10" s="312">
        <f>E10</f>
        <v>2018</v>
      </c>
      <c r="U10" s="312" t="s">
        <v>31</v>
      </c>
      <c r="V10" s="288"/>
      <c r="W10" s="19" t="s">
        <v>56</v>
      </c>
      <c r="X10" s="289"/>
      <c r="Y10" s="289"/>
      <c r="Z10" s="309"/>
      <c r="AB10" s="287"/>
      <c r="AC10" s="287"/>
    </row>
    <row r="11" spans="1:29" ht="12.75" customHeight="1" x14ac:dyDescent="0.25">
      <c r="A11" s="4" t="s">
        <v>118</v>
      </c>
      <c r="B11" s="1"/>
      <c r="C11" s="553"/>
      <c r="D11" s="2" t="s">
        <v>120</v>
      </c>
      <c r="E11" s="5" t="s">
        <v>120</v>
      </c>
      <c r="H11" s="110" t="s">
        <v>118</v>
      </c>
      <c r="I11" s="139"/>
      <c r="J11" s="140"/>
      <c r="K11" s="68" t="str">
        <f>D11</f>
        <v>Объем</v>
      </c>
      <c r="L11" s="488" t="str">
        <f>E11</f>
        <v>Объем</v>
      </c>
      <c r="Q11" s="535" t="s">
        <v>33</v>
      </c>
      <c r="R11" s="295" t="s">
        <v>34</v>
      </c>
      <c r="S11" s="296">
        <f>IF(ISNUMBER(D17+'СВ2 | Первич. | Торговля'!E16-'СВ2 | Первич. | Торговля'!I16-D27),D17+'СВ2 | Первич. | Торговля'!E16-'СВ2 | Первич. | Торговля'!I16-D27,"Missing data")</f>
        <v>10.8</v>
      </c>
      <c r="T11" s="296">
        <f>IF(ISNUMBER(E17+'СВ2 | Первич. | Торговля'!G16-'СВ2 | Первич. | Торговля'!K16-E27),E17+'СВ2 | Первич. | Торговля'!G16-'СВ2 | Первич. | Торговля'!K16-E27,"Missing data")</f>
        <v>1.9999999999999998</v>
      </c>
      <c r="U11" s="291">
        <f>IF(ISNUMBER(T11/S11-1),T11/S11-1,"missing data")</f>
        <v>-0.81481481481481488</v>
      </c>
      <c r="V11" s="290"/>
      <c r="W11" s="287" t="s">
        <v>32</v>
      </c>
      <c r="X11" s="289"/>
      <c r="Y11" s="289"/>
      <c r="Z11" s="309"/>
      <c r="AB11" s="287"/>
      <c r="AC11" s="287"/>
    </row>
    <row r="12" spans="1:29" s="25" customFormat="1" ht="12.75" customHeight="1" x14ac:dyDescent="0.25">
      <c r="A12" s="545" t="s">
        <v>121</v>
      </c>
      <c r="B12" s="546"/>
      <c r="C12" s="546"/>
      <c r="D12" s="546"/>
      <c r="E12" s="547"/>
      <c r="H12" s="154"/>
      <c r="I12" s="550" t="str">
        <f>A12</f>
        <v>ВЫВОЗКИ КРУГЛОГО ЛЕСА (НЕОБРАБОТАННЫХ ЛЕСОМАТЕРИАЛОВ)</v>
      </c>
      <c r="J12" s="546"/>
      <c r="K12" s="546"/>
      <c r="L12" s="551"/>
      <c r="Q12" s="536"/>
      <c r="R12" s="314" t="s">
        <v>52</v>
      </c>
      <c r="S12" s="317">
        <f>IF(ISNUMBER(D52-D53*X28),(D52-D53)*X28,"missing data")</f>
        <v>0</v>
      </c>
      <c r="T12" s="317">
        <f>IF(ISNUMBER(E52-E53*X28),(E52-E53)*X28,"missing data")</f>
        <v>0</v>
      </c>
      <c r="U12" s="301" t="str">
        <f t="shared" ref="U12:U23" si="0">IF(ISNUMBER(T12/S12-1),T12/S12-1,"missing data")</f>
        <v>missing data</v>
      </c>
      <c r="V12" s="315"/>
      <c r="W12" s="287" t="s">
        <v>35</v>
      </c>
      <c r="Y12" s="294"/>
      <c r="Z12" s="310"/>
      <c r="AB12" s="294"/>
      <c r="AC12" s="294"/>
    </row>
    <row r="13" spans="1:29" s="25" customFormat="1" ht="12.75" customHeight="1" x14ac:dyDescent="0.25">
      <c r="A13" s="334">
        <v>1</v>
      </c>
      <c r="B13" s="327" t="s">
        <v>122</v>
      </c>
      <c r="C13" s="328" t="s">
        <v>123</v>
      </c>
      <c r="D13" s="331"/>
      <c r="E13" s="336"/>
      <c r="H13" s="59">
        <f>A13</f>
        <v>1</v>
      </c>
      <c r="I13" s="263" t="str">
        <f>B13</f>
        <v>КРУГЛЫЙ ЛЕС (НЕОБРАБОТАННЫЕ ЛЕСОМАТЕРИАЛЫ)</v>
      </c>
      <c r="J13" s="417" t="s">
        <v>123</v>
      </c>
      <c r="K13" s="141">
        <f>D13-(D14+D17)</f>
        <v>0</v>
      </c>
      <c r="L13" s="142">
        <f>E13-(E14+E17)</f>
        <v>0</v>
      </c>
      <c r="Q13" s="365" t="s">
        <v>44</v>
      </c>
      <c r="R13" s="297" t="s">
        <v>40</v>
      </c>
      <c r="S13" s="298">
        <f>IF(ISNUMBER(D36*X29),D36*X29,"missing data")</f>
        <v>0</v>
      </c>
      <c r="T13" s="298">
        <f>IF(ISNUMBER(E36*X29),E36*X29,"missing data")</f>
        <v>0</v>
      </c>
      <c r="U13" s="291" t="str">
        <f t="shared" si="0"/>
        <v>missing data</v>
      </c>
      <c r="V13" s="299"/>
      <c r="W13" s="318">
        <v>2.4</v>
      </c>
      <c r="X13" s="294"/>
      <c r="Y13" s="294"/>
      <c r="Z13" s="310"/>
      <c r="AB13" s="294"/>
      <c r="AC13" s="294"/>
    </row>
    <row r="14" spans="1:29" s="27" customFormat="1" ht="26.4" x14ac:dyDescent="0.25">
      <c r="A14" s="133">
        <v>1.1000000000000001</v>
      </c>
      <c r="B14" s="455" t="s">
        <v>125</v>
      </c>
      <c r="C14" s="95" t="s">
        <v>123</v>
      </c>
      <c r="D14" s="195"/>
      <c r="E14" s="196"/>
      <c r="H14" s="53">
        <f t="shared" ref="H14:H78" si="1">A14</f>
        <v>1.1000000000000001</v>
      </c>
      <c r="I14" s="459" t="str">
        <f t="shared" ref="I14:I77" si="2">B14</f>
        <v>ТОПЛИВНАЯ ДРЕВЕСИНА (ВКЛЮЧАЯ ДРЕВЕСИНУ ДЛЯ ПРОИЗВОДСТВА ДРЕВЕСНОГО УГЛЯ)</v>
      </c>
      <c r="J14" s="95" t="s">
        <v>123</v>
      </c>
      <c r="K14" s="143">
        <f>D14-(D15+D16)</f>
        <v>0</v>
      </c>
      <c r="L14" s="144">
        <f>E14-(E15+E16)</f>
        <v>0</v>
      </c>
      <c r="Q14" s="366"/>
      <c r="R14" s="368" t="s">
        <v>104</v>
      </c>
      <c r="S14" s="369">
        <f>IF(ISNUMBER(D39),D39,"Missing data")</f>
        <v>134.6</v>
      </c>
      <c r="T14" s="369">
        <f>IF(ISNUMBER(E39),E39,"Missing data")</f>
        <v>139.5</v>
      </c>
      <c r="U14" s="370">
        <f t="shared" si="0"/>
        <v>3.6404160475483005E-2</v>
      </c>
      <c r="V14" s="371"/>
      <c r="W14" s="318">
        <v>1</v>
      </c>
      <c r="X14" s="294"/>
      <c r="Z14" s="302"/>
      <c r="AB14" s="300"/>
      <c r="AC14" s="300"/>
    </row>
    <row r="15" spans="1:29" s="27" customFormat="1" ht="14.4" x14ac:dyDescent="0.25">
      <c r="A15" s="133" t="s">
        <v>3</v>
      </c>
      <c r="B15" s="61" t="s">
        <v>126</v>
      </c>
      <c r="C15" s="95" t="s">
        <v>123</v>
      </c>
      <c r="D15" s="195"/>
      <c r="E15" s="196"/>
      <c r="H15" s="53" t="str">
        <f t="shared" si="1"/>
        <v>1.1.C</v>
      </c>
      <c r="I15" s="265" t="str">
        <f t="shared" si="2"/>
        <v>Хвойные породы</v>
      </c>
      <c r="J15" s="95" t="s">
        <v>123</v>
      </c>
      <c r="K15" s="145"/>
      <c r="L15" s="146"/>
      <c r="Q15" s="366"/>
      <c r="R15" s="368" t="s">
        <v>105</v>
      </c>
      <c r="S15" s="369" t="str">
        <f>IF(ISNUMBER(D43),D43,"Missing data")</f>
        <v>Missing data</v>
      </c>
      <c r="T15" s="369" t="str">
        <f>IF(ISNUMBER(E43),E43,"Missing data")</f>
        <v>Missing data</v>
      </c>
      <c r="U15" s="370" t="str">
        <f t="shared" si="0"/>
        <v>missing data</v>
      </c>
      <c r="V15" s="371"/>
      <c r="W15" s="318">
        <v>1</v>
      </c>
      <c r="Z15" s="302"/>
      <c r="AB15" s="300"/>
      <c r="AC15" s="300"/>
    </row>
    <row r="16" spans="1:29" s="27" customFormat="1" ht="14.4" x14ac:dyDescent="0.25">
      <c r="A16" s="133" t="s">
        <v>9</v>
      </c>
      <c r="B16" s="61" t="s">
        <v>127</v>
      </c>
      <c r="C16" s="95" t="s">
        <v>123</v>
      </c>
      <c r="D16" s="195"/>
      <c r="E16" s="196"/>
      <c r="H16" s="53" t="str">
        <f t="shared" si="1"/>
        <v>1.1.NC</v>
      </c>
      <c r="I16" s="265" t="str">
        <f t="shared" si="2"/>
        <v>Лиственные породы</v>
      </c>
      <c r="J16" s="95" t="s">
        <v>123</v>
      </c>
      <c r="K16" s="147"/>
      <c r="L16" s="148"/>
      <c r="Q16" s="366"/>
      <c r="R16" s="368" t="s">
        <v>36</v>
      </c>
      <c r="S16" s="369" t="str">
        <f>IF(ISNUMBER(D48),D48,"Missing data")</f>
        <v>Missing data</v>
      </c>
      <c r="T16" s="369" t="str">
        <f>IF(ISNUMBER(E48),E48,"Missing data")</f>
        <v>Missing data</v>
      </c>
      <c r="U16" s="370" t="str">
        <f t="shared" si="0"/>
        <v>missing data</v>
      </c>
      <c r="V16" s="292"/>
      <c r="W16" s="318">
        <v>1</v>
      </c>
      <c r="Y16" s="294"/>
      <c r="Z16" s="300"/>
      <c r="AB16" s="302"/>
      <c r="AC16" s="300"/>
    </row>
    <row r="17" spans="1:29" s="27" customFormat="1" ht="14.4" x14ac:dyDescent="0.25">
      <c r="A17" s="133">
        <v>1.2</v>
      </c>
      <c r="B17" s="55" t="s">
        <v>129</v>
      </c>
      <c r="C17" s="95" t="s">
        <v>123</v>
      </c>
      <c r="D17" s="195"/>
      <c r="E17" s="196"/>
      <c r="H17" s="53">
        <f t="shared" si="1"/>
        <v>1.2</v>
      </c>
      <c r="I17" s="264" t="str">
        <f t="shared" si="2"/>
        <v>ДЕЛОВОЙ КРУГЛЫЙ ЛЕС</v>
      </c>
      <c r="J17" s="95" t="s">
        <v>123</v>
      </c>
      <c r="K17" s="143">
        <f>D17-(D18+D19)</f>
        <v>0</v>
      </c>
      <c r="L17" s="143">
        <f>E17-(E18+E19)</f>
        <v>0</v>
      </c>
      <c r="Q17" s="366"/>
      <c r="R17" s="372" t="s">
        <v>41</v>
      </c>
      <c r="S17" s="373" t="str">
        <f>IF(ISNUMBER(D52),D52,"missing data")</f>
        <v>missing data</v>
      </c>
      <c r="T17" s="373" t="str">
        <f>IF(ISNUMBER(E52),E52,"missing data")</f>
        <v>missing data</v>
      </c>
      <c r="U17" s="370" t="str">
        <f t="shared" si="0"/>
        <v>missing data</v>
      </c>
      <c r="V17" s="292"/>
      <c r="W17" s="318">
        <v>1.58</v>
      </c>
      <c r="X17" s="294"/>
      <c r="Y17" s="294"/>
      <c r="Z17" s="300"/>
      <c r="AB17" s="300"/>
      <c r="AC17" s="300"/>
    </row>
    <row r="18" spans="1:29" s="27" customFormat="1" ht="14.4" x14ac:dyDescent="0.25">
      <c r="A18" s="133" t="s">
        <v>4</v>
      </c>
      <c r="B18" s="56" t="s">
        <v>126</v>
      </c>
      <c r="C18" s="95" t="s">
        <v>123</v>
      </c>
      <c r="D18" s="195"/>
      <c r="E18" s="196"/>
      <c r="H18" s="53" t="str">
        <f t="shared" si="1"/>
        <v>1.2.C</v>
      </c>
      <c r="I18" s="265" t="str">
        <f t="shared" si="2"/>
        <v>Хвойные породы</v>
      </c>
      <c r="J18" s="95" t="s">
        <v>123</v>
      </c>
      <c r="K18" s="149">
        <f>D18-(D22+D25+D28)</f>
        <v>0</v>
      </c>
      <c r="L18" s="149">
        <f>E18-(E22+E25+E28)</f>
        <v>0</v>
      </c>
      <c r="Q18" s="366"/>
      <c r="R18" s="374" t="s">
        <v>42</v>
      </c>
      <c r="S18" s="375" t="str">
        <f>IF(ISNUMBER(D54),D54,"missing data")</f>
        <v>missing data</v>
      </c>
      <c r="T18" s="375" t="str">
        <f>IF(ISNUMBER(E54),E54,"missing data")</f>
        <v>missing data</v>
      </c>
      <c r="U18" s="370" t="str">
        <f t="shared" si="0"/>
        <v>missing data</v>
      </c>
      <c r="V18" s="292"/>
      <c r="W18" s="318">
        <v>1.8</v>
      </c>
      <c r="X18" s="294"/>
      <c r="Y18" s="300"/>
      <c r="Z18" s="300"/>
      <c r="AB18" s="300"/>
      <c r="AC18" s="300"/>
    </row>
    <row r="19" spans="1:29" s="27" customFormat="1" ht="14.4" x14ac:dyDescent="0.25">
      <c r="A19" s="133" t="s">
        <v>10</v>
      </c>
      <c r="B19" s="56" t="s">
        <v>127</v>
      </c>
      <c r="C19" s="95" t="s">
        <v>123</v>
      </c>
      <c r="D19" s="195"/>
      <c r="E19" s="196"/>
      <c r="H19" s="53" t="str">
        <f t="shared" si="1"/>
        <v>1.2.NC</v>
      </c>
      <c r="I19" s="265" t="str">
        <f t="shared" si="2"/>
        <v>Лиственные породы</v>
      </c>
      <c r="J19" s="95" t="s">
        <v>123</v>
      </c>
      <c r="K19" s="149">
        <f>D19-(D23+D26+D29)</f>
        <v>0</v>
      </c>
      <c r="L19" s="149">
        <f>E19-(E23+E26+E29)</f>
        <v>0</v>
      </c>
      <c r="Q19" s="366"/>
      <c r="R19" s="376" t="s">
        <v>37</v>
      </c>
      <c r="S19" s="377" t="str">
        <f>IF(ISNUMBER(D59),D59,"missing data")</f>
        <v>missing data</v>
      </c>
      <c r="T19" s="377" t="str">
        <f>IF(ISNUMBER(E59),E59,"missing data")</f>
        <v>missing data</v>
      </c>
      <c r="U19" s="370" t="str">
        <f t="shared" si="0"/>
        <v>missing data</v>
      </c>
      <c r="V19" s="292"/>
      <c r="W19" s="318">
        <v>2.5</v>
      </c>
      <c r="X19" s="294"/>
      <c r="Y19" s="300"/>
      <c r="Z19" s="300"/>
      <c r="AB19" s="300"/>
      <c r="AC19" s="300"/>
    </row>
    <row r="20" spans="1:29" s="27" customFormat="1" ht="14.4" x14ac:dyDescent="0.25">
      <c r="A20" s="133" t="s">
        <v>14</v>
      </c>
      <c r="B20" s="349" t="s">
        <v>128</v>
      </c>
      <c r="C20" s="95" t="s">
        <v>123</v>
      </c>
      <c r="D20" s="195"/>
      <c r="E20" s="196"/>
      <c r="H20" s="53" t="str">
        <f t="shared" si="1"/>
        <v>1.2.NC.T</v>
      </c>
      <c r="I20" s="266" t="str">
        <f t="shared" si="2"/>
        <v>в том числе тропические породы</v>
      </c>
      <c r="J20" s="95" t="s">
        <v>123</v>
      </c>
      <c r="K20" s="149"/>
      <c r="L20" s="150"/>
      <c r="Q20" s="366"/>
      <c r="R20" s="372" t="s">
        <v>38</v>
      </c>
      <c r="S20" s="373" t="str">
        <f>IF(ISNUMBER(D60),D60,"missing data")</f>
        <v>missing data</v>
      </c>
      <c r="T20" s="373" t="str">
        <f>IF(ISNUMBER(E60),E60,"missing data")</f>
        <v>missing data</v>
      </c>
      <c r="U20" s="370" t="str">
        <f t="shared" si="0"/>
        <v>missing data</v>
      </c>
      <c r="V20" s="299"/>
      <c r="W20" s="318">
        <v>4.9000000000000004</v>
      </c>
      <c r="X20" s="300"/>
      <c r="Y20" s="300"/>
      <c r="Z20" s="300"/>
      <c r="AA20" s="300"/>
      <c r="AB20" s="300"/>
      <c r="AC20" s="300"/>
    </row>
    <row r="21" spans="1:29" s="27" customFormat="1" ht="14.4" x14ac:dyDescent="0.25">
      <c r="A21" s="133" t="s">
        <v>1</v>
      </c>
      <c r="B21" s="56" t="s">
        <v>130</v>
      </c>
      <c r="C21" s="95" t="s">
        <v>123</v>
      </c>
      <c r="D21" s="195"/>
      <c r="E21" s="196"/>
      <c r="H21" s="53" t="str">
        <f t="shared" si="1"/>
        <v>1.2.1</v>
      </c>
      <c r="I21" s="265" t="str">
        <f t="shared" si="2"/>
        <v>ПИЛОВОЧНИК И ФАНЕРНЫЙ КРЯЖ</v>
      </c>
      <c r="J21" s="95" t="s">
        <v>123</v>
      </c>
      <c r="K21" s="151">
        <f>D21-(D22+D23)</f>
        <v>0</v>
      </c>
      <c r="L21" s="151">
        <f>E21-(E22+E23)</f>
        <v>0</v>
      </c>
      <c r="Q21" s="367"/>
      <c r="R21" s="378" t="s">
        <v>39</v>
      </c>
      <c r="S21" s="379" t="str">
        <f>IF(ISNUMBER(D64),D64,"missing data")</f>
        <v>missing data</v>
      </c>
      <c r="T21" s="379" t="str">
        <f>IF(ISNUMBER(E64),E64,"missing data")</f>
        <v>missing data</v>
      </c>
      <c r="U21" s="380" t="str">
        <f t="shared" si="0"/>
        <v>missing data</v>
      </c>
      <c r="V21" s="299"/>
      <c r="W21" s="318">
        <v>5.7</v>
      </c>
      <c r="X21" s="300"/>
      <c r="Y21" s="300"/>
      <c r="AA21" s="300"/>
      <c r="AB21" s="300"/>
      <c r="AC21" s="300"/>
    </row>
    <row r="22" spans="1:29" s="27" customFormat="1" ht="14.4" x14ac:dyDescent="0.25">
      <c r="A22" s="133" t="s">
        <v>2</v>
      </c>
      <c r="B22" s="57" t="s">
        <v>126</v>
      </c>
      <c r="C22" s="95" t="s">
        <v>123</v>
      </c>
      <c r="D22" s="195"/>
      <c r="E22" s="196"/>
      <c r="H22" s="53" t="str">
        <f t="shared" si="1"/>
        <v>1.2.1.C</v>
      </c>
      <c r="I22" s="266" t="str">
        <f t="shared" si="2"/>
        <v>Хвойные породы</v>
      </c>
      <c r="J22" s="95" t="s">
        <v>123</v>
      </c>
      <c r="K22" s="145"/>
      <c r="L22" s="145"/>
      <c r="Q22" s="307" t="s">
        <v>50</v>
      </c>
      <c r="R22" s="381" t="s">
        <v>44</v>
      </c>
      <c r="S22" s="382" t="str">
        <f>IF(ISNUMBER(S$14*$W14+S$15*$W15+S$16*$W16+S$19*$W19+S$20*$W20+S$21*$W21+S$13*$W13+S$17*$W17+S$18*$W18),S$14*$W14+S$15*$W15+S$16*$W16+S$19*$W19+S$20*$W20+S$21*$W21+S$13*$W13+S$17*$W17+S$18*$W18,"missing data")</f>
        <v>missing data</v>
      </c>
      <c r="T22" s="382" t="str">
        <f>IF(ISNUMBER(T$14*$W14+T$15*$W15+T$16*$W16+T$19*$W19+T$20*$W20+T$21*$W21+T$13*$W13+T$17*$W17+T$18*$W18),T$14*$W14+T$15*$W15+T$16*$W16+T$19*$W19+T$20*$W20+T$21*$W21+T$13*$W13+T$17*$W17+T$18*$W18,"missing data")</f>
        <v>missing data</v>
      </c>
      <c r="U22" s="383" t="str">
        <f t="shared" si="0"/>
        <v>missing data</v>
      </c>
      <c r="X22" s="300"/>
      <c r="Y22" s="300"/>
      <c r="Z22" s="300"/>
      <c r="AA22" s="300"/>
      <c r="AB22" s="300"/>
      <c r="AC22" s="300"/>
    </row>
    <row r="23" spans="1:29" s="27" customFormat="1" ht="14.4" x14ac:dyDescent="0.2">
      <c r="A23" s="133" t="s">
        <v>11</v>
      </c>
      <c r="B23" s="58" t="s">
        <v>127</v>
      </c>
      <c r="C23" s="95" t="s">
        <v>123</v>
      </c>
      <c r="D23" s="195"/>
      <c r="E23" s="196"/>
      <c r="H23" s="53" t="str">
        <f t="shared" si="1"/>
        <v>1.2.1.NC</v>
      </c>
      <c r="I23" s="266" t="str">
        <f t="shared" si="2"/>
        <v>Лиственные породы</v>
      </c>
      <c r="J23" s="95" t="s">
        <v>123</v>
      </c>
      <c r="K23" s="145"/>
      <c r="L23" s="145"/>
      <c r="Q23" s="308"/>
      <c r="R23" s="305" t="s">
        <v>49</v>
      </c>
      <c r="S23" s="311" t="str">
        <f>IF(ISNUMBER(S11*X31+S12-S22),S11*X31+S12-S22,"missing data")</f>
        <v>missing data</v>
      </c>
      <c r="T23" s="311" t="str">
        <f>IF(ISNUMBER(T11*X31+T12-T22),T11*X31+T12-T22,"missing data")</f>
        <v>missing data</v>
      </c>
      <c r="U23" s="322" t="str">
        <f t="shared" si="0"/>
        <v>missing data</v>
      </c>
      <c r="V23" s="316" t="s">
        <v>46</v>
      </c>
      <c r="X23" s="300"/>
      <c r="Z23" s="300"/>
      <c r="AA23" s="300"/>
      <c r="AB23" s="300"/>
      <c r="AC23" s="300"/>
    </row>
    <row r="24" spans="1:29" s="27" customFormat="1" ht="38.25" customHeight="1" x14ac:dyDescent="0.2">
      <c r="A24" s="492" t="s">
        <v>5</v>
      </c>
      <c r="B24" s="491" t="s">
        <v>214</v>
      </c>
      <c r="C24" s="95" t="s">
        <v>123</v>
      </c>
      <c r="D24" s="195"/>
      <c r="E24" s="196"/>
      <c r="H24" s="494" t="str">
        <f t="shared" si="1"/>
        <v>1.2.2</v>
      </c>
      <c r="I24" s="493" t="str">
        <f t="shared" si="2"/>
        <v>БАЛАНСОВАЯ ДРЕВЕСИНА, КРУГЛАЯ И КОЛОТАЯ (ВКЛЮЧАЯ ДРЕВЕСИНУ ДЛЯ ИЗГОТОВЛЕНИЯ СТРУЖЕЧНЫХ ПЛИТ, OSB-ПЛИТ И ДРЕВЕСНОВОЛОКНИСТЫХ ПЛИТ)</v>
      </c>
      <c r="J24" s="95" t="s">
        <v>123</v>
      </c>
      <c r="K24" s="151">
        <f>D24-(D25+D26)</f>
        <v>0</v>
      </c>
      <c r="L24" s="151">
        <f>E24-(E25+E26)</f>
        <v>0</v>
      </c>
      <c r="Q24" s="308"/>
      <c r="R24" s="384" t="s">
        <v>48</v>
      </c>
      <c r="S24" s="385" t="str">
        <f>IF(ISNUMBER(1-S22/S11),1-S22/S11,"missing data")</f>
        <v>missing data</v>
      </c>
      <c r="T24" s="385" t="str">
        <f>IF(ISNUMBER(1-T22/T11),1-T22/T11,"missing data")</f>
        <v>missing data</v>
      </c>
      <c r="V24" s="316" t="s">
        <v>45</v>
      </c>
      <c r="X24" s="300"/>
      <c r="Y24" s="300"/>
      <c r="Z24" s="300"/>
      <c r="AA24" s="300"/>
      <c r="AB24" s="300"/>
      <c r="AC24" s="300"/>
    </row>
    <row r="25" spans="1:29" s="27" customFormat="1" ht="14.4" x14ac:dyDescent="0.2">
      <c r="A25" s="133" t="s">
        <v>6</v>
      </c>
      <c r="B25" s="57" t="s">
        <v>126</v>
      </c>
      <c r="C25" s="95" t="s">
        <v>124</v>
      </c>
      <c r="D25" s="195"/>
      <c r="E25" s="196"/>
      <c r="H25" s="53" t="str">
        <f t="shared" si="1"/>
        <v>1.2.2.C</v>
      </c>
      <c r="I25" s="266" t="str">
        <f t="shared" si="2"/>
        <v>Хвойные породы</v>
      </c>
      <c r="J25" s="95" t="s">
        <v>124</v>
      </c>
      <c r="K25" s="145"/>
      <c r="L25" s="145"/>
      <c r="Q25" s="308"/>
      <c r="V25" s="316" t="s">
        <v>55</v>
      </c>
      <c r="X25" s="300"/>
      <c r="Y25" s="300"/>
      <c r="Z25" s="300"/>
      <c r="AA25" s="300"/>
      <c r="AB25" s="300"/>
      <c r="AC25" s="300"/>
    </row>
    <row r="26" spans="1:29" s="27" customFormat="1" ht="14.4" x14ac:dyDescent="0.25">
      <c r="A26" s="133" t="s">
        <v>12</v>
      </c>
      <c r="B26" s="58" t="s">
        <v>127</v>
      </c>
      <c r="C26" s="95" t="s">
        <v>124</v>
      </c>
      <c r="D26" s="195"/>
      <c r="E26" s="196"/>
      <c r="H26" s="53" t="str">
        <f t="shared" si="1"/>
        <v>1.2.2.NC</v>
      </c>
      <c r="I26" s="266" t="str">
        <f t="shared" si="2"/>
        <v>Лиственные породы</v>
      </c>
      <c r="J26" s="95" t="s">
        <v>124</v>
      </c>
      <c r="K26" s="145"/>
      <c r="L26" s="145"/>
      <c r="Q26" s="293"/>
      <c r="V26" s="303"/>
      <c r="W26" s="300"/>
      <c r="X26" s="300"/>
      <c r="Y26" s="300"/>
      <c r="Z26" s="300"/>
      <c r="AA26" s="300"/>
      <c r="AB26" s="300"/>
      <c r="AC26" s="300"/>
    </row>
    <row r="27" spans="1:29" s="27" customFormat="1" ht="14.4" x14ac:dyDescent="0.25">
      <c r="A27" s="133" t="s">
        <v>7</v>
      </c>
      <c r="B27" s="56" t="s">
        <v>131</v>
      </c>
      <c r="C27" s="95" t="s">
        <v>124</v>
      </c>
      <c r="D27" s="195"/>
      <c r="E27" s="196"/>
      <c r="H27" s="53" t="str">
        <f t="shared" si="1"/>
        <v>1.2.3</v>
      </c>
      <c r="I27" s="265" t="str">
        <f t="shared" si="2"/>
        <v>ПРОЧИЕ СОРТИМЕНТЫ ДЕЛОВОГО КРУГЛОГО ЛЕСА</v>
      </c>
      <c r="J27" s="95" t="s">
        <v>124</v>
      </c>
      <c r="K27" s="151">
        <f>D27-(D28+D29)</f>
        <v>0</v>
      </c>
      <c r="L27" s="151">
        <f>E27-(E28+E29)</f>
        <v>0</v>
      </c>
      <c r="Q27" s="293"/>
      <c r="V27" s="303"/>
      <c r="W27" s="300"/>
      <c r="X27" s="300"/>
      <c r="Y27" s="300"/>
      <c r="Z27" s="297"/>
      <c r="AA27" s="300"/>
      <c r="AB27" s="300"/>
      <c r="AC27" s="300"/>
    </row>
    <row r="28" spans="1:29" s="27" customFormat="1" ht="14.4" x14ac:dyDescent="0.2">
      <c r="A28" s="133" t="s">
        <v>8</v>
      </c>
      <c r="B28" s="57" t="s">
        <v>126</v>
      </c>
      <c r="C28" s="95" t="s">
        <v>124</v>
      </c>
      <c r="D28" s="195"/>
      <c r="E28" s="196"/>
      <c r="H28" s="53" t="str">
        <f t="shared" si="1"/>
        <v>1.2.3.C</v>
      </c>
      <c r="I28" s="266" t="str">
        <f t="shared" si="2"/>
        <v>Хвойные породы</v>
      </c>
      <c r="J28" s="95" t="s">
        <v>124</v>
      </c>
      <c r="K28" s="145"/>
      <c r="L28" s="146"/>
      <c r="Q28" s="293"/>
      <c r="V28" s="298"/>
      <c r="W28" s="313" t="s">
        <v>53</v>
      </c>
      <c r="X28" s="319">
        <v>0.35</v>
      </c>
      <c r="Y28" s="300"/>
      <c r="Z28" s="306"/>
      <c r="AA28" s="300"/>
      <c r="AB28" s="300"/>
      <c r="AC28" s="300"/>
    </row>
    <row r="29" spans="1:29" s="27" customFormat="1" ht="14.4" x14ac:dyDescent="0.2">
      <c r="A29" s="133" t="s">
        <v>13</v>
      </c>
      <c r="B29" s="58" t="s">
        <v>127</v>
      </c>
      <c r="C29" s="95" t="s">
        <v>124</v>
      </c>
      <c r="D29" s="195"/>
      <c r="E29" s="196"/>
      <c r="H29" s="53" t="str">
        <f t="shared" si="1"/>
        <v>1.2.3.NC</v>
      </c>
      <c r="I29" s="267" t="str">
        <f t="shared" si="2"/>
        <v>Лиственные породы</v>
      </c>
      <c r="J29" s="95" t="s">
        <v>124</v>
      </c>
      <c r="K29" s="147"/>
      <c r="L29" s="148"/>
      <c r="Q29" s="293"/>
      <c r="R29" s="304"/>
      <c r="S29" s="298"/>
      <c r="T29" s="298"/>
      <c r="U29" s="298"/>
      <c r="V29" s="298"/>
      <c r="W29" s="297" t="s">
        <v>43</v>
      </c>
      <c r="X29" s="319">
        <v>1</v>
      </c>
      <c r="Y29" s="300"/>
      <c r="Z29" s="300"/>
      <c r="AA29" s="300"/>
      <c r="AB29" s="300"/>
      <c r="AC29" s="300"/>
    </row>
    <row r="30" spans="1:29" s="25" customFormat="1" ht="12.75" customHeight="1" x14ac:dyDescent="0.2">
      <c r="A30" s="545" t="s">
        <v>132</v>
      </c>
      <c r="B30" s="546"/>
      <c r="C30" s="546"/>
      <c r="D30" s="546"/>
      <c r="E30" s="547"/>
      <c r="H30" s="153" t="s">
        <v>0</v>
      </c>
      <c r="I30" s="550" t="str">
        <f>A30</f>
        <v xml:space="preserve">  ПРОИЗВОДСТВО</v>
      </c>
      <c r="J30" s="546"/>
      <c r="K30" s="546"/>
      <c r="L30" s="551"/>
      <c r="Q30" s="300"/>
      <c r="R30" s="27"/>
      <c r="S30" s="27"/>
      <c r="T30" s="27"/>
      <c r="U30" s="27"/>
      <c r="V30" s="300"/>
      <c r="W30" s="297" t="s">
        <v>54</v>
      </c>
      <c r="X30" s="320">
        <v>0.98499999999999999</v>
      </c>
      <c r="Y30" s="300"/>
      <c r="Z30" s="300"/>
      <c r="AA30" s="300"/>
      <c r="AB30" s="300"/>
      <c r="AC30" s="294"/>
    </row>
    <row r="31" spans="1:29" s="27" customFormat="1" ht="13.2" x14ac:dyDescent="0.2">
      <c r="A31" s="335">
        <v>2</v>
      </c>
      <c r="B31" s="329" t="s">
        <v>133</v>
      </c>
      <c r="C31" s="328" t="s">
        <v>176</v>
      </c>
      <c r="D31" s="331"/>
      <c r="E31" s="336"/>
      <c r="H31" s="53">
        <f t="shared" si="1"/>
        <v>2</v>
      </c>
      <c r="I31" s="263" t="str">
        <f t="shared" si="2"/>
        <v>ДРЕВЕСНЫЙ УГОЛЬ</v>
      </c>
      <c r="J31" s="96" t="s">
        <v>176</v>
      </c>
      <c r="K31" s="145"/>
      <c r="L31" s="146"/>
      <c r="Q31" s="300"/>
    </row>
    <row r="32" spans="1:29" s="27" customFormat="1" ht="14.4" x14ac:dyDescent="0.2">
      <c r="A32" s="334">
        <v>3</v>
      </c>
      <c r="B32" s="327" t="s">
        <v>134</v>
      </c>
      <c r="C32" s="328" t="s">
        <v>177</v>
      </c>
      <c r="D32" s="331"/>
      <c r="E32" s="336"/>
      <c r="H32" s="53">
        <f t="shared" si="1"/>
        <v>3</v>
      </c>
      <c r="I32" s="268" t="str">
        <f t="shared" si="2"/>
        <v>ДРЕВЕСНАЯ ЩЕПА, СТРУЖКА И ОТХОДЫ</v>
      </c>
      <c r="J32" s="417" t="s">
        <v>177</v>
      </c>
      <c r="K32" s="143">
        <f>D32-(D33+D34)</f>
        <v>0</v>
      </c>
      <c r="L32" s="143">
        <f>E32-(E33+E34)</f>
        <v>0</v>
      </c>
    </row>
    <row r="33" spans="1:12" s="27" customFormat="1" ht="14.4" x14ac:dyDescent="0.2">
      <c r="A33" s="133" t="s">
        <v>24</v>
      </c>
      <c r="B33" s="54" t="s">
        <v>135</v>
      </c>
      <c r="C33" s="95" t="s">
        <v>177</v>
      </c>
      <c r="D33" s="195"/>
      <c r="E33" s="196"/>
      <c r="H33" s="53" t="str">
        <f>A33</f>
        <v>3.1</v>
      </c>
      <c r="I33" s="262" t="str">
        <f t="shared" si="2"/>
        <v>ДРЕВЕСНАЯ ЩЕПА И СТРУЖКА</v>
      </c>
      <c r="J33" s="418" t="s">
        <v>177</v>
      </c>
      <c r="K33" s="145"/>
      <c r="L33" s="146"/>
    </row>
    <row r="34" spans="1:12" s="27" customFormat="1" ht="14.4" x14ac:dyDescent="0.2">
      <c r="A34" s="133" t="s">
        <v>25</v>
      </c>
      <c r="B34" s="54" t="s">
        <v>136</v>
      </c>
      <c r="C34" s="95" t="s">
        <v>177</v>
      </c>
      <c r="D34" s="195"/>
      <c r="E34" s="196"/>
      <c r="H34" s="53" t="str">
        <f>A34</f>
        <v>3.2</v>
      </c>
      <c r="I34" s="262" t="str">
        <f t="shared" si="2"/>
        <v>ДРЕВЕСНЫЕ ОТХОДЫ (ВКЛЮЧАЯ ДРЕВЕСИНУ ДЛЯ АГЛОМЕРАТОВ)</v>
      </c>
      <c r="J34" s="418" t="s">
        <v>177</v>
      </c>
      <c r="K34" s="147"/>
      <c r="L34" s="148"/>
    </row>
    <row r="35" spans="1:12" s="27" customFormat="1" ht="13.2" x14ac:dyDescent="0.2">
      <c r="A35" s="350">
        <v>4</v>
      </c>
      <c r="B35" s="329" t="s">
        <v>137</v>
      </c>
      <c r="C35" s="328" t="s">
        <v>176</v>
      </c>
      <c r="D35" s="331"/>
      <c r="E35" s="336"/>
      <c r="H35" s="53">
        <f t="shared" ref="H35" si="3">A35</f>
        <v>4</v>
      </c>
      <c r="I35" s="268" t="str">
        <f t="shared" ref="I35" si="4">B35</f>
        <v>БЫВШАЯ В УПОТРЕБЛЕНИИ РЕКУПЕРИРОВАННАЯ ДРЕВЕСИНА</v>
      </c>
      <c r="J35" s="417" t="s">
        <v>176</v>
      </c>
      <c r="K35" s="143"/>
      <c r="L35" s="144"/>
    </row>
    <row r="36" spans="1:12" s="27" customFormat="1" ht="13.2" x14ac:dyDescent="0.2">
      <c r="A36" s="334" t="s">
        <v>59</v>
      </c>
      <c r="B36" s="327" t="s">
        <v>138</v>
      </c>
      <c r="C36" s="328" t="s">
        <v>176</v>
      </c>
      <c r="D36" s="331"/>
      <c r="E36" s="336"/>
      <c r="H36" s="53" t="str">
        <f t="shared" si="1"/>
        <v>5</v>
      </c>
      <c r="I36" s="268" t="str">
        <f t="shared" si="2"/>
        <v>ДРЕВЕСНЫЕ ПЕЛЛЕТЫ И ПРОЧИЕ АГЛОМЕРАТЫ</v>
      </c>
      <c r="J36" s="417" t="s">
        <v>176</v>
      </c>
      <c r="K36" s="143">
        <f>D36-(D37+D38)</f>
        <v>0</v>
      </c>
      <c r="L36" s="143">
        <f>E36-(E37+E38)</f>
        <v>0</v>
      </c>
    </row>
    <row r="37" spans="1:12" s="27" customFormat="1" ht="13.2" x14ac:dyDescent="0.2">
      <c r="A37" s="133" t="s">
        <v>60</v>
      </c>
      <c r="B37" s="54" t="s">
        <v>139</v>
      </c>
      <c r="C37" s="418" t="s">
        <v>176</v>
      </c>
      <c r="D37" s="351"/>
      <c r="E37" s="352"/>
      <c r="H37" s="53" t="str">
        <f t="shared" si="1"/>
        <v>5.1</v>
      </c>
      <c r="I37" s="262" t="str">
        <f>B37</f>
        <v>ДРЕВЕСНЫЕ ПЕЛЛЕТЫ</v>
      </c>
      <c r="J37" s="418" t="s">
        <v>176</v>
      </c>
      <c r="K37" s="145"/>
      <c r="L37" s="146"/>
    </row>
    <row r="38" spans="1:12" s="27" customFormat="1" ht="13.2" x14ac:dyDescent="0.2">
      <c r="A38" s="133" t="s">
        <v>61</v>
      </c>
      <c r="B38" s="54" t="s">
        <v>140</v>
      </c>
      <c r="C38" s="418" t="s">
        <v>176</v>
      </c>
      <c r="D38" s="351"/>
      <c r="E38" s="352"/>
      <c r="H38" s="53" t="str">
        <f t="shared" si="1"/>
        <v>5.2</v>
      </c>
      <c r="I38" s="262" t="str">
        <f>B38</f>
        <v>ПРОЧИЕ АГЛОМЕРАТЫ</v>
      </c>
      <c r="J38" s="418" t="s">
        <v>176</v>
      </c>
      <c r="K38" s="147"/>
      <c r="L38" s="148"/>
    </row>
    <row r="39" spans="1:12" s="27" customFormat="1" ht="14.4" x14ac:dyDescent="0.2">
      <c r="A39" s="353" t="s">
        <v>62</v>
      </c>
      <c r="B39" s="332" t="s">
        <v>141</v>
      </c>
      <c r="C39" s="328" t="s">
        <v>177</v>
      </c>
      <c r="D39" s="331">
        <v>134.6</v>
      </c>
      <c r="E39" s="336">
        <v>139.5</v>
      </c>
      <c r="H39" s="53" t="str">
        <f t="shared" si="1"/>
        <v>6</v>
      </c>
      <c r="I39" s="269" t="str">
        <f t="shared" si="2"/>
        <v>ПИЛОМАТЕРИАЛЫ (ВКЛЮЧАЯ ШПАЛЫ)</v>
      </c>
      <c r="J39" s="417" t="s">
        <v>177</v>
      </c>
      <c r="K39" s="143">
        <f>D39-(D40+D41)</f>
        <v>0</v>
      </c>
      <c r="L39" s="143">
        <f>E39-(E40+E41)</f>
        <v>0</v>
      </c>
    </row>
    <row r="40" spans="1:12" s="27" customFormat="1" ht="14.4" x14ac:dyDescent="0.2">
      <c r="A40" s="354" t="s">
        <v>63</v>
      </c>
      <c r="B40" s="54" t="s">
        <v>126</v>
      </c>
      <c r="C40" s="95" t="s">
        <v>177</v>
      </c>
      <c r="D40" s="351">
        <v>134.6</v>
      </c>
      <c r="E40" s="352">
        <v>139.5</v>
      </c>
      <c r="H40" s="53" t="str">
        <f t="shared" si="1"/>
        <v>6.C</v>
      </c>
      <c r="I40" s="262" t="str">
        <f t="shared" si="2"/>
        <v>Хвойные породы</v>
      </c>
      <c r="J40" s="418" t="s">
        <v>177</v>
      </c>
      <c r="K40" s="145"/>
      <c r="L40" s="146"/>
    </row>
    <row r="41" spans="1:12" s="27" customFormat="1" ht="14.4" x14ac:dyDescent="0.2">
      <c r="A41" s="354" t="s">
        <v>64</v>
      </c>
      <c r="B41" s="54" t="s">
        <v>127</v>
      </c>
      <c r="C41" s="95" t="s">
        <v>177</v>
      </c>
      <c r="D41" s="351">
        <v>0</v>
      </c>
      <c r="E41" s="352">
        <v>0</v>
      </c>
      <c r="H41" s="53" t="str">
        <f t="shared" si="1"/>
        <v>6.NC</v>
      </c>
      <c r="I41" s="262" t="str">
        <f t="shared" si="2"/>
        <v>Лиственные породы</v>
      </c>
      <c r="J41" s="418" t="s">
        <v>177</v>
      </c>
      <c r="K41" s="145"/>
      <c r="L41" s="146"/>
    </row>
    <row r="42" spans="1:12" s="27" customFormat="1" ht="14.4" x14ac:dyDescent="0.2">
      <c r="A42" s="133" t="s">
        <v>65</v>
      </c>
      <c r="B42" s="56" t="s">
        <v>128</v>
      </c>
      <c r="C42" s="95" t="s">
        <v>177</v>
      </c>
      <c r="D42" s="351">
        <v>0</v>
      </c>
      <c r="E42" s="352">
        <v>0</v>
      </c>
      <c r="H42" s="53" t="str">
        <f t="shared" si="1"/>
        <v>6.NC.T</v>
      </c>
      <c r="I42" s="265" t="str">
        <f t="shared" si="2"/>
        <v>в том числе тропические породы</v>
      </c>
      <c r="J42" s="418" t="s">
        <v>177</v>
      </c>
      <c r="K42" s="147" t="str">
        <f>IF(AND(ISNUMBER(D42/D41),D42&gt;D41),"&gt; 5.NC !!","")</f>
        <v/>
      </c>
      <c r="L42" s="148" t="str">
        <f>IF(AND(ISNUMBER(E42/E41),E42&gt;E41),"&gt; 5.NC !!","")</f>
        <v/>
      </c>
    </row>
    <row r="43" spans="1:12" s="27" customFormat="1" ht="14.4" x14ac:dyDescent="0.2">
      <c r="A43" s="353" t="s">
        <v>66</v>
      </c>
      <c r="B43" s="332" t="s">
        <v>142</v>
      </c>
      <c r="C43" s="328" t="s">
        <v>177</v>
      </c>
      <c r="D43" s="331"/>
      <c r="E43" s="336"/>
      <c r="H43" s="53" t="str">
        <f t="shared" ref="H43:H46" si="5">A43</f>
        <v>7</v>
      </c>
      <c r="I43" s="269" t="str">
        <f t="shared" ref="I43:I46" si="6">B43</f>
        <v>ШПОН</v>
      </c>
      <c r="J43" s="417" t="s">
        <v>177</v>
      </c>
      <c r="K43" s="143">
        <f>D43-(D44+D45)</f>
        <v>0</v>
      </c>
      <c r="L43" s="143">
        <f>E43-(E44+E45)</f>
        <v>0</v>
      </c>
    </row>
    <row r="44" spans="1:12" s="27" customFormat="1" ht="14.4" x14ac:dyDescent="0.2">
      <c r="A44" s="354" t="s">
        <v>67</v>
      </c>
      <c r="B44" s="54" t="s">
        <v>126</v>
      </c>
      <c r="C44" s="95" t="s">
        <v>177</v>
      </c>
      <c r="D44" s="351"/>
      <c r="E44" s="352"/>
      <c r="H44" s="53" t="str">
        <f t="shared" si="5"/>
        <v>7.C</v>
      </c>
      <c r="I44" s="265" t="str">
        <f t="shared" si="6"/>
        <v>Хвойные породы</v>
      </c>
      <c r="J44" s="418" t="s">
        <v>177</v>
      </c>
      <c r="K44" s="145"/>
      <c r="L44" s="146"/>
    </row>
    <row r="45" spans="1:12" s="27" customFormat="1" ht="14.4" x14ac:dyDescent="0.2">
      <c r="A45" s="354" t="s">
        <v>68</v>
      </c>
      <c r="B45" s="54" t="s">
        <v>127</v>
      </c>
      <c r="C45" s="95" t="s">
        <v>177</v>
      </c>
      <c r="D45" s="351"/>
      <c r="E45" s="352"/>
      <c r="H45" s="53" t="str">
        <f t="shared" si="5"/>
        <v>7.NC</v>
      </c>
      <c r="I45" s="265" t="str">
        <f t="shared" si="6"/>
        <v>Лиственные породы</v>
      </c>
      <c r="J45" s="418" t="s">
        <v>177</v>
      </c>
      <c r="K45" s="145"/>
      <c r="L45" s="146"/>
    </row>
    <row r="46" spans="1:12" s="27" customFormat="1" ht="14.4" x14ac:dyDescent="0.2">
      <c r="A46" s="355" t="s">
        <v>69</v>
      </c>
      <c r="B46" s="356" t="s">
        <v>128</v>
      </c>
      <c r="C46" s="95" t="s">
        <v>177</v>
      </c>
      <c r="D46" s="351"/>
      <c r="E46" s="352"/>
      <c r="H46" s="53" t="str">
        <f t="shared" si="5"/>
        <v>7.NC.T</v>
      </c>
      <c r="I46" s="266" t="str">
        <f t="shared" si="6"/>
        <v>в том числе тропические породы</v>
      </c>
      <c r="J46" s="418" t="s">
        <v>177</v>
      </c>
      <c r="K46" s="145"/>
      <c r="L46" s="146"/>
    </row>
    <row r="47" spans="1:12" s="27" customFormat="1" ht="14.4" x14ac:dyDescent="0.2">
      <c r="A47" s="334" t="s">
        <v>70</v>
      </c>
      <c r="B47" s="327" t="s">
        <v>143</v>
      </c>
      <c r="C47" s="330" t="s">
        <v>177</v>
      </c>
      <c r="D47" s="333"/>
      <c r="E47" s="337"/>
      <c r="H47" s="53" t="str">
        <f t="shared" si="1"/>
        <v>8</v>
      </c>
      <c r="I47" s="269" t="str">
        <f t="shared" si="2"/>
        <v>ЛИСТОВЫЕ ДРЕВЕСНЫЕ МАТЕРИАЛЫ</v>
      </c>
      <c r="J47" s="96" t="s">
        <v>177</v>
      </c>
      <c r="K47" s="143">
        <f>D47-(D48+D52+D54)</f>
        <v>0</v>
      </c>
      <c r="L47" s="143">
        <f>E47-(E48+E52+E54)</f>
        <v>0</v>
      </c>
    </row>
    <row r="48" spans="1:12" s="27" customFormat="1" ht="14.4" x14ac:dyDescent="0.2">
      <c r="A48" s="354" t="s">
        <v>26</v>
      </c>
      <c r="B48" s="54" t="s">
        <v>144</v>
      </c>
      <c r="C48" s="95" t="s">
        <v>177</v>
      </c>
      <c r="D48" s="351"/>
      <c r="E48" s="352"/>
      <c r="H48" s="53" t="str">
        <f t="shared" si="1"/>
        <v>8.1</v>
      </c>
      <c r="I48" s="262" t="str">
        <f t="shared" si="2"/>
        <v xml:space="preserve">ФАНЕРА  </v>
      </c>
      <c r="J48" s="418" t="s">
        <v>177</v>
      </c>
      <c r="K48" s="151">
        <f>D48-(D49+D50)</f>
        <v>0</v>
      </c>
      <c r="L48" s="151">
        <f>E48-(E49+E50)</f>
        <v>0</v>
      </c>
    </row>
    <row r="49" spans="1:12" s="27" customFormat="1" ht="14.4" x14ac:dyDescent="0.2">
      <c r="A49" s="354" t="s">
        <v>71</v>
      </c>
      <c r="B49" s="56" t="s">
        <v>126</v>
      </c>
      <c r="C49" s="95" t="s">
        <v>177</v>
      </c>
      <c r="D49" s="351"/>
      <c r="E49" s="352"/>
      <c r="H49" s="53" t="str">
        <f t="shared" si="1"/>
        <v>8.1.C</v>
      </c>
      <c r="I49" s="265" t="str">
        <f t="shared" si="2"/>
        <v>Хвойные породы</v>
      </c>
      <c r="J49" s="418" t="s">
        <v>177</v>
      </c>
      <c r="K49" s="145"/>
      <c r="L49" s="146"/>
    </row>
    <row r="50" spans="1:12" s="27" customFormat="1" ht="14.4" x14ac:dyDescent="0.2">
      <c r="A50" s="354" t="s">
        <v>72</v>
      </c>
      <c r="B50" s="56" t="s">
        <v>127</v>
      </c>
      <c r="C50" s="95" t="s">
        <v>177</v>
      </c>
      <c r="D50" s="351"/>
      <c r="E50" s="352"/>
      <c r="H50" s="53" t="str">
        <f t="shared" si="1"/>
        <v>8.1.NC</v>
      </c>
      <c r="I50" s="265" t="str">
        <f t="shared" si="2"/>
        <v>Лиственные породы</v>
      </c>
      <c r="J50" s="95" t="s">
        <v>177</v>
      </c>
      <c r="K50" s="145" t="s">
        <v>0</v>
      </c>
      <c r="L50" s="146"/>
    </row>
    <row r="51" spans="1:12" s="27" customFormat="1" ht="14.4" x14ac:dyDescent="0.2">
      <c r="A51" s="354" t="s">
        <v>73</v>
      </c>
      <c r="B51" s="58" t="s">
        <v>128</v>
      </c>
      <c r="C51" s="95" t="s">
        <v>177</v>
      </c>
      <c r="D51" s="351"/>
      <c r="E51" s="352"/>
      <c r="H51" s="53" t="str">
        <f t="shared" si="1"/>
        <v>8.1.NC.T</v>
      </c>
      <c r="I51" s="266" t="str">
        <f t="shared" si="2"/>
        <v>в том числе тропические породы</v>
      </c>
      <c r="J51" s="95" t="s">
        <v>177</v>
      </c>
      <c r="K51" s="145" t="str">
        <f>IF(AND(ISNUMBER(D51/D50),D51&gt;D50),"&gt; 6.1.NC !!","")</f>
        <v/>
      </c>
      <c r="L51" s="146" t="str">
        <f>IF(AND(ISNUMBER(E51/E50),E51&gt;E50),"&gt; 6.1.NC !!","")</f>
        <v/>
      </c>
    </row>
    <row r="52" spans="1:12" s="27" customFormat="1" ht="26.4" x14ac:dyDescent="0.2">
      <c r="A52" s="354" t="s">
        <v>27</v>
      </c>
      <c r="B52" s="456" t="s">
        <v>145</v>
      </c>
      <c r="C52" s="95" t="s">
        <v>15</v>
      </c>
      <c r="D52" s="351"/>
      <c r="E52" s="352"/>
      <c r="H52" s="53" t="str">
        <f t="shared" si="1"/>
        <v>8.2</v>
      </c>
      <c r="I52" s="460" t="str">
        <f t="shared" si="2"/>
        <v>СТРУЖЕЧНЫЕ ПЛИТЫ, ПЛИТЫ С ОРИЕНТИРОВАННОЙ СТРУЖКОЙ (OSB) И ПРОЧИЕ ПЛИТЫ ЭТОЙ КАТЕГОРИИ</v>
      </c>
      <c r="J52" s="95" t="s">
        <v>15</v>
      </c>
      <c r="K52" s="145"/>
      <c r="L52" s="146"/>
    </row>
    <row r="53" spans="1:12" s="27" customFormat="1" ht="14.4" x14ac:dyDescent="0.2">
      <c r="A53" s="354" t="s">
        <v>74</v>
      </c>
      <c r="B53" s="60" t="s">
        <v>146</v>
      </c>
      <c r="C53" s="95" t="s">
        <v>15</v>
      </c>
      <c r="D53" s="351"/>
      <c r="E53" s="352"/>
      <c r="F53" s="21"/>
      <c r="H53" s="53" t="str">
        <f t="shared" si="1"/>
        <v>8.2.1</v>
      </c>
      <c r="I53" s="265" t="str">
        <f t="shared" si="2"/>
        <v>в том числе ПЛИТЫ С ОРИЕНТИРОВАННОЙ СТРУЖКОЙ (OSB)</v>
      </c>
      <c r="J53" s="95" t="s">
        <v>15</v>
      </c>
      <c r="K53" s="145" t="str">
        <f>IF(AND(ISNUMBER(D53/D52),D53&gt;D52),"&gt; 6.3 !!","")</f>
        <v/>
      </c>
      <c r="L53" s="146" t="str">
        <f>IF(AND(ISNUMBER(E53/E52),E53&gt;E52),"&gt; 6.3 !!","")</f>
        <v/>
      </c>
    </row>
    <row r="54" spans="1:12" s="27" customFormat="1" ht="14.4" x14ac:dyDescent="0.2">
      <c r="A54" s="354" t="s">
        <v>75</v>
      </c>
      <c r="B54" s="54" t="s">
        <v>147</v>
      </c>
      <c r="C54" s="95" t="s">
        <v>15</v>
      </c>
      <c r="D54" s="351"/>
      <c r="E54" s="352"/>
      <c r="H54" s="53" t="str">
        <f t="shared" si="1"/>
        <v>8.3</v>
      </c>
      <c r="I54" s="262" t="str">
        <f t="shared" si="2"/>
        <v>ДРЕВЕСНОВОЛОКНИСТЫЕ ПЛИТЫ</v>
      </c>
      <c r="J54" s="95" t="s">
        <v>15</v>
      </c>
      <c r="K54" s="151">
        <f>D54-(D55+D56+D57)</f>
        <v>0</v>
      </c>
      <c r="L54" s="151">
        <f>E54-(E55+E56+E57)</f>
        <v>0</v>
      </c>
    </row>
    <row r="55" spans="1:12" s="27" customFormat="1" ht="14.4" x14ac:dyDescent="0.2">
      <c r="A55" s="354" t="s">
        <v>76</v>
      </c>
      <c r="B55" s="56" t="s">
        <v>148</v>
      </c>
      <c r="C55" s="95" t="s">
        <v>15</v>
      </c>
      <c r="D55" s="351"/>
      <c r="E55" s="352"/>
      <c r="H55" s="53" t="str">
        <f t="shared" si="1"/>
        <v>8.3.1</v>
      </c>
      <c r="I55" s="265" t="str">
        <f t="shared" si="2"/>
        <v xml:space="preserve">ТВЕРДЫЕ ПЛИТЫ </v>
      </c>
      <c r="J55" s="95" t="s">
        <v>15</v>
      </c>
      <c r="K55" s="145"/>
      <c r="L55" s="146"/>
    </row>
    <row r="56" spans="1:12" s="27" customFormat="1" ht="26.4" x14ac:dyDescent="0.2">
      <c r="A56" s="354" t="s">
        <v>77</v>
      </c>
      <c r="B56" s="485" t="s">
        <v>149</v>
      </c>
      <c r="C56" s="95" t="s">
        <v>15</v>
      </c>
      <c r="D56" s="351"/>
      <c r="E56" s="352"/>
      <c r="H56" s="53" t="str">
        <f t="shared" si="1"/>
        <v>8.3.2</v>
      </c>
      <c r="I56" s="461" t="str">
        <f t="shared" si="2"/>
        <v>ДРЕВЕСНОВОЛОКНИСТЫЕ ПЛИТЫ СРЕДНЕЙ/ВЫСОКОЙ ПЛОТНОСТИ (MDF/HDF)</v>
      </c>
      <c r="J56" s="95" t="s">
        <v>15</v>
      </c>
      <c r="K56" s="145"/>
      <c r="L56" s="146"/>
    </row>
    <row r="57" spans="1:12" s="27" customFormat="1" ht="14.4" x14ac:dyDescent="0.2">
      <c r="A57" s="355" t="s">
        <v>78</v>
      </c>
      <c r="B57" s="65" t="s">
        <v>150</v>
      </c>
      <c r="C57" s="95" t="s">
        <v>15</v>
      </c>
      <c r="D57" s="351"/>
      <c r="E57" s="352"/>
      <c r="H57" s="53" t="str">
        <f t="shared" si="1"/>
        <v>8.3.3</v>
      </c>
      <c r="I57" s="270" t="str">
        <f t="shared" si="2"/>
        <v>ПРОЧИЕ ДРЕВЕСНОВОЛОКНИСТЫЕ ПЛИТЫ</v>
      </c>
      <c r="J57" s="95" t="s">
        <v>15</v>
      </c>
      <c r="K57" s="147"/>
      <c r="L57" s="148"/>
    </row>
    <row r="58" spans="1:12" s="27" customFormat="1" ht="12.75" customHeight="1" x14ac:dyDescent="0.2">
      <c r="A58" s="357" t="s">
        <v>28</v>
      </c>
      <c r="B58" s="329" t="s">
        <v>151</v>
      </c>
      <c r="C58" s="330" t="s">
        <v>176</v>
      </c>
      <c r="D58" s="333"/>
      <c r="E58" s="337"/>
      <c r="H58" s="53" t="str">
        <f t="shared" si="1"/>
        <v>9</v>
      </c>
      <c r="I58" s="269" t="str">
        <f t="shared" si="2"/>
        <v>ДРЕВЕСНАЯ МАССА</v>
      </c>
      <c r="J58" s="96" t="s">
        <v>176</v>
      </c>
      <c r="K58" s="143">
        <f>D58-(D59+D60+D64)</f>
        <v>0</v>
      </c>
      <c r="L58" s="143">
        <f>E58-(E59+E60+E64)</f>
        <v>0</v>
      </c>
    </row>
    <row r="59" spans="1:12" s="27" customFormat="1" ht="12.75" customHeight="1" x14ac:dyDescent="0.2">
      <c r="A59" s="358" t="s">
        <v>79</v>
      </c>
      <c r="B59" s="66" t="s">
        <v>152</v>
      </c>
      <c r="C59" s="96" t="s">
        <v>176</v>
      </c>
      <c r="D59" s="351"/>
      <c r="E59" s="352"/>
      <c r="H59" s="53" t="str">
        <f t="shared" si="1"/>
        <v>9.1</v>
      </c>
      <c r="I59" s="262" t="str">
        <f t="shared" si="2"/>
        <v>МЕХАНИЧЕСКАЯ ДРЕВЕСНАЯ МАССА И ПОЛУЦЕЛЛЮЛОЗА</v>
      </c>
      <c r="J59" s="96" t="s">
        <v>176</v>
      </c>
      <c r="K59" s="145"/>
      <c r="L59" s="146"/>
    </row>
    <row r="60" spans="1:12" s="27" customFormat="1" ht="12.75" customHeight="1" x14ac:dyDescent="0.2">
      <c r="A60" s="358" t="s">
        <v>80</v>
      </c>
      <c r="B60" s="54" t="s">
        <v>153</v>
      </c>
      <c r="C60" s="457" t="s">
        <v>176</v>
      </c>
      <c r="D60" s="351"/>
      <c r="E60" s="352"/>
      <c r="H60" s="53" t="str">
        <f t="shared" si="1"/>
        <v>9.2</v>
      </c>
      <c r="I60" s="262" t="str">
        <f t="shared" si="2"/>
        <v>ЦЕЛЛЮЛОЗА</v>
      </c>
      <c r="J60" s="457" t="s">
        <v>176</v>
      </c>
      <c r="K60" s="151">
        <f>D60-(D61+D63)</f>
        <v>0</v>
      </c>
      <c r="L60" s="151">
        <f>E60-(E61+E63)</f>
        <v>0</v>
      </c>
    </row>
    <row r="61" spans="1:12" s="27" customFormat="1" ht="12.75" customHeight="1" x14ac:dyDescent="0.2">
      <c r="A61" s="358" t="s">
        <v>81</v>
      </c>
      <c r="B61" s="56" t="s">
        <v>154</v>
      </c>
      <c r="C61" s="96" t="s">
        <v>176</v>
      </c>
      <c r="D61" s="351"/>
      <c r="E61" s="352"/>
      <c r="H61" s="53" t="str">
        <f t="shared" si="1"/>
        <v>9.2.1</v>
      </c>
      <c r="I61" s="265" t="str">
        <f t="shared" si="2"/>
        <v>СУЛЬФАТНАЯ ЦЕЛЛЮЛОЗА</v>
      </c>
      <c r="J61" s="96" t="s">
        <v>176</v>
      </c>
      <c r="K61" s="145"/>
      <c r="L61" s="146"/>
    </row>
    <row r="62" spans="1:12" s="27" customFormat="1" ht="12.75" customHeight="1" x14ac:dyDescent="0.2">
      <c r="A62" s="358" t="s">
        <v>82</v>
      </c>
      <c r="B62" s="57" t="s">
        <v>155</v>
      </c>
      <c r="C62" s="96" t="s">
        <v>176</v>
      </c>
      <c r="D62" s="351"/>
      <c r="E62" s="352"/>
      <c r="H62" s="53" t="str">
        <f t="shared" si="1"/>
        <v>9.2.1.1</v>
      </c>
      <c r="I62" s="266" t="str">
        <f t="shared" si="2"/>
        <v xml:space="preserve">в том числе БЕЛЕНАЯ </v>
      </c>
      <c r="J62" s="96" t="s">
        <v>176</v>
      </c>
      <c r="K62" s="145"/>
      <c r="L62" s="146"/>
    </row>
    <row r="63" spans="1:12" s="27" customFormat="1" ht="12.75" customHeight="1" x14ac:dyDescent="0.2">
      <c r="A63" s="358" t="s">
        <v>83</v>
      </c>
      <c r="B63" s="65" t="s">
        <v>156</v>
      </c>
      <c r="C63" s="96" t="s">
        <v>176</v>
      </c>
      <c r="D63" s="351"/>
      <c r="E63" s="352"/>
      <c r="H63" s="53" t="str">
        <f t="shared" si="1"/>
        <v>9.2.2</v>
      </c>
      <c r="I63" s="265" t="str">
        <f t="shared" si="2"/>
        <v>СУЛЬФИТНАЯ ЦЕЛЛЮЛОЗА</v>
      </c>
      <c r="J63" s="96" t="s">
        <v>176</v>
      </c>
      <c r="K63" s="145"/>
      <c r="L63" s="146"/>
    </row>
    <row r="64" spans="1:12" s="27" customFormat="1" ht="12.75" customHeight="1" x14ac:dyDescent="0.2">
      <c r="A64" s="355" t="s">
        <v>84</v>
      </c>
      <c r="B64" s="54" t="s">
        <v>157</v>
      </c>
      <c r="C64" s="96" t="s">
        <v>176</v>
      </c>
      <c r="D64" s="351"/>
      <c r="E64" s="352"/>
      <c r="H64" s="53" t="str">
        <f t="shared" si="1"/>
        <v>9.3</v>
      </c>
      <c r="I64" s="262" t="str">
        <f t="shared" si="2"/>
        <v>ЦЕЛЛЮЛОЗА ДЛЯ ХИМИЧЕСКОЙ ПЕРЕРАБОТКИ</v>
      </c>
      <c r="J64" s="96" t="s">
        <v>176</v>
      </c>
      <c r="K64" s="147"/>
      <c r="L64" s="148"/>
    </row>
    <row r="65" spans="1:17" s="27" customFormat="1" ht="12.75" customHeight="1" x14ac:dyDescent="0.2">
      <c r="A65" s="357" t="s">
        <v>85</v>
      </c>
      <c r="B65" s="329" t="s">
        <v>158</v>
      </c>
      <c r="C65" s="330" t="s">
        <v>176</v>
      </c>
      <c r="D65" s="333"/>
      <c r="E65" s="337"/>
      <c r="H65" s="53" t="str">
        <f t="shared" si="1"/>
        <v>10</v>
      </c>
      <c r="I65" s="269" t="str">
        <f t="shared" si="2"/>
        <v>ПРОЧИЕ ВИДЫ МАССЫ</v>
      </c>
      <c r="J65" s="96" t="s">
        <v>176</v>
      </c>
      <c r="K65" s="143">
        <f>D65-(D66+D67)</f>
        <v>0</v>
      </c>
      <c r="L65" s="144">
        <f>E65-(E66+E67)</f>
        <v>0</v>
      </c>
    </row>
    <row r="66" spans="1:17" s="27" customFormat="1" ht="12.75" customHeight="1" x14ac:dyDescent="0.2">
      <c r="A66" s="354" t="s">
        <v>86</v>
      </c>
      <c r="B66" s="62" t="s">
        <v>159</v>
      </c>
      <c r="C66" s="96" t="s">
        <v>176</v>
      </c>
      <c r="D66" s="351"/>
      <c r="E66" s="352"/>
      <c r="H66" s="53" t="str">
        <f t="shared" si="1"/>
        <v>10.1</v>
      </c>
      <c r="I66" s="271" t="str">
        <f t="shared" si="2"/>
        <v>МАССА ИЗ НЕДРЕВЕСНОГО ВОЛОКНА</v>
      </c>
      <c r="J66" s="96" t="s">
        <v>176</v>
      </c>
      <c r="K66" s="145"/>
      <c r="L66" s="146"/>
    </row>
    <row r="67" spans="1:17" s="27" customFormat="1" ht="12.75" customHeight="1" x14ac:dyDescent="0.2">
      <c r="A67" s="354" t="s">
        <v>29</v>
      </c>
      <c r="B67" s="63" t="s">
        <v>160</v>
      </c>
      <c r="C67" s="96" t="s">
        <v>176</v>
      </c>
      <c r="D67" s="351"/>
      <c r="E67" s="352"/>
      <c r="H67" s="53" t="str">
        <f t="shared" si="1"/>
        <v>10.2</v>
      </c>
      <c r="I67" s="272" t="str">
        <f t="shared" si="2"/>
        <v>МАССА ИЗ РЕКУПЕРИРОВАННОГО ВОЛОКНА</v>
      </c>
      <c r="J67" s="96" t="s">
        <v>176</v>
      </c>
      <c r="K67" s="147"/>
      <c r="L67" s="148"/>
    </row>
    <row r="68" spans="1:17" s="21" customFormat="1" ht="12.75" customHeight="1" x14ac:dyDescent="0.2">
      <c r="A68" s="335" t="s">
        <v>87</v>
      </c>
      <c r="B68" s="329" t="s">
        <v>161</v>
      </c>
      <c r="C68" s="330" t="s">
        <v>176</v>
      </c>
      <c r="D68" s="333"/>
      <c r="E68" s="337"/>
      <c r="H68" s="53" t="str">
        <f t="shared" si="1"/>
        <v>11</v>
      </c>
      <c r="I68" s="273" t="str">
        <f t="shared" si="2"/>
        <v>РЕКУПЕРИРОВАННАЯ БУМАГА</v>
      </c>
      <c r="J68" s="96" t="s">
        <v>176</v>
      </c>
      <c r="K68" s="155"/>
      <c r="L68" s="156"/>
      <c r="Q68" s="27"/>
    </row>
    <row r="69" spans="1:17" s="27" customFormat="1" ht="12.75" customHeight="1" x14ac:dyDescent="0.2">
      <c r="A69" s="357" t="s">
        <v>88</v>
      </c>
      <c r="B69" s="329" t="s">
        <v>162</v>
      </c>
      <c r="C69" s="330" t="s">
        <v>176</v>
      </c>
      <c r="D69" s="333"/>
      <c r="E69" s="337"/>
      <c r="H69" s="53" t="str">
        <f t="shared" si="1"/>
        <v>12</v>
      </c>
      <c r="I69" s="274" t="str">
        <f t="shared" si="2"/>
        <v>БУМАГА И КАРТОН</v>
      </c>
      <c r="J69" s="96" t="s">
        <v>176</v>
      </c>
      <c r="K69" s="143">
        <f>D69-(D70+D75+D76+D81)</f>
        <v>-0.7</v>
      </c>
      <c r="L69" s="143">
        <f>E69-(E70+E75+E76+E81)</f>
        <v>-0.79999999999999993</v>
      </c>
      <c r="Q69" s="21"/>
    </row>
    <row r="70" spans="1:17" s="27" customFormat="1" ht="12.75" customHeight="1" x14ac:dyDescent="0.2">
      <c r="A70" s="358" t="s">
        <v>30</v>
      </c>
      <c r="B70" s="92" t="s">
        <v>163</v>
      </c>
      <c r="C70" s="457" t="s">
        <v>176</v>
      </c>
      <c r="D70" s="351">
        <v>0.2</v>
      </c>
      <c r="E70" s="352">
        <v>0.1</v>
      </c>
      <c r="H70" s="53" t="str">
        <f t="shared" si="1"/>
        <v>12.1</v>
      </c>
      <c r="I70" s="275" t="str">
        <f t="shared" si="2"/>
        <v>ПОЛИГРАФИЧЕСКАЯ БУМАГА</v>
      </c>
      <c r="J70" s="457" t="s">
        <v>176</v>
      </c>
      <c r="K70" s="151">
        <f>D70-(D71+D72+D73+D74)</f>
        <v>0</v>
      </c>
      <c r="L70" s="152">
        <f>E70-(E71+E72+E73+E74)</f>
        <v>0</v>
      </c>
    </row>
    <row r="71" spans="1:17" s="27" customFormat="1" ht="12.75" customHeight="1" x14ac:dyDescent="0.2">
      <c r="A71" s="358" t="s">
        <v>89</v>
      </c>
      <c r="B71" s="64" t="s">
        <v>164</v>
      </c>
      <c r="C71" s="457" t="s">
        <v>176</v>
      </c>
      <c r="D71" s="351">
        <v>0</v>
      </c>
      <c r="E71" s="352">
        <v>0</v>
      </c>
      <c r="H71" s="53" t="str">
        <f t="shared" si="1"/>
        <v>12.1.1</v>
      </c>
      <c r="I71" s="276" t="str">
        <f t="shared" si="2"/>
        <v>ГАЗЕТНАЯ БУМАГА</v>
      </c>
      <c r="J71" s="457" t="s">
        <v>176</v>
      </c>
      <c r="K71" s="145"/>
      <c r="L71" s="146"/>
    </row>
    <row r="72" spans="1:17" s="27" customFormat="1" ht="12.75" customHeight="1" x14ac:dyDescent="0.2">
      <c r="A72" s="358" t="s">
        <v>90</v>
      </c>
      <c r="B72" s="64" t="s">
        <v>165</v>
      </c>
      <c r="C72" s="457" t="s">
        <v>176</v>
      </c>
      <c r="D72" s="351">
        <v>0.2</v>
      </c>
      <c r="E72" s="352">
        <v>0.1</v>
      </c>
      <c r="H72" s="53" t="str">
        <f t="shared" si="1"/>
        <v>12.1.2</v>
      </c>
      <c r="I72" s="276" t="str">
        <f t="shared" si="2"/>
        <v>НЕМЕЛОВАННАЯ БУМАГА С СОДЕРЖАНИЕМ ДРЕВЕСНОЙ МАССЫ</v>
      </c>
      <c r="J72" s="457" t="s">
        <v>176</v>
      </c>
      <c r="K72" s="145"/>
      <c r="L72" s="146"/>
    </row>
    <row r="73" spans="1:17" s="27" customFormat="1" ht="12.75" customHeight="1" x14ac:dyDescent="0.2">
      <c r="A73" s="358" t="s">
        <v>91</v>
      </c>
      <c r="B73" s="64" t="s">
        <v>166</v>
      </c>
      <c r="C73" s="457" t="s">
        <v>176</v>
      </c>
      <c r="D73" s="351">
        <v>0</v>
      </c>
      <c r="E73" s="352">
        <v>0</v>
      </c>
      <c r="H73" s="53" t="str">
        <f t="shared" si="1"/>
        <v>12.1.3</v>
      </c>
      <c r="I73" s="276" t="str">
        <f t="shared" si="2"/>
        <v>НЕМЕЛОВАННАЯ БУМАГА БЕЗ СОДЕРЖАНИЯ ДРЕВЕСНОЙ МАССЫ</v>
      </c>
      <c r="J73" s="457" t="s">
        <v>176</v>
      </c>
      <c r="K73" s="145"/>
      <c r="L73" s="146"/>
    </row>
    <row r="74" spans="1:17" s="27" customFormat="1" ht="12.75" customHeight="1" x14ac:dyDescent="0.2">
      <c r="A74" s="358" t="s">
        <v>92</v>
      </c>
      <c r="B74" s="65" t="s">
        <v>167</v>
      </c>
      <c r="C74" s="457" t="s">
        <v>176</v>
      </c>
      <c r="D74" s="351">
        <v>0</v>
      </c>
      <c r="E74" s="352">
        <v>0</v>
      </c>
      <c r="H74" s="53" t="str">
        <f t="shared" si="1"/>
        <v>12.1.4</v>
      </c>
      <c r="I74" s="276" t="str">
        <f t="shared" si="2"/>
        <v>МЕЛОВАННАЯ БУМАГА</v>
      </c>
      <c r="J74" s="457" t="s">
        <v>176</v>
      </c>
      <c r="K74" s="145"/>
      <c r="L74" s="146"/>
    </row>
    <row r="75" spans="1:17" s="27" customFormat="1" ht="12.75" customHeight="1" x14ac:dyDescent="0.2">
      <c r="A75" s="358">
        <v>12.2</v>
      </c>
      <c r="B75" s="66" t="s">
        <v>168</v>
      </c>
      <c r="C75" s="457" t="s">
        <v>176</v>
      </c>
      <c r="D75" s="351">
        <v>0.5</v>
      </c>
      <c r="E75" s="352">
        <v>0.7</v>
      </c>
      <c r="H75" s="53">
        <f t="shared" si="1"/>
        <v>12.2</v>
      </c>
      <c r="I75" s="275" t="str">
        <f t="shared" si="2"/>
        <v>БЫТОВАЯ И ГИГИЕНИЧЕСКАЯ БУМАГА</v>
      </c>
      <c r="J75" s="457" t="s">
        <v>176</v>
      </c>
      <c r="K75" s="145"/>
      <c r="L75" s="146"/>
    </row>
    <row r="76" spans="1:17" s="27" customFormat="1" ht="12.75" customHeight="1" x14ac:dyDescent="0.2">
      <c r="A76" s="358">
        <v>12.3</v>
      </c>
      <c r="B76" s="92" t="s">
        <v>169</v>
      </c>
      <c r="C76" s="457" t="s">
        <v>176</v>
      </c>
      <c r="D76" s="351">
        <v>0</v>
      </c>
      <c r="E76" s="352">
        <v>0</v>
      </c>
      <c r="H76" s="53">
        <f t="shared" si="1"/>
        <v>12.3</v>
      </c>
      <c r="I76" s="275" t="str">
        <f t="shared" si="2"/>
        <v>УПАКОВОЧНЫЕ МАТЕРИАЛЫ</v>
      </c>
      <c r="J76" s="457" t="s">
        <v>176</v>
      </c>
      <c r="K76" s="151">
        <f>D76-(D77+D78+D79+D80)</f>
        <v>0</v>
      </c>
      <c r="L76" s="151">
        <f>E76-(E77+E78+E79+E80)</f>
        <v>0</v>
      </c>
    </row>
    <row r="77" spans="1:17" s="27" customFormat="1" ht="12.75" customHeight="1" x14ac:dyDescent="0.2">
      <c r="A77" s="358" t="s">
        <v>93</v>
      </c>
      <c r="B77" s="64" t="s">
        <v>170</v>
      </c>
      <c r="C77" s="457" t="s">
        <v>176</v>
      </c>
      <c r="D77" s="351">
        <v>0</v>
      </c>
      <c r="E77" s="352">
        <v>0</v>
      </c>
      <c r="H77" s="53" t="str">
        <f t="shared" si="1"/>
        <v>12.3.1</v>
      </c>
      <c r="I77" s="276" t="str">
        <f t="shared" si="2"/>
        <v>КАРТОНАЖНЫЕ МАТЕРИАЛЫ</v>
      </c>
      <c r="J77" s="457" t="s">
        <v>176</v>
      </c>
      <c r="K77" s="145"/>
      <c r="L77" s="146"/>
    </row>
    <row r="78" spans="1:17" s="27" customFormat="1" ht="12.75" customHeight="1" x14ac:dyDescent="0.2">
      <c r="A78" s="358" t="s">
        <v>94</v>
      </c>
      <c r="B78" s="64" t="s">
        <v>171</v>
      </c>
      <c r="C78" s="457" t="s">
        <v>176</v>
      </c>
      <c r="D78" s="351">
        <v>0</v>
      </c>
      <c r="E78" s="352">
        <v>0</v>
      </c>
      <c r="H78" s="53" t="str">
        <f t="shared" si="1"/>
        <v>12.3.2</v>
      </c>
      <c r="I78" s="276" t="str">
        <f>B78</f>
        <v>КОРОБОЧНЫЙ КАРТОН</v>
      </c>
      <c r="J78" s="457" t="s">
        <v>176</v>
      </c>
      <c r="K78" s="145"/>
      <c r="L78" s="146"/>
    </row>
    <row r="79" spans="1:17" s="27" customFormat="1" ht="12.75" customHeight="1" x14ac:dyDescent="0.2">
      <c r="A79" s="358" t="s">
        <v>95</v>
      </c>
      <c r="B79" s="64" t="s">
        <v>172</v>
      </c>
      <c r="C79" s="457" t="s">
        <v>176</v>
      </c>
      <c r="D79" s="359">
        <v>0</v>
      </c>
      <c r="E79" s="360">
        <v>0</v>
      </c>
      <c r="H79" s="53" t="str">
        <f>A79</f>
        <v>12.3.3</v>
      </c>
      <c r="I79" s="276" t="str">
        <f>B79</f>
        <v>ОБЕРТОЧНАЯ БУМАГА</v>
      </c>
      <c r="J79" s="457" t="s">
        <v>176</v>
      </c>
      <c r="K79" s="145"/>
      <c r="L79" s="146"/>
    </row>
    <row r="80" spans="1:17" s="27" customFormat="1" ht="27" customHeight="1" x14ac:dyDescent="0.2">
      <c r="A80" s="358" t="s">
        <v>96</v>
      </c>
      <c r="B80" s="462" t="s">
        <v>173</v>
      </c>
      <c r="C80" s="457" t="s">
        <v>176</v>
      </c>
      <c r="D80" s="359">
        <v>0</v>
      </c>
      <c r="E80" s="360">
        <v>0</v>
      </c>
      <c r="H80" s="53" t="str">
        <f>A80</f>
        <v>12.3.4</v>
      </c>
      <c r="I80" s="461" t="str">
        <f>B80</f>
        <v>ПРОЧИЕ СОРТА БУМАГИ, ИСПОЛЬЗУЕМЫЕ ГЛАВНЫМ ОБРАЗОМ ДЛЯ ЦЕЛЕЙ УПАКОВКИ</v>
      </c>
      <c r="J80" s="457" t="s">
        <v>176</v>
      </c>
      <c r="K80" s="145"/>
      <c r="L80" s="146"/>
    </row>
    <row r="81" spans="1:17" s="27" customFormat="1" ht="27" customHeight="1" thickBot="1" x14ac:dyDescent="0.25">
      <c r="A81" s="361">
        <v>12.4</v>
      </c>
      <c r="B81" s="458" t="s">
        <v>174</v>
      </c>
      <c r="C81" s="362" t="s">
        <v>176</v>
      </c>
      <c r="D81" s="362"/>
      <c r="E81" s="363"/>
      <c r="H81" s="157">
        <f>A81</f>
        <v>12.4</v>
      </c>
      <c r="I81" s="490" t="str">
        <f>B81</f>
        <v>ПРОЧИЕ СОРТА БУМАГИ И КАРТОНА (НЕ ВКЛЮЧЕННЫЕ В ДРУГИЕ КАТЕГОРИИ)</v>
      </c>
      <c r="J81" s="457" t="s">
        <v>176</v>
      </c>
      <c r="K81" s="147"/>
      <c r="L81" s="148"/>
    </row>
    <row r="82" spans="1:17" s="27" customFormat="1" ht="16.5" customHeight="1" x14ac:dyDescent="0.2">
      <c r="A82" s="230"/>
      <c r="B82" s="185" t="s">
        <v>175</v>
      </c>
      <c r="C82" s="230"/>
      <c r="D82" s="231"/>
      <c r="E82" s="29"/>
      <c r="H82" s="26" t="s">
        <v>0</v>
      </c>
      <c r="I82" s="185" t="s">
        <v>175</v>
      </c>
    </row>
    <row r="83" spans="1:17" s="27" customFormat="1" ht="12.75" customHeight="1" x14ac:dyDescent="0.2">
      <c r="A83" s="230"/>
      <c r="B83" s="184"/>
      <c r="C83" s="230"/>
      <c r="D83" s="231"/>
      <c r="E83" s="29"/>
      <c r="H83" s="26" t="s">
        <v>0</v>
      </c>
    </row>
    <row r="84" spans="1:17" ht="12.75" customHeight="1" x14ac:dyDescent="0.25">
      <c r="A84" s="232"/>
      <c r="B84" s="232"/>
      <c r="C84" s="232"/>
      <c r="D84" s="232"/>
      <c r="H84" s="26" t="s">
        <v>0</v>
      </c>
      <c r="Q84" s="27"/>
    </row>
    <row r="85" spans="1:17" ht="12.75" customHeight="1" x14ac:dyDescent="0.25">
      <c r="A85" s="232"/>
      <c r="B85" s="232"/>
      <c r="C85" s="232"/>
      <c r="D85" s="232"/>
      <c r="H85" s="26" t="s">
        <v>0</v>
      </c>
    </row>
    <row r="86" spans="1:17" ht="12.75" customHeight="1" x14ac:dyDescent="0.25">
      <c r="A86" s="232"/>
      <c r="B86" s="232"/>
      <c r="C86" s="232"/>
      <c r="D86" s="232"/>
      <c r="H86" s="26" t="s">
        <v>0</v>
      </c>
    </row>
    <row r="87" spans="1:17" ht="12.75" customHeight="1" x14ac:dyDescent="0.25">
      <c r="A87" s="232"/>
      <c r="B87" s="232"/>
      <c r="C87" s="232"/>
      <c r="D87" s="232"/>
    </row>
    <row r="88" spans="1:17" ht="12.75" customHeight="1" x14ac:dyDescent="0.25">
      <c r="A88" s="232"/>
      <c r="B88" s="232"/>
      <c r="C88" s="232"/>
      <c r="D88" s="232"/>
    </row>
    <row r="89" spans="1:17" ht="12.75" customHeight="1" x14ac:dyDescent="0.25">
      <c r="A89" s="232"/>
      <c r="B89" s="232"/>
      <c r="C89" s="232"/>
      <c r="D89" s="232"/>
    </row>
    <row r="90" spans="1:17" ht="12.75" customHeight="1" x14ac:dyDescent="0.25">
      <c r="A90" s="232"/>
      <c r="B90" s="232"/>
      <c r="C90" s="232"/>
      <c r="D90" s="232"/>
    </row>
    <row r="91" spans="1:17" ht="12.75" customHeight="1" x14ac:dyDescent="0.25">
      <c r="A91" s="232"/>
      <c r="B91" s="232"/>
      <c r="C91" s="232"/>
      <c r="D91" s="232"/>
    </row>
    <row r="92" spans="1:17" ht="12.75" customHeight="1" x14ac:dyDescent="0.25">
      <c r="A92" s="232"/>
      <c r="B92" s="232"/>
      <c r="C92" s="232"/>
      <c r="D92" s="232"/>
    </row>
    <row r="93" spans="1:17" ht="12.75" customHeight="1" x14ac:dyDescent="0.25">
      <c r="A93" s="232"/>
      <c r="B93" s="232"/>
      <c r="C93" s="232"/>
      <c r="D93" s="232"/>
    </row>
    <row r="94" spans="1:17" ht="12.75" customHeight="1" x14ac:dyDescent="0.25">
      <c r="A94" s="232"/>
      <c r="B94" s="232"/>
      <c r="C94" s="232"/>
      <c r="D94" s="232"/>
    </row>
    <row r="95" spans="1:17" ht="12.75" customHeight="1" x14ac:dyDescent="0.25">
      <c r="A95" s="232"/>
      <c r="B95" s="232"/>
      <c r="C95" s="232"/>
      <c r="D95" s="232"/>
    </row>
    <row r="96" spans="1:17" ht="12.75" customHeight="1" x14ac:dyDescent="0.25">
      <c r="A96" s="232"/>
      <c r="B96" s="232"/>
      <c r="C96" s="232"/>
      <c r="D96" s="232"/>
    </row>
    <row r="97" spans="1:38" ht="12.75" customHeight="1" x14ac:dyDescent="0.25">
      <c r="A97" s="232"/>
      <c r="B97" s="232"/>
      <c r="C97" s="232"/>
      <c r="D97" s="232"/>
    </row>
    <row r="98" spans="1:38" ht="12.75" customHeight="1" x14ac:dyDescent="0.25">
      <c r="A98" s="232"/>
      <c r="B98" s="232"/>
      <c r="C98" s="232"/>
      <c r="D98" s="232"/>
    </row>
    <row r="99" spans="1:38" ht="12.75" customHeight="1" x14ac:dyDescent="0.25">
      <c r="A99" s="232"/>
      <c r="B99" s="232"/>
      <c r="C99" s="232"/>
      <c r="D99" s="232"/>
    </row>
    <row r="100" spans="1:38" ht="12.75" customHeight="1" x14ac:dyDescent="0.25">
      <c r="A100" s="232"/>
      <c r="B100" s="232"/>
      <c r="C100" s="232"/>
      <c r="D100" s="232"/>
    </row>
    <row r="101" spans="1:38" ht="12.75" customHeight="1" x14ac:dyDescent="0.25">
      <c r="P101"/>
    </row>
    <row r="102" spans="1:38" ht="12.75" customHeight="1" x14ac:dyDescent="0.25">
      <c r="P102"/>
      <c r="Q102"/>
    </row>
    <row r="103" spans="1:38" ht="12.75" customHeight="1" x14ac:dyDescent="0.25">
      <c r="P103"/>
      <c r="Q103"/>
    </row>
    <row r="104" spans="1:38" ht="12.75" customHeight="1" x14ac:dyDescent="0.25">
      <c r="P104"/>
      <c r="Q104"/>
    </row>
    <row r="105" spans="1:38" ht="12.75" customHeight="1" x14ac:dyDescent="0.25">
      <c r="P105"/>
      <c r="Q105"/>
    </row>
    <row r="106" spans="1:38" ht="12.75" customHeight="1" x14ac:dyDescent="0.25">
      <c r="P106"/>
      <c r="Q106"/>
    </row>
    <row r="107" spans="1:38" ht="12.75" customHeight="1" x14ac:dyDescent="0.25">
      <c r="P107"/>
      <c r="Q107"/>
      <c r="AI107" s="20" t="s">
        <v>0</v>
      </c>
      <c r="AJ107" s="20" t="s">
        <v>0</v>
      </c>
      <c r="AK107" s="20" t="s">
        <v>0</v>
      </c>
      <c r="AL107" s="20" t="s">
        <v>0</v>
      </c>
    </row>
    <row r="108" spans="1:38" ht="12.75" customHeight="1" x14ac:dyDescent="0.25">
      <c r="P108"/>
      <c r="Q108"/>
    </row>
    <row r="109" spans="1:38" ht="12.75" customHeight="1" x14ac:dyDescent="0.25">
      <c r="P109"/>
      <c r="Q109"/>
    </row>
    <row r="110" spans="1:38" ht="12.75" customHeight="1" x14ac:dyDescent="0.25">
      <c r="P110"/>
      <c r="Q110"/>
    </row>
    <row r="111" spans="1:38" ht="12.75" customHeight="1" x14ac:dyDescent="0.25">
      <c r="P111"/>
      <c r="Q111"/>
    </row>
    <row r="112" spans="1:38" ht="12.75" customHeight="1" x14ac:dyDescent="0.25">
      <c r="P112"/>
      <c r="Q112"/>
    </row>
    <row r="113" spans="16:17" ht="12.75" customHeight="1" x14ac:dyDescent="0.25">
      <c r="P113"/>
      <c r="Q113"/>
    </row>
    <row r="114" spans="16:17" ht="12.75" customHeight="1" x14ac:dyDescent="0.25">
      <c r="P114"/>
      <c r="Q114"/>
    </row>
    <row r="115" spans="16:17" ht="12.75" customHeight="1" x14ac:dyDescent="0.25">
      <c r="P115"/>
      <c r="Q115"/>
    </row>
    <row r="116" spans="16:17" ht="12.75" customHeight="1" x14ac:dyDescent="0.25">
      <c r="P116"/>
      <c r="Q116"/>
    </row>
    <row r="117" spans="16:17" ht="12.75" customHeight="1" x14ac:dyDescent="0.25">
      <c r="P117"/>
      <c r="Q117"/>
    </row>
    <row r="118" spans="16:17" ht="12.75" customHeight="1" x14ac:dyDescent="0.25">
      <c r="P118"/>
      <c r="Q118"/>
    </row>
    <row r="119" spans="16:17" ht="12.75" customHeight="1" x14ac:dyDescent="0.25">
      <c r="P119"/>
      <c r="Q119"/>
    </row>
    <row r="120" spans="16:17" ht="12.75" customHeight="1" x14ac:dyDescent="0.25">
      <c r="P120"/>
      <c r="Q120"/>
    </row>
    <row r="121" spans="16:17" ht="12.75" customHeight="1" x14ac:dyDescent="0.25">
      <c r="P121"/>
      <c r="Q121"/>
    </row>
    <row r="122" spans="16:17" ht="12.75" customHeight="1" x14ac:dyDescent="0.25">
      <c r="P122"/>
      <c r="Q122"/>
    </row>
    <row r="123" spans="16:17" ht="12.75" customHeight="1" x14ac:dyDescent="0.25">
      <c r="P123"/>
      <c r="Q123"/>
    </row>
    <row r="124" spans="16:17" ht="12.75" customHeight="1" x14ac:dyDescent="0.25">
      <c r="P124"/>
      <c r="Q124"/>
    </row>
    <row r="125" spans="16:17" ht="12.75" customHeight="1" x14ac:dyDescent="0.25">
      <c r="P125"/>
      <c r="Q125"/>
    </row>
    <row r="126" spans="16:17" ht="12.75" customHeight="1" x14ac:dyDescent="0.25">
      <c r="P126"/>
      <c r="Q126"/>
    </row>
    <row r="127" spans="16:17" ht="12.75" customHeight="1" x14ac:dyDescent="0.25">
      <c r="P127"/>
      <c r="Q127"/>
    </row>
    <row r="128" spans="16:17" ht="12.75" customHeight="1" x14ac:dyDescent="0.25">
      <c r="P128"/>
      <c r="Q128"/>
    </row>
    <row r="129" spans="16:17" ht="12.75" customHeight="1" x14ac:dyDescent="0.25">
      <c r="P129"/>
      <c r="Q129"/>
    </row>
    <row r="130" spans="16:17" ht="12.75" customHeight="1" x14ac:dyDescent="0.25">
      <c r="P130"/>
      <c r="Q130"/>
    </row>
    <row r="131" spans="16:17" ht="12.75" customHeight="1" x14ac:dyDescent="0.25">
      <c r="P131"/>
      <c r="Q131"/>
    </row>
    <row r="132" spans="16:17" ht="12.75" customHeight="1" x14ac:dyDescent="0.25">
      <c r="P132"/>
      <c r="Q132"/>
    </row>
    <row r="133" spans="16:17" ht="12.75" customHeight="1" x14ac:dyDescent="0.25">
      <c r="P133"/>
      <c r="Q133"/>
    </row>
    <row r="134" spans="16:17" ht="12.75" customHeight="1" x14ac:dyDescent="0.25">
      <c r="P134"/>
      <c r="Q134"/>
    </row>
    <row r="135" spans="16:17" ht="12.75" customHeight="1" x14ac:dyDescent="0.25">
      <c r="P135"/>
      <c r="Q135"/>
    </row>
    <row r="136" spans="16:17" ht="12.75" customHeight="1" x14ac:dyDescent="0.25">
      <c r="P136"/>
      <c r="Q136"/>
    </row>
    <row r="137" spans="16:17" ht="12.75" customHeight="1" x14ac:dyDescent="0.25">
      <c r="P137"/>
      <c r="Q137"/>
    </row>
    <row r="138" spans="16:17" ht="12.75" customHeight="1" x14ac:dyDescent="0.25">
      <c r="P138"/>
      <c r="Q138"/>
    </row>
    <row r="139" spans="16:17" ht="12.75" customHeight="1" x14ac:dyDescent="0.25">
      <c r="P139"/>
      <c r="Q139"/>
    </row>
    <row r="140" spans="16:17" ht="12.75" customHeight="1" x14ac:dyDescent="0.25">
      <c r="P140"/>
      <c r="Q140"/>
    </row>
    <row r="141" spans="16:17" ht="12.75" customHeight="1" x14ac:dyDescent="0.25">
      <c r="P141"/>
      <c r="Q141"/>
    </row>
    <row r="142" spans="16:17" ht="12.75" customHeight="1" x14ac:dyDescent="0.25">
      <c r="P142"/>
      <c r="Q142"/>
    </row>
    <row r="143" spans="16:17" ht="12.75" customHeight="1" x14ac:dyDescent="0.25">
      <c r="P143"/>
      <c r="Q143"/>
    </row>
    <row r="144" spans="16:17" ht="12.75" customHeight="1" x14ac:dyDescent="0.25">
      <c r="P144"/>
      <c r="Q144"/>
    </row>
    <row r="145" spans="16:17" ht="12.75" customHeight="1" x14ac:dyDescent="0.25">
      <c r="P145"/>
      <c r="Q145"/>
    </row>
    <row r="146" spans="16:17" ht="12.75" customHeight="1" x14ac:dyDescent="0.25">
      <c r="P146"/>
      <c r="Q146"/>
    </row>
    <row r="147" spans="16:17" ht="12.75" customHeight="1" x14ac:dyDescent="0.25">
      <c r="P147"/>
      <c r="Q147"/>
    </row>
    <row r="148" spans="16:17" ht="12.75" customHeight="1" x14ac:dyDescent="0.25">
      <c r="P148"/>
      <c r="Q148"/>
    </row>
    <row r="149" spans="16:17" ht="12.75" customHeight="1" x14ac:dyDescent="0.25">
      <c r="P149"/>
      <c r="Q149"/>
    </row>
    <row r="150" spans="16:17" ht="12.75" customHeight="1" x14ac:dyDescent="0.25">
      <c r="P150"/>
      <c r="Q150"/>
    </row>
    <row r="151" spans="16:17" ht="12.75" customHeight="1" x14ac:dyDescent="0.25">
      <c r="P151"/>
      <c r="Q151"/>
    </row>
    <row r="152" spans="16:17" ht="12.75" customHeight="1" x14ac:dyDescent="0.25">
      <c r="P152"/>
      <c r="Q152"/>
    </row>
    <row r="153" spans="16:17" ht="12.75" customHeight="1" x14ac:dyDescent="0.25">
      <c r="P153"/>
      <c r="Q153"/>
    </row>
    <row r="154" spans="16:17" ht="12.75" customHeight="1" x14ac:dyDescent="0.25">
      <c r="P154"/>
      <c r="Q154"/>
    </row>
    <row r="155" spans="16:17" ht="12.75" customHeight="1" x14ac:dyDescent="0.25">
      <c r="P155"/>
      <c r="Q155"/>
    </row>
    <row r="156" spans="16:17" ht="12.75" customHeight="1" x14ac:dyDescent="0.25">
      <c r="P156"/>
      <c r="Q156"/>
    </row>
    <row r="157" spans="16:17" ht="12.75" customHeight="1" x14ac:dyDescent="0.25">
      <c r="P157"/>
      <c r="Q157"/>
    </row>
    <row r="158" spans="16:17" ht="12.75" customHeight="1" x14ac:dyDescent="0.25">
      <c r="P158"/>
      <c r="Q158"/>
    </row>
    <row r="159" spans="16:17" ht="12.75" customHeight="1" x14ac:dyDescent="0.25">
      <c r="P159"/>
      <c r="Q159"/>
    </row>
    <row r="160" spans="16:17" ht="12.75" customHeight="1" x14ac:dyDescent="0.25">
      <c r="P160"/>
      <c r="Q160"/>
    </row>
    <row r="161" spans="16:17" ht="12.75" customHeight="1" x14ac:dyDescent="0.25">
      <c r="P161"/>
      <c r="Q161"/>
    </row>
    <row r="162" spans="16:17" ht="12.75" customHeight="1" x14ac:dyDescent="0.25">
      <c r="P162"/>
      <c r="Q162"/>
    </row>
    <row r="163" spans="16:17" ht="12.75" customHeight="1" x14ac:dyDescent="0.25">
      <c r="P163"/>
      <c r="Q163"/>
    </row>
    <row r="164" spans="16:17" ht="12.75" customHeight="1" x14ac:dyDescent="0.25">
      <c r="P164"/>
      <c r="Q164"/>
    </row>
    <row r="165" spans="16:17" ht="12.75" customHeight="1" x14ac:dyDescent="0.25">
      <c r="P165"/>
      <c r="Q165"/>
    </row>
    <row r="166" spans="16:17" ht="12.75" customHeight="1" x14ac:dyDescent="0.25">
      <c r="P166"/>
      <c r="Q166"/>
    </row>
    <row r="167" spans="16:17" ht="12.75" customHeight="1" x14ac:dyDescent="0.25">
      <c r="P167"/>
      <c r="Q167"/>
    </row>
    <row r="168" spans="16:17" ht="12.75" customHeight="1" x14ac:dyDescent="0.25">
      <c r="P168"/>
      <c r="Q168"/>
    </row>
    <row r="169" spans="16:17" ht="12.75" customHeight="1" x14ac:dyDescent="0.25">
      <c r="P169"/>
      <c r="Q169"/>
    </row>
    <row r="170" spans="16:17" ht="12.75" customHeight="1" x14ac:dyDescent="0.25">
      <c r="P170"/>
      <c r="Q170"/>
    </row>
    <row r="171" spans="16:17" ht="12.75" customHeight="1" x14ac:dyDescent="0.25">
      <c r="P171"/>
      <c r="Q171"/>
    </row>
    <row r="172" spans="16:17" ht="12.75" customHeight="1" x14ac:dyDescent="0.25">
      <c r="P172"/>
      <c r="Q172"/>
    </row>
    <row r="173" spans="16:17" ht="12.75" customHeight="1" x14ac:dyDescent="0.25">
      <c r="P173"/>
      <c r="Q173"/>
    </row>
    <row r="174" spans="16:17" ht="12.75" customHeight="1" x14ac:dyDescent="0.25">
      <c r="P174"/>
      <c r="Q174"/>
    </row>
    <row r="175" spans="16:17" ht="12.75" customHeight="1" x14ac:dyDescent="0.25">
      <c r="P175"/>
      <c r="Q175"/>
    </row>
    <row r="176" spans="16:17" ht="12.75" customHeight="1" x14ac:dyDescent="0.25">
      <c r="P176"/>
      <c r="Q176"/>
    </row>
    <row r="177" spans="16:17" ht="12.75" customHeight="1" x14ac:dyDescent="0.25">
      <c r="P177"/>
      <c r="Q177"/>
    </row>
    <row r="178" spans="16:17" ht="12.75" customHeight="1" x14ac:dyDescent="0.25">
      <c r="P178"/>
      <c r="Q178"/>
    </row>
    <row r="179" spans="16:17" ht="12.75" customHeight="1" x14ac:dyDescent="0.25">
      <c r="P179"/>
      <c r="Q179"/>
    </row>
    <row r="180" spans="16:17" ht="12.75" customHeight="1" x14ac:dyDescent="0.25">
      <c r="P180"/>
      <c r="Q180"/>
    </row>
    <row r="181" spans="16:17" ht="12.75" customHeight="1" x14ac:dyDescent="0.25">
      <c r="P181"/>
      <c r="Q181"/>
    </row>
    <row r="182" spans="16:17" ht="12.75" customHeight="1" x14ac:dyDescent="0.25">
      <c r="P182"/>
      <c r="Q182"/>
    </row>
    <row r="183" spans="16:17" ht="12.75" customHeight="1" x14ac:dyDescent="0.25">
      <c r="P183"/>
      <c r="Q183"/>
    </row>
    <row r="184" spans="16:17" ht="12.75" customHeight="1" x14ac:dyDescent="0.25">
      <c r="P184"/>
      <c r="Q184"/>
    </row>
    <row r="185" spans="16:17" ht="12.75" customHeight="1" x14ac:dyDescent="0.25">
      <c r="P185"/>
      <c r="Q185"/>
    </row>
    <row r="186" spans="16:17" ht="12.75" customHeight="1" x14ac:dyDescent="0.25">
      <c r="P186"/>
      <c r="Q186"/>
    </row>
    <row r="187" spans="16:17" ht="12.75" customHeight="1" x14ac:dyDescent="0.25">
      <c r="P187"/>
      <c r="Q187"/>
    </row>
    <row r="188" spans="16:17" ht="12.75" customHeight="1" x14ac:dyDescent="0.25">
      <c r="P188"/>
      <c r="Q188"/>
    </row>
    <row r="189" spans="16:17" ht="12.75" customHeight="1" x14ac:dyDescent="0.25">
      <c r="P189"/>
      <c r="Q189"/>
    </row>
    <row r="190" spans="16:17" ht="12.75" customHeight="1" x14ac:dyDescent="0.25">
      <c r="P190"/>
      <c r="Q190"/>
    </row>
    <row r="191" spans="16:17" ht="12.75" customHeight="1" x14ac:dyDescent="0.25">
      <c r="P191"/>
      <c r="Q191"/>
    </row>
    <row r="192" spans="16:17" ht="12.75" customHeight="1" x14ac:dyDescent="0.25">
      <c r="P192"/>
      <c r="Q192"/>
    </row>
    <row r="193" spans="16:17" ht="12.75" customHeight="1" x14ac:dyDescent="0.25">
      <c r="P193"/>
      <c r="Q193"/>
    </row>
    <row r="194" spans="16:17" ht="12.75" customHeight="1" x14ac:dyDescent="0.25">
      <c r="P194"/>
      <c r="Q194"/>
    </row>
    <row r="195" spans="16:17" ht="12.75" customHeight="1" x14ac:dyDescent="0.25">
      <c r="P195"/>
      <c r="Q195"/>
    </row>
    <row r="196" spans="16:17" ht="12.75" customHeight="1" x14ac:dyDescent="0.25">
      <c r="P196"/>
      <c r="Q196"/>
    </row>
    <row r="197" spans="16:17" ht="12.75" customHeight="1" x14ac:dyDescent="0.25">
      <c r="P197"/>
      <c r="Q197"/>
    </row>
    <row r="198" spans="16:17" ht="12.75" customHeight="1" x14ac:dyDescent="0.25">
      <c r="P198"/>
      <c r="Q198"/>
    </row>
    <row r="199" spans="16:17" ht="12.75" customHeight="1" x14ac:dyDescent="0.25">
      <c r="P199"/>
      <c r="Q199"/>
    </row>
    <row r="200" spans="16:17" ht="12.75" customHeight="1" x14ac:dyDescent="0.25">
      <c r="P200"/>
      <c r="Q200"/>
    </row>
    <row r="201" spans="16:17" ht="12.75" customHeight="1" x14ac:dyDescent="0.25">
      <c r="P201"/>
      <c r="Q201"/>
    </row>
    <row r="202" spans="16:17" ht="12.75" customHeight="1" x14ac:dyDescent="0.25">
      <c r="P202"/>
      <c r="Q202"/>
    </row>
    <row r="203" spans="16:17" ht="12.75" customHeight="1" x14ac:dyDescent="0.25">
      <c r="P203"/>
      <c r="Q203"/>
    </row>
    <row r="204" spans="16:17" ht="12.75" customHeight="1" x14ac:dyDescent="0.25">
      <c r="P204"/>
      <c r="Q204"/>
    </row>
    <row r="205" spans="16:17" ht="12.75" customHeight="1" x14ac:dyDescent="0.25">
      <c r="P205"/>
      <c r="Q205"/>
    </row>
    <row r="206" spans="16:17" ht="12.75" customHeight="1" x14ac:dyDescent="0.25">
      <c r="P206"/>
      <c r="Q206"/>
    </row>
    <row r="207" spans="16:17" ht="12.75" customHeight="1" x14ac:dyDescent="0.25">
      <c r="P207"/>
      <c r="Q207"/>
    </row>
    <row r="208" spans="16:17" ht="12.75" customHeight="1" x14ac:dyDescent="0.25">
      <c r="P208"/>
      <c r="Q208"/>
    </row>
    <row r="209" spans="16:17" ht="12.75" customHeight="1" x14ac:dyDescent="0.25">
      <c r="P209"/>
      <c r="Q209"/>
    </row>
    <row r="210" spans="16:17" ht="12.75" customHeight="1" x14ac:dyDescent="0.25">
      <c r="P210"/>
      <c r="Q210"/>
    </row>
    <row r="211" spans="16:17" ht="12.75" customHeight="1" x14ac:dyDescent="0.25">
      <c r="P211"/>
      <c r="Q211"/>
    </row>
    <row r="212" spans="16:17" ht="12.75" customHeight="1" x14ac:dyDescent="0.25">
      <c r="Q212"/>
    </row>
  </sheetData>
  <customSheetViews>
    <customSheetView guid="{E59B5840-EF58-11D3-B672-B1E0953C1B26}" scale="75" showPageBreaks="1" showGridLines="0" printArea="1" hiddenRows="1" showRuler="0" topLeftCell="A4">
      <selection activeCell="D10" sqref="D10"/>
      <pageMargins left="0.39370078740157483" right="0.39370078740157483" top="0.19685039370078741" bottom="0.19685039370078741" header="0.19685039370078741" footer="0.19685039370078741"/>
      <printOptions horizontalCentered="1"/>
      <pageSetup paperSize="9" scale="70" orientation="portrait" r:id="rId1"/>
      <headerFooter alignWithMargins="0"/>
    </customSheetView>
  </customSheetViews>
  <mergeCells count="16">
    <mergeCell ref="D1:E1"/>
    <mergeCell ref="I30:L30"/>
    <mergeCell ref="I12:L12"/>
    <mergeCell ref="A30:E30"/>
    <mergeCell ref="C10:C11"/>
    <mergeCell ref="A5:B6"/>
    <mergeCell ref="A7:B7"/>
    <mergeCell ref="A8:B8"/>
    <mergeCell ref="C8:D8"/>
    <mergeCell ref="W8:Y9"/>
    <mergeCell ref="Q11:Q12"/>
    <mergeCell ref="K7:L8"/>
    <mergeCell ref="C3:E3"/>
    <mergeCell ref="C5:E5"/>
    <mergeCell ref="I7:I8"/>
    <mergeCell ref="A12:E12"/>
  </mergeCells>
  <phoneticPr fontId="0" type="noConversion"/>
  <printOptions horizontalCentered="1" verticalCentered="1"/>
  <pageMargins left="0.39370078740157483" right="0.39370078740157483" top="0.19685039370078741" bottom="0.19685039370078741" header="0.19685039370078741" footer="0.19685039370078741"/>
  <pageSetup paperSize="9" scale="56" orientation="portrait" r:id="rId2"/>
  <headerFooter alignWithMargins="0"/>
  <colBreaks count="1" manualBreakCount="1">
    <brk id="5" max="1048575" man="1"/>
  </col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UU102"/>
  <sheetViews>
    <sheetView showGridLines="0" topLeftCell="C1" zoomScaleNormal="100" zoomScaleSheetLayoutView="75" workbookViewId="0">
      <selection activeCell="F8" sqref="F8"/>
    </sheetView>
  </sheetViews>
  <sheetFormatPr defaultColWidth="9.6640625" defaultRowHeight="12.75" customHeight="1" x14ac:dyDescent="0.25"/>
  <cols>
    <col min="1" max="1" width="8.21875" style="6" customWidth="1"/>
    <col min="2" max="2" width="69" style="7" customWidth="1"/>
    <col min="3" max="3" width="13.33203125" style="470" customWidth="1"/>
    <col min="4" max="4" width="10.6640625" style="515" customWidth="1"/>
    <col min="5" max="5" width="13.33203125" style="7" customWidth="1"/>
    <col min="6" max="6" width="15.6640625" style="7" customWidth="1"/>
    <col min="7" max="12" width="16" style="7" customWidth="1"/>
    <col min="13" max="13" width="9.6640625" style="84"/>
    <col min="14" max="14" width="9.6640625" style="84" customWidth="1"/>
    <col min="15" max="15" width="9.33203125" style="7" customWidth="1"/>
    <col min="16" max="16" width="75.21875" style="7" customWidth="1"/>
    <col min="17" max="17" width="12.77734375" style="7" customWidth="1"/>
    <col min="18" max="27" width="10.77734375" style="7" customWidth="1"/>
    <col min="28" max="28" width="74.33203125" style="7" customWidth="1"/>
    <col min="29" max="29" width="13" style="7" customWidth="1"/>
    <col min="30" max="30" width="14.33203125" style="7" customWidth="1"/>
    <col min="31" max="31" width="12.88671875" style="7" customWidth="1"/>
    <col min="32" max="32" width="12.6640625" style="7" customWidth="1"/>
    <col min="33" max="33" width="10.88671875" style="7" customWidth="1"/>
    <col min="34" max="34" width="12.6640625" style="7" customWidth="1"/>
    <col min="35" max="35" width="1.6640625" style="7" customWidth="1"/>
    <col min="36" max="36" width="12.6640625" style="7" customWidth="1"/>
    <col min="37" max="37" width="1.6640625" style="7" customWidth="1"/>
    <col min="38" max="38" width="12.6640625" style="7" customWidth="1"/>
    <col min="39" max="39" width="1.6640625" style="7" customWidth="1"/>
    <col min="40" max="40" width="12.6640625" style="7" customWidth="1"/>
    <col min="41" max="41" width="1.6640625" style="7" customWidth="1"/>
    <col min="42" max="42" width="12.6640625" style="7" customWidth="1"/>
    <col min="43" max="43" width="1.6640625" style="7" customWidth="1"/>
    <col min="44" max="44" width="12.6640625" style="7" customWidth="1"/>
    <col min="45" max="45" width="1.6640625" style="7" customWidth="1"/>
    <col min="46" max="46" width="12.6640625" style="7" customWidth="1"/>
    <col min="47" max="47" width="1.6640625" style="7" customWidth="1"/>
    <col min="48" max="16384" width="9.6640625" style="7"/>
  </cols>
  <sheetData>
    <row r="1" spans="1:2595" s="49" customFormat="1" ht="4.5" customHeight="1" thickBot="1" x14ac:dyDescent="0.3">
      <c r="A1" s="85"/>
      <c r="B1" s="86"/>
      <c r="C1" s="463"/>
      <c r="D1" s="510"/>
      <c r="E1" s="17">
        <v>61</v>
      </c>
      <c r="F1" s="17">
        <v>62</v>
      </c>
      <c r="G1" s="17">
        <v>61</v>
      </c>
      <c r="H1" s="17">
        <v>62</v>
      </c>
      <c r="I1" s="86">
        <v>91</v>
      </c>
      <c r="J1" s="86">
        <v>92</v>
      </c>
      <c r="K1" s="86">
        <v>91</v>
      </c>
      <c r="L1" s="86">
        <v>92</v>
      </c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163"/>
      <c r="AB1" s="163"/>
    </row>
    <row r="2" spans="1:2595" ht="15" customHeight="1" thickTop="1" x14ac:dyDescent="0.3">
      <c r="A2" s="113"/>
      <c r="B2" s="114"/>
      <c r="C2" s="565" t="s">
        <v>178</v>
      </c>
      <c r="D2" s="565"/>
      <c r="E2" s="565"/>
      <c r="F2" s="565"/>
      <c r="G2" s="566"/>
      <c r="H2" s="521" t="s">
        <v>109</v>
      </c>
      <c r="I2" s="548" t="s">
        <v>216</v>
      </c>
      <c r="J2" s="549"/>
      <c r="K2" s="419" t="s">
        <v>110</v>
      </c>
      <c r="L2" s="500">
        <v>43637</v>
      </c>
      <c r="N2" s="17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</row>
    <row r="3" spans="1:2595" ht="15" customHeight="1" x14ac:dyDescent="0.3">
      <c r="A3" s="115"/>
      <c r="B3" s="17"/>
      <c r="C3" s="567"/>
      <c r="D3" s="567"/>
      <c r="E3" s="567"/>
      <c r="F3" s="567"/>
      <c r="G3" s="568"/>
      <c r="H3" s="522" t="s">
        <v>212</v>
      </c>
      <c r="I3" s="234"/>
      <c r="J3" s="235"/>
      <c r="K3" s="236"/>
      <c r="L3" s="502"/>
      <c r="N3" s="17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</row>
    <row r="4" spans="1:2595" ht="15" customHeight="1" x14ac:dyDescent="0.3">
      <c r="A4" s="115"/>
      <c r="B4" s="17"/>
      <c r="C4" s="497"/>
      <c r="D4" s="511"/>
      <c r="E4" s="499"/>
      <c r="F4" s="499"/>
      <c r="G4" s="498"/>
      <c r="H4" s="522"/>
      <c r="I4" s="234"/>
      <c r="J4" s="235"/>
      <c r="K4" s="236"/>
      <c r="L4" s="502"/>
      <c r="N4" s="17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</row>
    <row r="5" spans="1:2595" ht="17.100000000000001" customHeight="1" x14ac:dyDescent="0.3">
      <c r="A5" s="115"/>
      <c r="B5" s="17"/>
      <c r="C5" s="569" t="s">
        <v>108</v>
      </c>
      <c r="D5" s="569"/>
      <c r="E5" s="569"/>
      <c r="F5" s="569"/>
      <c r="G5" s="558"/>
      <c r="H5" s="522" t="s">
        <v>112</v>
      </c>
      <c r="I5" s="235"/>
      <c r="J5" s="501"/>
      <c r="K5" s="236"/>
      <c r="L5" s="237"/>
      <c r="N5" s="17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576" t="s">
        <v>209</v>
      </c>
      <c r="AB5" s="576"/>
      <c r="AC5" s="576"/>
    </row>
    <row r="6" spans="1:2595" ht="17.100000000000001" customHeight="1" x14ac:dyDescent="0.55000000000000004">
      <c r="A6" s="115"/>
      <c r="B6" s="71" t="s">
        <v>0</v>
      </c>
      <c r="C6" s="570" t="s">
        <v>179</v>
      </c>
      <c r="D6" s="570"/>
      <c r="E6" s="570"/>
      <c r="F6" s="570"/>
      <c r="G6" s="571"/>
      <c r="H6" s="522" t="s">
        <v>113</v>
      </c>
      <c r="I6" s="501"/>
      <c r="J6" s="239"/>
      <c r="K6" s="243" t="s">
        <v>114</v>
      </c>
      <c r="L6" s="237"/>
      <c r="N6" s="17"/>
      <c r="O6" s="84"/>
      <c r="P6" s="484" t="s">
        <v>211</v>
      </c>
      <c r="Q6" s="84"/>
      <c r="R6" s="84"/>
      <c r="S6" s="84"/>
      <c r="T6" s="84"/>
      <c r="U6" s="84"/>
      <c r="V6" s="84"/>
      <c r="W6" s="84"/>
      <c r="X6" s="84"/>
      <c r="Y6" s="84"/>
      <c r="Z6" s="84"/>
      <c r="AA6" s="576"/>
      <c r="AB6" s="576"/>
      <c r="AC6" s="576"/>
    </row>
    <row r="7" spans="1:2595" ht="17.100000000000001" customHeight="1" thickBot="1" x14ac:dyDescent="0.5">
      <c r="A7" s="115"/>
      <c r="B7" s="159"/>
      <c r="C7" s="158"/>
      <c r="D7" s="512"/>
      <c r="E7" s="527"/>
      <c r="F7" s="527"/>
      <c r="G7" s="17"/>
      <c r="H7" s="522" t="s">
        <v>115</v>
      </c>
      <c r="I7" s="235"/>
      <c r="J7" s="501"/>
      <c r="K7" s="236"/>
      <c r="L7" s="237"/>
      <c r="N7" s="17"/>
      <c r="O7" s="84"/>
      <c r="P7" s="17"/>
      <c r="Q7" s="17"/>
      <c r="R7" s="84"/>
      <c r="S7" s="84"/>
      <c r="T7" s="84"/>
      <c r="U7" s="164" t="str">
        <f>H2</f>
        <v>Страна:</v>
      </c>
      <c r="V7" s="572" t="str">
        <f>I2</f>
        <v>Кыргызская Республика</v>
      </c>
      <c r="W7" s="572"/>
      <c r="X7" s="572"/>
      <c r="Y7" s="572"/>
      <c r="Z7" s="202"/>
      <c r="AA7" s="202"/>
      <c r="AB7" s="202"/>
      <c r="AD7" s="221" t="str">
        <f>H2</f>
        <v>Страна:</v>
      </c>
      <c r="AE7" s="201" t="str">
        <f>I2</f>
        <v>Кыргызская Республика</v>
      </c>
    </row>
    <row r="8" spans="1:2595" ht="16.5" customHeight="1" x14ac:dyDescent="0.35">
      <c r="A8" s="116"/>
      <c r="B8" s="575" t="s">
        <v>180</v>
      </c>
      <c r="C8" s="575"/>
      <c r="D8" s="575"/>
      <c r="E8" s="575"/>
      <c r="F8" s="533" t="s">
        <v>215</v>
      </c>
      <c r="H8" s="523" t="s">
        <v>0</v>
      </c>
      <c r="I8" s="160"/>
      <c r="J8" s="160"/>
      <c r="K8" s="161"/>
      <c r="L8" s="162"/>
      <c r="N8" s="17"/>
      <c r="O8" s="429"/>
      <c r="P8" s="430" t="s">
        <v>179</v>
      </c>
      <c r="Q8" s="431"/>
      <c r="R8" s="573" t="s">
        <v>185</v>
      </c>
      <c r="S8" s="573"/>
      <c r="T8" s="573"/>
      <c r="U8" s="573"/>
      <c r="V8" s="573"/>
      <c r="W8" s="573"/>
      <c r="X8" s="573"/>
      <c r="Y8" s="574"/>
      <c r="Z8" s="198"/>
      <c r="AA8" s="205"/>
      <c r="AB8" s="193"/>
      <c r="AC8" s="206"/>
      <c r="AD8" s="207"/>
      <c r="AE8" s="208"/>
    </row>
    <row r="9" spans="1:2595" s="12" customFormat="1" ht="13.5" customHeight="1" x14ac:dyDescent="0.3">
      <c r="A9" s="117" t="s">
        <v>117</v>
      </c>
      <c r="B9" s="3" t="s">
        <v>0</v>
      </c>
      <c r="C9" s="88" t="s">
        <v>119</v>
      </c>
      <c r="D9" s="577" t="s">
        <v>219</v>
      </c>
      <c r="E9" s="583" t="s">
        <v>181</v>
      </c>
      <c r="F9" s="584"/>
      <c r="G9" s="561"/>
      <c r="H9" s="585"/>
      <c r="I9" s="561" t="s">
        <v>182</v>
      </c>
      <c r="J9" s="561"/>
      <c r="K9" s="561"/>
      <c r="L9" s="562"/>
      <c r="M9" s="179"/>
      <c r="N9" s="180"/>
      <c r="O9" s="89" t="str">
        <f>A9</f>
        <v>Код</v>
      </c>
      <c r="P9" s="52"/>
      <c r="Q9" s="91"/>
      <c r="R9" s="584" t="str">
        <f>E9</f>
        <v>ИМПОРТ</v>
      </c>
      <c r="S9" s="584"/>
      <c r="T9" s="584"/>
      <c r="U9" s="585"/>
      <c r="V9" s="561" t="str">
        <f>I9</f>
        <v>ЭКСПОРТ</v>
      </c>
      <c r="W9" s="561" t="s">
        <v>0</v>
      </c>
      <c r="X9" s="561" t="s">
        <v>0</v>
      </c>
      <c r="Y9" s="585" t="s">
        <v>0</v>
      </c>
      <c r="Z9" s="194"/>
      <c r="AA9" s="482" t="str">
        <f>A9</f>
        <v>Код</v>
      </c>
      <c r="AB9" s="194"/>
      <c r="AC9" s="209" t="s">
        <v>0</v>
      </c>
      <c r="AD9" s="563" t="s">
        <v>210</v>
      </c>
      <c r="AE9" s="564"/>
      <c r="AF9" s="12" t="s">
        <v>0</v>
      </c>
    </row>
    <row r="10" spans="1:2595" ht="11.25" customHeight="1" x14ac:dyDescent="0.3">
      <c r="A10" s="117" t="s">
        <v>118</v>
      </c>
      <c r="B10" s="41" t="s">
        <v>116</v>
      </c>
      <c r="C10" s="89" t="s">
        <v>183</v>
      </c>
      <c r="D10" s="578"/>
      <c r="E10" s="582">
        <v>2017</v>
      </c>
      <c r="F10" s="581"/>
      <c r="G10" s="582">
        <f>E10+1</f>
        <v>2018</v>
      </c>
      <c r="H10" s="581"/>
      <c r="I10" s="580">
        <f>E10</f>
        <v>2017</v>
      </c>
      <c r="J10" s="581"/>
      <c r="K10" s="582">
        <f>G10</f>
        <v>2018</v>
      </c>
      <c r="L10" s="586"/>
      <c r="M10" s="181"/>
      <c r="N10" s="182"/>
      <c r="O10" s="432" t="str">
        <f>A10</f>
        <v>товара</v>
      </c>
      <c r="P10" s="52"/>
      <c r="Q10" s="94"/>
      <c r="R10" s="580">
        <f>E10</f>
        <v>2017</v>
      </c>
      <c r="S10" s="581" t="s">
        <v>0</v>
      </c>
      <c r="T10" s="582">
        <f>G10</f>
        <v>2018</v>
      </c>
      <c r="U10" s="581" t="s">
        <v>0</v>
      </c>
      <c r="V10" s="580">
        <f>I10</f>
        <v>2017</v>
      </c>
      <c r="W10" s="581" t="s">
        <v>0</v>
      </c>
      <c r="X10" s="582">
        <f>K10</f>
        <v>2018</v>
      </c>
      <c r="Y10" s="581" t="s">
        <v>0</v>
      </c>
      <c r="Z10" s="93"/>
      <c r="AA10" s="483" t="str">
        <f>A10</f>
        <v>товара</v>
      </c>
      <c r="AB10" s="93"/>
      <c r="AC10" s="209" t="s">
        <v>0</v>
      </c>
      <c r="AD10" s="428">
        <f>I10</f>
        <v>2017</v>
      </c>
      <c r="AE10" s="489">
        <f>G10</f>
        <v>2018</v>
      </c>
      <c r="AF10" s="7" t="s">
        <v>0</v>
      </c>
    </row>
    <row r="11" spans="1:2595" ht="21" customHeight="1" x14ac:dyDescent="0.25">
      <c r="A11" s="118" t="s">
        <v>0</v>
      </c>
      <c r="B11" s="111"/>
      <c r="C11" s="46" t="s">
        <v>0</v>
      </c>
      <c r="D11" s="579"/>
      <c r="E11" s="112" t="s">
        <v>120</v>
      </c>
      <c r="F11" s="112" t="s">
        <v>184</v>
      </c>
      <c r="G11" s="112" t="s">
        <v>120</v>
      </c>
      <c r="H11" s="112" t="s">
        <v>184</v>
      </c>
      <c r="I11" s="112" t="s">
        <v>120</v>
      </c>
      <c r="J11" s="112" t="s">
        <v>184</v>
      </c>
      <c r="K11" s="112" t="s">
        <v>120</v>
      </c>
      <c r="L11" s="119" t="s">
        <v>184</v>
      </c>
      <c r="M11" s="182"/>
      <c r="N11" s="182"/>
      <c r="O11" s="433" t="str">
        <f>A11</f>
        <v xml:space="preserve"> </v>
      </c>
      <c r="P11" s="282"/>
      <c r="Q11" s="105"/>
      <c r="R11" s="93" t="str">
        <f>E11</f>
        <v>Объем</v>
      </c>
      <c r="S11" s="88" t="str">
        <f>F11</f>
        <v>Стоимость</v>
      </c>
      <c r="T11" s="41" t="str">
        <f>G11</f>
        <v>Объем</v>
      </c>
      <c r="U11" s="88" t="str">
        <f>H11</f>
        <v>Стоимость</v>
      </c>
      <c r="V11" s="42" t="str">
        <f>I11</f>
        <v>Объем</v>
      </c>
      <c r="W11" s="88" t="str">
        <f>J11</f>
        <v>Стоимость</v>
      </c>
      <c r="X11" s="41" t="str">
        <f>K11</f>
        <v>Объем</v>
      </c>
      <c r="Y11" s="88" t="str">
        <f>L11</f>
        <v>Стоимость</v>
      </c>
      <c r="Z11" s="93"/>
      <c r="AA11" s="250" t="str">
        <f>A11</f>
        <v xml:space="preserve"> </v>
      </c>
      <c r="AB11" s="197"/>
      <c r="AC11" s="204" t="s">
        <v>0</v>
      </c>
      <c r="AD11" s="247"/>
      <c r="AE11" s="248"/>
    </row>
    <row r="12" spans="1:2595" s="100" customFormat="1" ht="15" customHeight="1" x14ac:dyDescent="0.2">
      <c r="A12" s="120">
        <v>1</v>
      </c>
      <c r="B12" s="98" t="s">
        <v>122</v>
      </c>
      <c r="C12" s="328" t="s">
        <v>123</v>
      </c>
      <c r="D12" s="507" t="s">
        <v>218</v>
      </c>
      <c r="E12" s="99">
        <v>11</v>
      </c>
      <c r="F12" s="45">
        <v>757</v>
      </c>
      <c r="G12" s="99" t="s">
        <v>222</v>
      </c>
      <c r="H12" s="277">
        <f>H13+H16</f>
        <v>343.20000000000005</v>
      </c>
      <c r="I12" s="277">
        <v>0.2</v>
      </c>
      <c r="J12" s="277">
        <v>20.8</v>
      </c>
      <c r="K12" s="277">
        <v>0.4</v>
      </c>
      <c r="L12" s="128">
        <v>19.5</v>
      </c>
      <c r="M12" s="183"/>
      <c r="N12" s="184"/>
      <c r="O12" s="434">
        <f>A12</f>
        <v>1</v>
      </c>
      <c r="P12" s="98" t="str">
        <f>B12</f>
        <v>КРУГЛЫЙ ЛЕС (НЕОБРАБОТАННЫЕ ЛЕСОМАТЕРИАЛЫ)</v>
      </c>
      <c r="Q12" s="328" t="s">
        <v>123</v>
      </c>
      <c r="R12" s="165">
        <f>E12-(E13+E16)</f>
        <v>0</v>
      </c>
      <c r="S12" s="166">
        <f t="shared" ref="S12:Y12" si="0">F12-(F13+F16)</f>
        <v>0.29999999999995453</v>
      </c>
      <c r="T12" s="166" t="e">
        <f t="shared" si="0"/>
        <v>#VALUE!</v>
      </c>
      <c r="U12" s="166">
        <f t="shared" si="0"/>
        <v>0</v>
      </c>
      <c r="V12" s="166">
        <f t="shared" si="0"/>
        <v>0</v>
      </c>
      <c r="W12" s="166">
        <f t="shared" si="0"/>
        <v>0</v>
      </c>
      <c r="X12" s="166">
        <f t="shared" si="0"/>
        <v>0</v>
      </c>
      <c r="Y12" s="435">
        <f t="shared" si="0"/>
        <v>0</v>
      </c>
      <c r="Z12" s="203"/>
      <c r="AA12" s="211">
        <f>A12</f>
        <v>1</v>
      </c>
      <c r="AB12" s="98" t="str">
        <f t="shared" ref="AB12:AB21" si="1">B12</f>
        <v>КРУГЛЫЙ ЛЕС (НЕОБРАБОТАННЫЕ ЛЕСОМАТЕРИАЛЫ)</v>
      </c>
      <c r="AC12" s="328" t="s">
        <v>123</v>
      </c>
      <c r="AD12" s="213">
        <f>IF(ISNUMBER('CB1-Производство'!D13+E12-I12),'CB1-Производство'!D13+E12-I12,IF(ISNUMBER(I12-E12),"NT " &amp; I12-E12,"…"))</f>
        <v>10.8</v>
      </c>
      <c r="AE12" s="214" t="str">
        <f>IF(ISNUMBER('CB1-Производство'!E13+G12-K12),'CB1-Производство'!E13+G12-K12,IF(ISNUMBER(K12-G12),"NT " &amp; K12-G12,"…"))</f>
        <v>…</v>
      </c>
      <c r="AF12" s="343" t="s">
        <v>0</v>
      </c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  <c r="ID12" s="15"/>
      <c r="IE12" s="15"/>
      <c r="IF12" s="15"/>
      <c r="IG12" s="15"/>
      <c r="IH12" s="15"/>
      <c r="II12" s="15"/>
      <c r="IJ12" s="15"/>
      <c r="IK12" s="15"/>
      <c r="IL12" s="15"/>
      <c r="IM12" s="15"/>
      <c r="IN12" s="15"/>
      <c r="IO12" s="15"/>
      <c r="IP12" s="15"/>
      <c r="IQ12" s="15"/>
      <c r="IR12" s="15"/>
      <c r="IS12" s="15"/>
      <c r="IT12" s="15"/>
      <c r="IU12" s="15"/>
      <c r="IV12" s="15"/>
      <c r="IW12" s="15"/>
      <c r="IX12" s="15"/>
      <c r="IY12" s="15"/>
      <c r="IZ12" s="15"/>
      <c r="JA12" s="15"/>
      <c r="JB12" s="15"/>
      <c r="JC12" s="15"/>
      <c r="JD12" s="15"/>
      <c r="JE12" s="15"/>
      <c r="JF12" s="15"/>
      <c r="JG12" s="15"/>
      <c r="JH12" s="15"/>
      <c r="JI12" s="15"/>
      <c r="JJ12" s="15"/>
      <c r="JK12" s="15"/>
      <c r="JL12" s="15"/>
      <c r="JM12" s="15"/>
      <c r="JN12" s="15"/>
      <c r="JO12" s="15"/>
      <c r="JP12" s="15"/>
      <c r="JQ12" s="15"/>
      <c r="JR12" s="15"/>
      <c r="JS12" s="15"/>
      <c r="JT12" s="15"/>
      <c r="JU12" s="15"/>
      <c r="JV12" s="15"/>
      <c r="JW12" s="15"/>
      <c r="JX12" s="15"/>
      <c r="JY12" s="15"/>
      <c r="JZ12" s="15"/>
      <c r="KA12" s="15"/>
      <c r="KB12" s="15"/>
      <c r="KC12" s="15"/>
      <c r="KD12" s="15"/>
      <c r="KE12" s="15"/>
      <c r="KF12" s="15"/>
      <c r="KG12" s="15"/>
      <c r="KH12" s="15"/>
      <c r="KI12" s="15"/>
      <c r="KJ12" s="15"/>
      <c r="KK12" s="15"/>
      <c r="KL12" s="15"/>
      <c r="KM12" s="15"/>
      <c r="KN12" s="15"/>
      <c r="KO12" s="15"/>
      <c r="KP12" s="15"/>
      <c r="KQ12" s="15"/>
      <c r="KR12" s="15"/>
      <c r="KS12" s="15"/>
      <c r="KT12" s="15"/>
      <c r="KU12" s="15"/>
      <c r="KV12" s="15"/>
      <c r="KW12" s="15"/>
      <c r="KX12" s="15"/>
      <c r="KY12" s="15"/>
      <c r="KZ12" s="15"/>
      <c r="LA12" s="15"/>
      <c r="LB12" s="15"/>
      <c r="LC12" s="15"/>
      <c r="LD12" s="15"/>
      <c r="LE12" s="15"/>
      <c r="LF12" s="15"/>
      <c r="LG12" s="15"/>
      <c r="LH12" s="15"/>
      <c r="LI12" s="15"/>
      <c r="LJ12" s="15"/>
      <c r="LK12" s="15"/>
      <c r="LL12" s="15"/>
      <c r="LM12" s="15"/>
      <c r="LN12" s="15"/>
      <c r="LO12" s="15"/>
      <c r="LP12" s="15"/>
      <c r="LQ12" s="15"/>
      <c r="LR12" s="15"/>
      <c r="LS12" s="15"/>
      <c r="LT12" s="15"/>
      <c r="LU12" s="15"/>
      <c r="LV12" s="15"/>
      <c r="LW12" s="15"/>
      <c r="LX12" s="15"/>
      <c r="LY12" s="15"/>
      <c r="LZ12" s="15"/>
      <c r="MA12" s="15"/>
      <c r="MB12" s="15"/>
      <c r="MC12" s="15"/>
      <c r="MD12" s="15"/>
      <c r="ME12" s="15"/>
      <c r="MF12" s="15"/>
      <c r="MG12" s="15"/>
      <c r="MH12" s="15"/>
      <c r="MI12" s="15"/>
      <c r="MJ12" s="15"/>
      <c r="MK12" s="15"/>
      <c r="ML12" s="15"/>
      <c r="MM12" s="15"/>
      <c r="MN12" s="15"/>
      <c r="MO12" s="15"/>
      <c r="MP12" s="15"/>
      <c r="MQ12" s="15"/>
      <c r="MR12" s="15"/>
      <c r="MS12" s="15"/>
      <c r="MT12" s="15"/>
      <c r="MU12" s="15"/>
      <c r="MV12" s="15"/>
      <c r="MW12" s="15"/>
      <c r="MX12" s="15"/>
      <c r="MY12" s="15"/>
      <c r="MZ12" s="15"/>
      <c r="NA12" s="15"/>
      <c r="NB12" s="15"/>
      <c r="NC12" s="15"/>
      <c r="ND12" s="15"/>
      <c r="NE12" s="15"/>
      <c r="NF12" s="15"/>
      <c r="NG12" s="15"/>
      <c r="NH12" s="15"/>
      <c r="NI12" s="15"/>
      <c r="NJ12" s="15"/>
      <c r="NK12" s="15"/>
      <c r="NL12" s="15"/>
      <c r="NM12" s="15"/>
      <c r="NN12" s="15"/>
      <c r="NO12" s="15"/>
      <c r="NP12" s="15"/>
      <c r="NQ12" s="15"/>
      <c r="NR12" s="15"/>
      <c r="NS12" s="15"/>
      <c r="NT12" s="15"/>
      <c r="NU12" s="15"/>
      <c r="NV12" s="15"/>
      <c r="NW12" s="15"/>
      <c r="NX12" s="15"/>
      <c r="NY12" s="15"/>
      <c r="NZ12" s="15"/>
      <c r="OA12" s="15"/>
      <c r="OB12" s="15"/>
      <c r="OC12" s="15"/>
      <c r="OD12" s="15"/>
      <c r="OE12" s="15"/>
      <c r="OF12" s="15"/>
      <c r="OG12" s="15"/>
      <c r="OH12" s="15"/>
      <c r="OI12" s="15"/>
      <c r="OJ12" s="15"/>
      <c r="OK12" s="15"/>
      <c r="OL12" s="15"/>
      <c r="OM12" s="15"/>
      <c r="ON12" s="15"/>
      <c r="OO12" s="15"/>
      <c r="OP12" s="15"/>
      <c r="OQ12" s="15"/>
      <c r="OR12" s="15"/>
      <c r="OS12" s="15"/>
      <c r="OT12" s="15"/>
      <c r="OU12" s="15"/>
      <c r="OV12" s="15"/>
      <c r="OW12" s="15"/>
      <c r="OX12" s="15"/>
      <c r="OY12" s="15"/>
      <c r="OZ12" s="15"/>
      <c r="PA12" s="15"/>
      <c r="PB12" s="15"/>
      <c r="PC12" s="15"/>
      <c r="PD12" s="15"/>
      <c r="PE12" s="15"/>
      <c r="PF12" s="15"/>
      <c r="PG12" s="15"/>
      <c r="PH12" s="15"/>
      <c r="PI12" s="15"/>
      <c r="PJ12" s="15"/>
      <c r="PK12" s="15"/>
      <c r="PL12" s="15"/>
      <c r="PM12" s="15"/>
      <c r="PN12" s="15"/>
      <c r="PO12" s="15"/>
      <c r="PP12" s="15"/>
      <c r="PQ12" s="15"/>
      <c r="PR12" s="15"/>
      <c r="PS12" s="15"/>
      <c r="PT12" s="15"/>
      <c r="PU12" s="15"/>
      <c r="PV12" s="15"/>
      <c r="PW12" s="15"/>
      <c r="PX12" s="15"/>
      <c r="PY12" s="15"/>
      <c r="PZ12" s="15"/>
      <c r="QA12" s="15"/>
      <c r="QB12" s="15"/>
      <c r="QC12" s="15"/>
      <c r="QD12" s="15"/>
      <c r="QE12" s="15"/>
      <c r="QF12" s="15"/>
      <c r="QG12" s="15"/>
      <c r="QH12" s="15"/>
      <c r="QI12" s="15"/>
      <c r="QJ12" s="15"/>
      <c r="QK12" s="15"/>
      <c r="QL12" s="15"/>
      <c r="QM12" s="15"/>
      <c r="QN12" s="15"/>
      <c r="QO12" s="15"/>
      <c r="QP12" s="15"/>
      <c r="QQ12" s="15"/>
      <c r="QR12" s="15"/>
      <c r="QS12" s="15"/>
      <c r="QT12" s="15"/>
      <c r="QU12" s="15"/>
      <c r="QV12" s="15"/>
      <c r="QW12" s="15"/>
      <c r="QX12" s="15"/>
      <c r="QY12" s="15"/>
      <c r="QZ12" s="15"/>
      <c r="RA12" s="15"/>
      <c r="RB12" s="15"/>
      <c r="RC12" s="15"/>
      <c r="RD12" s="15"/>
      <c r="RE12" s="15"/>
      <c r="RF12" s="15"/>
      <c r="RG12" s="15"/>
      <c r="RH12" s="15"/>
      <c r="RI12" s="15"/>
      <c r="RJ12" s="15"/>
      <c r="RK12" s="15"/>
      <c r="RL12" s="15"/>
      <c r="RM12" s="15"/>
      <c r="RN12" s="15"/>
      <c r="RO12" s="15"/>
      <c r="RP12" s="15"/>
      <c r="RQ12" s="15"/>
      <c r="RR12" s="15"/>
      <c r="RS12" s="15"/>
      <c r="RT12" s="15"/>
      <c r="RU12" s="15"/>
      <c r="RV12" s="15"/>
      <c r="RW12" s="15"/>
      <c r="RX12" s="15"/>
      <c r="RY12" s="15"/>
      <c r="RZ12" s="15"/>
      <c r="SA12" s="15"/>
      <c r="SB12" s="15"/>
      <c r="SC12" s="15"/>
      <c r="SD12" s="15"/>
      <c r="SE12" s="15"/>
      <c r="SF12" s="15"/>
      <c r="SG12" s="15"/>
      <c r="SH12" s="15"/>
      <c r="SI12" s="15"/>
      <c r="SJ12" s="15"/>
      <c r="SK12" s="15"/>
      <c r="SL12" s="15"/>
      <c r="SM12" s="15"/>
      <c r="SN12" s="15"/>
      <c r="SO12" s="15"/>
      <c r="SP12" s="15"/>
      <c r="SQ12" s="15"/>
      <c r="SR12" s="15"/>
      <c r="SS12" s="15"/>
      <c r="ST12" s="15"/>
      <c r="SU12" s="15"/>
      <c r="SV12" s="15"/>
      <c r="SW12" s="15"/>
      <c r="SX12" s="15"/>
      <c r="SY12" s="15"/>
      <c r="SZ12" s="15"/>
      <c r="TA12" s="15"/>
      <c r="TB12" s="15"/>
      <c r="TC12" s="15"/>
      <c r="TD12" s="15"/>
      <c r="TE12" s="15"/>
      <c r="TF12" s="15"/>
      <c r="TG12" s="15"/>
      <c r="TH12" s="15"/>
      <c r="TI12" s="15"/>
      <c r="TJ12" s="15"/>
      <c r="TK12" s="15"/>
      <c r="TL12" s="15"/>
      <c r="TM12" s="15"/>
      <c r="TN12" s="15"/>
      <c r="TO12" s="15"/>
      <c r="TP12" s="15"/>
      <c r="TQ12" s="15"/>
      <c r="TR12" s="15"/>
      <c r="TS12" s="15"/>
      <c r="TT12" s="15"/>
      <c r="TU12" s="15"/>
      <c r="TV12" s="15"/>
      <c r="TW12" s="15"/>
      <c r="TX12" s="15"/>
      <c r="TY12" s="15"/>
      <c r="TZ12" s="15"/>
      <c r="UA12" s="15"/>
      <c r="UB12" s="15"/>
      <c r="UC12" s="15"/>
      <c r="UD12" s="15"/>
      <c r="UE12" s="15"/>
      <c r="UF12" s="15"/>
      <c r="UG12" s="15"/>
      <c r="UH12" s="15"/>
      <c r="UI12" s="15"/>
      <c r="UJ12" s="15"/>
      <c r="UK12" s="15"/>
      <c r="UL12" s="15"/>
      <c r="UM12" s="15"/>
      <c r="UN12" s="15"/>
      <c r="UO12" s="15"/>
      <c r="UP12" s="15"/>
      <c r="UQ12" s="15"/>
      <c r="UR12" s="15"/>
      <c r="US12" s="15"/>
      <c r="UT12" s="15"/>
      <c r="UU12" s="15"/>
      <c r="UV12" s="15"/>
      <c r="UW12" s="15"/>
      <c r="UX12" s="15"/>
      <c r="UY12" s="15"/>
      <c r="UZ12" s="15"/>
      <c r="VA12" s="15"/>
      <c r="VB12" s="15"/>
      <c r="VC12" s="15"/>
      <c r="VD12" s="15"/>
      <c r="VE12" s="15"/>
      <c r="VF12" s="15"/>
      <c r="VG12" s="15"/>
      <c r="VH12" s="15"/>
      <c r="VI12" s="15"/>
      <c r="VJ12" s="15"/>
      <c r="VK12" s="15"/>
      <c r="VL12" s="15"/>
      <c r="VM12" s="15"/>
      <c r="VN12" s="15"/>
      <c r="VO12" s="15"/>
      <c r="VP12" s="15"/>
      <c r="VQ12" s="15"/>
      <c r="VR12" s="15"/>
      <c r="VS12" s="15"/>
      <c r="VT12" s="15"/>
      <c r="VU12" s="15"/>
      <c r="VV12" s="15"/>
      <c r="VW12" s="15"/>
      <c r="VX12" s="15"/>
      <c r="VY12" s="15"/>
      <c r="VZ12" s="15"/>
      <c r="WA12" s="15"/>
      <c r="WB12" s="15"/>
      <c r="WC12" s="15"/>
      <c r="WD12" s="15"/>
      <c r="WE12" s="15"/>
      <c r="WF12" s="15"/>
      <c r="WG12" s="15"/>
      <c r="WH12" s="15"/>
      <c r="WI12" s="15"/>
      <c r="WJ12" s="15"/>
      <c r="WK12" s="15"/>
      <c r="WL12" s="15"/>
      <c r="WM12" s="15"/>
      <c r="WN12" s="15"/>
      <c r="WO12" s="15"/>
      <c r="WP12" s="15"/>
      <c r="WQ12" s="15"/>
      <c r="WR12" s="15"/>
      <c r="WS12" s="15"/>
      <c r="WT12" s="15"/>
      <c r="WU12" s="15"/>
      <c r="WV12" s="15"/>
      <c r="WW12" s="15"/>
      <c r="WX12" s="15"/>
      <c r="WY12" s="15"/>
      <c r="WZ12" s="15"/>
      <c r="XA12" s="15"/>
      <c r="XB12" s="15"/>
      <c r="XC12" s="15"/>
      <c r="XD12" s="15"/>
      <c r="XE12" s="15"/>
      <c r="XF12" s="15"/>
      <c r="XG12" s="15"/>
      <c r="XH12" s="15"/>
      <c r="XI12" s="15"/>
      <c r="XJ12" s="15"/>
      <c r="XK12" s="15"/>
      <c r="XL12" s="15"/>
      <c r="XM12" s="15"/>
      <c r="XN12" s="15"/>
      <c r="XO12" s="15"/>
      <c r="XP12" s="15"/>
      <c r="XQ12" s="15"/>
      <c r="XR12" s="15"/>
      <c r="XS12" s="15"/>
      <c r="XT12" s="15"/>
      <c r="XU12" s="15"/>
      <c r="XV12" s="15"/>
      <c r="XW12" s="15"/>
      <c r="XX12" s="15"/>
      <c r="XY12" s="15"/>
      <c r="XZ12" s="15"/>
      <c r="YA12" s="15"/>
      <c r="YB12" s="15"/>
      <c r="YC12" s="15"/>
      <c r="YD12" s="15"/>
      <c r="YE12" s="15"/>
      <c r="YF12" s="15"/>
      <c r="YG12" s="15"/>
      <c r="YH12" s="15"/>
      <c r="YI12" s="15"/>
      <c r="YJ12" s="15"/>
      <c r="YK12" s="15"/>
      <c r="YL12" s="15"/>
      <c r="YM12" s="15"/>
      <c r="YN12" s="15"/>
      <c r="YO12" s="15"/>
      <c r="YP12" s="15"/>
      <c r="YQ12" s="15"/>
      <c r="YR12" s="15"/>
      <c r="YS12" s="15"/>
      <c r="YT12" s="15"/>
      <c r="YU12" s="15"/>
      <c r="YV12" s="15"/>
      <c r="YW12" s="15"/>
      <c r="YX12" s="15"/>
      <c r="YY12" s="15"/>
      <c r="YZ12" s="15"/>
      <c r="ZA12" s="15"/>
      <c r="ZB12" s="15"/>
      <c r="ZC12" s="15"/>
      <c r="ZD12" s="15"/>
      <c r="ZE12" s="15"/>
      <c r="ZF12" s="15"/>
      <c r="ZG12" s="15"/>
      <c r="ZH12" s="15"/>
      <c r="ZI12" s="15"/>
      <c r="ZJ12" s="15"/>
      <c r="ZK12" s="15"/>
      <c r="ZL12" s="15"/>
      <c r="ZM12" s="15"/>
      <c r="ZN12" s="15"/>
      <c r="ZO12" s="15"/>
      <c r="ZP12" s="15"/>
      <c r="ZQ12" s="15"/>
      <c r="ZR12" s="15"/>
      <c r="ZS12" s="15"/>
      <c r="ZT12" s="15"/>
      <c r="ZU12" s="15"/>
      <c r="ZV12" s="15"/>
      <c r="ZW12" s="15"/>
      <c r="ZX12" s="15"/>
      <c r="ZY12" s="15"/>
      <c r="ZZ12" s="15"/>
      <c r="AAA12" s="15"/>
      <c r="AAB12" s="15"/>
      <c r="AAC12" s="15"/>
      <c r="AAD12" s="15"/>
      <c r="AAE12" s="15"/>
      <c r="AAF12" s="15"/>
      <c r="AAG12" s="15"/>
      <c r="AAH12" s="15"/>
      <c r="AAI12" s="15"/>
      <c r="AAJ12" s="15"/>
      <c r="AAK12" s="15"/>
      <c r="AAL12" s="15"/>
      <c r="AAM12" s="15"/>
      <c r="AAN12" s="15"/>
      <c r="AAO12" s="15"/>
      <c r="AAP12" s="15"/>
      <c r="AAQ12" s="15"/>
      <c r="AAR12" s="15"/>
      <c r="AAS12" s="15"/>
      <c r="AAT12" s="15"/>
      <c r="AAU12" s="15"/>
      <c r="AAV12" s="15"/>
      <c r="AAW12" s="15"/>
      <c r="AAX12" s="15"/>
      <c r="AAY12" s="15"/>
      <c r="AAZ12" s="15"/>
      <c r="ABA12" s="15"/>
      <c r="ABB12" s="15"/>
      <c r="ABC12" s="15"/>
      <c r="ABD12" s="15"/>
      <c r="ABE12" s="15"/>
      <c r="ABF12" s="15"/>
      <c r="ABG12" s="15"/>
      <c r="ABH12" s="15"/>
      <c r="ABI12" s="15"/>
      <c r="ABJ12" s="15"/>
      <c r="ABK12" s="15"/>
      <c r="ABL12" s="15"/>
      <c r="ABM12" s="15"/>
      <c r="ABN12" s="15"/>
      <c r="ABO12" s="15"/>
      <c r="ABP12" s="15"/>
      <c r="ABQ12" s="15"/>
      <c r="ABR12" s="15"/>
      <c r="ABS12" s="15"/>
      <c r="ABT12" s="15"/>
      <c r="ABU12" s="15"/>
      <c r="ABV12" s="15"/>
      <c r="ABW12" s="15"/>
      <c r="ABX12" s="15"/>
      <c r="ABY12" s="15"/>
      <c r="ABZ12" s="15"/>
      <c r="ACA12" s="15"/>
      <c r="ACB12" s="15"/>
      <c r="ACC12" s="15"/>
      <c r="ACD12" s="15"/>
      <c r="ACE12" s="15"/>
      <c r="ACF12" s="15"/>
      <c r="ACG12" s="15"/>
      <c r="ACH12" s="15"/>
      <c r="ACI12" s="15"/>
      <c r="ACJ12" s="15"/>
      <c r="ACK12" s="15"/>
      <c r="ACL12" s="15"/>
      <c r="ACM12" s="15"/>
      <c r="ACN12" s="15"/>
      <c r="ACO12" s="15"/>
      <c r="ACP12" s="15"/>
      <c r="ACQ12" s="15"/>
      <c r="ACR12" s="15"/>
      <c r="ACS12" s="15"/>
      <c r="ACT12" s="15"/>
      <c r="ACU12" s="15"/>
      <c r="ACV12" s="15"/>
      <c r="ACW12" s="15"/>
      <c r="ACX12" s="15"/>
      <c r="ACY12" s="15"/>
      <c r="ACZ12" s="15"/>
      <c r="ADA12" s="15"/>
      <c r="ADB12" s="15"/>
      <c r="ADC12" s="15"/>
      <c r="ADD12" s="15"/>
      <c r="ADE12" s="15"/>
      <c r="ADF12" s="15"/>
      <c r="ADG12" s="15"/>
      <c r="ADH12" s="15"/>
      <c r="ADI12" s="15"/>
      <c r="ADJ12" s="15"/>
      <c r="ADK12" s="15"/>
      <c r="ADL12" s="15"/>
      <c r="ADM12" s="15"/>
      <c r="ADN12" s="15"/>
      <c r="ADO12" s="15"/>
      <c r="ADP12" s="15"/>
      <c r="ADQ12" s="15"/>
      <c r="ADR12" s="15"/>
      <c r="ADS12" s="15"/>
      <c r="ADT12" s="15"/>
      <c r="ADU12" s="15"/>
      <c r="ADV12" s="15"/>
      <c r="ADW12" s="15"/>
      <c r="ADX12" s="15"/>
      <c r="ADY12" s="15"/>
      <c r="ADZ12" s="15"/>
      <c r="AEA12" s="15"/>
      <c r="AEB12" s="15"/>
      <c r="AEC12" s="15"/>
      <c r="AED12" s="15"/>
      <c r="AEE12" s="15"/>
      <c r="AEF12" s="15"/>
      <c r="AEG12" s="15"/>
      <c r="AEH12" s="15"/>
      <c r="AEI12" s="15"/>
      <c r="AEJ12" s="15"/>
      <c r="AEK12" s="15"/>
      <c r="AEL12" s="15"/>
      <c r="AEM12" s="15"/>
      <c r="AEN12" s="15"/>
      <c r="AEO12" s="15"/>
      <c r="AEP12" s="15"/>
      <c r="AEQ12" s="15"/>
      <c r="AER12" s="15"/>
      <c r="AES12" s="15"/>
      <c r="AET12" s="15"/>
      <c r="AEU12" s="15"/>
      <c r="AEV12" s="15"/>
      <c r="AEW12" s="15"/>
      <c r="AEX12" s="15"/>
      <c r="AEY12" s="15"/>
      <c r="AEZ12" s="15"/>
      <c r="AFA12" s="15"/>
      <c r="AFB12" s="15"/>
      <c r="AFC12" s="15"/>
      <c r="AFD12" s="15"/>
      <c r="AFE12" s="15"/>
      <c r="AFF12" s="15"/>
      <c r="AFG12" s="15"/>
      <c r="AFH12" s="15"/>
      <c r="AFI12" s="15"/>
      <c r="AFJ12" s="15"/>
      <c r="AFK12" s="15"/>
      <c r="AFL12" s="15"/>
      <c r="AFM12" s="15"/>
      <c r="AFN12" s="15"/>
      <c r="AFO12" s="15"/>
      <c r="AFP12" s="15"/>
      <c r="AFQ12" s="15"/>
      <c r="AFR12" s="15"/>
      <c r="AFS12" s="15"/>
      <c r="AFT12" s="15"/>
      <c r="AFU12" s="15"/>
      <c r="AFV12" s="15"/>
      <c r="AFW12" s="15"/>
      <c r="AFX12" s="15"/>
      <c r="AFY12" s="15"/>
      <c r="AFZ12" s="15"/>
      <c r="AGA12" s="15"/>
      <c r="AGB12" s="15"/>
      <c r="AGC12" s="15"/>
      <c r="AGD12" s="15"/>
      <c r="AGE12" s="15"/>
      <c r="AGF12" s="15"/>
      <c r="AGG12" s="15"/>
      <c r="AGH12" s="15"/>
      <c r="AGI12" s="15"/>
      <c r="AGJ12" s="15"/>
      <c r="AGK12" s="15"/>
      <c r="AGL12" s="15"/>
      <c r="AGM12" s="15"/>
      <c r="AGN12" s="15"/>
      <c r="AGO12" s="15"/>
      <c r="AGP12" s="15"/>
      <c r="AGQ12" s="15"/>
      <c r="AGR12" s="15"/>
      <c r="AGS12" s="15"/>
      <c r="AGT12" s="15"/>
      <c r="AGU12" s="15"/>
      <c r="AGV12" s="15"/>
      <c r="AGW12" s="15"/>
      <c r="AGX12" s="15"/>
      <c r="AGY12" s="15"/>
      <c r="AGZ12" s="15"/>
      <c r="AHA12" s="15"/>
      <c r="AHB12" s="15"/>
      <c r="AHC12" s="15"/>
      <c r="AHD12" s="15"/>
      <c r="AHE12" s="15"/>
      <c r="AHF12" s="15"/>
      <c r="AHG12" s="15"/>
      <c r="AHH12" s="15"/>
      <c r="AHI12" s="15"/>
      <c r="AHJ12" s="15"/>
      <c r="AHK12" s="15"/>
      <c r="AHL12" s="15"/>
      <c r="AHM12" s="15"/>
      <c r="AHN12" s="15"/>
      <c r="AHO12" s="15"/>
      <c r="AHP12" s="15"/>
      <c r="AHQ12" s="15"/>
      <c r="AHR12" s="15"/>
      <c r="AHS12" s="15"/>
      <c r="AHT12" s="15"/>
      <c r="AHU12" s="15"/>
      <c r="AHV12" s="15"/>
      <c r="AHW12" s="15"/>
      <c r="AHX12" s="15"/>
      <c r="AHY12" s="15"/>
      <c r="AHZ12" s="15"/>
      <c r="AIA12" s="15"/>
      <c r="AIB12" s="15"/>
      <c r="AIC12" s="15"/>
      <c r="AID12" s="15"/>
      <c r="AIE12" s="15"/>
      <c r="AIF12" s="15"/>
      <c r="AIG12" s="15"/>
      <c r="AIH12" s="15"/>
      <c r="AII12" s="15"/>
      <c r="AIJ12" s="15"/>
      <c r="AIK12" s="15"/>
      <c r="AIL12" s="15"/>
      <c r="AIM12" s="15"/>
      <c r="AIN12" s="15"/>
      <c r="AIO12" s="15"/>
      <c r="AIP12" s="15"/>
      <c r="AIQ12" s="15"/>
      <c r="AIR12" s="15"/>
      <c r="AIS12" s="15"/>
      <c r="AIT12" s="15"/>
      <c r="AIU12" s="15"/>
      <c r="AIV12" s="15"/>
      <c r="AIW12" s="15"/>
      <c r="AIX12" s="15"/>
      <c r="AIY12" s="15"/>
      <c r="AIZ12" s="15"/>
      <c r="AJA12" s="15"/>
      <c r="AJB12" s="15"/>
      <c r="AJC12" s="15"/>
      <c r="AJD12" s="15"/>
      <c r="AJE12" s="15"/>
      <c r="AJF12" s="15"/>
      <c r="AJG12" s="15"/>
      <c r="AJH12" s="15"/>
      <c r="AJI12" s="15"/>
      <c r="AJJ12" s="15"/>
      <c r="AJK12" s="15"/>
      <c r="AJL12" s="15"/>
      <c r="AJM12" s="15"/>
      <c r="AJN12" s="15"/>
      <c r="AJO12" s="15"/>
      <c r="AJP12" s="15"/>
      <c r="AJQ12" s="15"/>
      <c r="AJR12" s="15"/>
      <c r="AJS12" s="15"/>
      <c r="AJT12" s="15"/>
      <c r="AJU12" s="15"/>
      <c r="AJV12" s="15"/>
      <c r="AJW12" s="15"/>
      <c r="AJX12" s="15"/>
      <c r="AJY12" s="15"/>
      <c r="AJZ12" s="15"/>
      <c r="AKA12" s="15"/>
      <c r="AKB12" s="15"/>
      <c r="AKC12" s="15"/>
      <c r="AKD12" s="15"/>
      <c r="AKE12" s="15"/>
      <c r="AKF12" s="15"/>
      <c r="AKG12" s="15"/>
      <c r="AKH12" s="15"/>
      <c r="AKI12" s="15"/>
      <c r="AKJ12" s="15"/>
      <c r="AKK12" s="15"/>
      <c r="AKL12" s="15"/>
      <c r="AKM12" s="15"/>
      <c r="AKN12" s="15"/>
      <c r="AKO12" s="15"/>
      <c r="AKP12" s="15"/>
      <c r="AKQ12" s="15"/>
      <c r="AKR12" s="15"/>
      <c r="AKS12" s="15"/>
      <c r="AKT12" s="15"/>
      <c r="AKU12" s="15"/>
      <c r="AKV12" s="15"/>
      <c r="AKW12" s="15"/>
      <c r="AKX12" s="15"/>
      <c r="AKY12" s="15"/>
      <c r="AKZ12" s="15"/>
      <c r="ALA12" s="15"/>
      <c r="ALB12" s="15"/>
      <c r="ALC12" s="15"/>
      <c r="ALD12" s="15"/>
      <c r="ALE12" s="15"/>
      <c r="ALF12" s="15"/>
      <c r="ALG12" s="15"/>
      <c r="ALH12" s="15"/>
      <c r="ALI12" s="15"/>
      <c r="ALJ12" s="15"/>
      <c r="ALK12" s="15"/>
      <c r="ALL12" s="15"/>
      <c r="ALM12" s="15"/>
      <c r="ALN12" s="15"/>
      <c r="ALO12" s="15"/>
      <c r="ALP12" s="15"/>
      <c r="ALQ12" s="15"/>
      <c r="ALR12" s="15"/>
      <c r="ALS12" s="15"/>
      <c r="ALT12" s="15"/>
      <c r="ALU12" s="15"/>
      <c r="ALV12" s="15"/>
      <c r="ALW12" s="15"/>
      <c r="ALX12" s="15"/>
      <c r="ALY12" s="15"/>
      <c r="ALZ12" s="15"/>
      <c r="AMA12" s="15"/>
      <c r="AMB12" s="15"/>
      <c r="AMC12" s="15"/>
      <c r="AMD12" s="15"/>
      <c r="AME12" s="15"/>
      <c r="AMF12" s="15"/>
      <c r="AMG12" s="15"/>
      <c r="AMH12" s="15"/>
      <c r="AMI12" s="15"/>
      <c r="AMJ12" s="15"/>
      <c r="AMK12" s="15"/>
      <c r="AML12" s="15"/>
      <c r="AMM12" s="15"/>
      <c r="AMN12" s="15"/>
      <c r="AMO12" s="15"/>
      <c r="AMP12" s="15"/>
      <c r="AMQ12" s="15"/>
      <c r="AMR12" s="15"/>
      <c r="AMS12" s="15"/>
      <c r="AMT12" s="15"/>
      <c r="AMU12" s="15"/>
      <c r="AMV12" s="15"/>
      <c r="AMW12" s="15"/>
      <c r="AMX12" s="15"/>
      <c r="AMY12" s="15"/>
      <c r="AMZ12" s="15"/>
      <c r="ANA12" s="15"/>
      <c r="ANB12" s="15"/>
      <c r="ANC12" s="15"/>
      <c r="AND12" s="15"/>
      <c r="ANE12" s="15"/>
      <c r="ANF12" s="15"/>
      <c r="ANG12" s="15"/>
      <c r="ANH12" s="15"/>
      <c r="ANI12" s="15"/>
      <c r="ANJ12" s="15"/>
      <c r="ANK12" s="15"/>
      <c r="ANL12" s="15"/>
      <c r="ANM12" s="15"/>
      <c r="ANN12" s="15"/>
      <c r="ANO12" s="15"/>
      <c r="ANP12" s="15"/>
      <c r="ANQ12" s="15"/>
      <c r="ANR12" s="15"/>
      <c r="ANS12" s="15"/>
      <c r="ANT12" s="15"/>
      <c r="ANU12" s="15"/>
      <c r="ANV12" s="15"/>
      <c r="ANW12" s="15"/>
      <c r="ANX12" s="15"/>
      <c r="ANY12" s="15"/>
      <c r="ANZ12" s="15"/>
      <c r="AOA12" s="15"/>
      <c r="AOB12" s="15"/>
      <c r="AOC12" s="15"/>
      <c r="AOD12" s="15"/>
      <c r="AOE12" s="15"/>
      <c r="AOF12" s="15"/>
      <c r="AOG12" s="15"/>
      <c r="AOH12" s="15"/>
      <c r="AOI12" s="15"/>
      <c r="AOJ12" s="15"/>
      <c r="AOK12" s="15"/>
      <c r="AOL12" s="15"/>
      <c r="AOM12" s="15"/>
      <c r="AON12" s="15"/>
      <c r="AOO12" s="15"/>
      <c r="AOP12" s="15"/>
      <c r="AOQ12" s="15"/>
      <c r="AOR12" s="15"/>
      <c r="AOS12" s="15"/>
      <c r="AOT12" s="15"/>
      <c r="AOU12" s="15"/>
      <c r="AOV12" s="15"/>
      <c r="AOW12" s="15"/>
      <c r="AOX12" s="15"/>
      <c r="AOY12" s="15"/>
      <c r="AOZ12" s="15"/>
      <c r="APA12" s="15"/>
      <c r="APB12" s="15"/>
      <c r="APC12" s="15"/>
      <c r="APD12" s="15"/>
      <c r="APE12" s="15"/>
      <c r="APF12" s="15"/>
      <c r="APG12" s="15"/>
      <c r="APH12" s="15"/>
      <c r="API12" s="15"/>
      <c r="APJ12" s="15"/>
      <c r="APK12" s="15"/>
      <c r="APL12" s="15"/>
      <c r="APM12" s="15"/>
      <c r="APN12" s="15"/>
      <c r="APO12" s="15"/>
      <c r="APP12" s="15"/>
      <c r="APQ12" s="15"/>
      <c r="APR12" s="15"/>
      <c r="APS12" s="15"/>
      <c r="APT12" s="15"/>
      <c r="APU12" s="15"/>
      <c r="APV12" s="15"/>
      <c r="APW12" s="15"/>
      <c r="APX12" s="15"/>
      <c r="APY12" s="15"/>
      <c r="APZ12" s="15"/>
      <c r="AQA12" s="15"/>
      <c r="AQB12" s="15"/>
      <c r="AQC12" s="15"/>
      <c r="AQD12" s="15"/>
      <c r="AQE12" s="15"/>
      <c r="AQF12" s="15"/>
      <c r="AQG12" s="15"/>
      <c r="AQH12" s="15"/>
      <c r="AQI12" s="15"/>
      <c r="AQJ12" s="15"/>
      <c r="AQK12" s="15"/>
      <c r="AQL12" s="15"/>
      <c r="AQM12" s="15"/>
      <c r="AQN12" s="15"/>
      <c r="AQO12" s="15"/>
      <c r="AQP12" s="15"/>
      <c r="AQQ12" s="15"/>
      <c r="AQR12" s="15"/>
      <c r="AQS12" s="15"/>
      <c r="AQT12" s="15"/>
      <c r="AQU12" s="15"/>
      <c r="AQV12" s="15"/>
      <c r="AQW12" s="15"/>
      <c r="AQX12" s="15"/>
      <c r="AQY12" s="15"/>
      <c r="AQZ12" s="15"/>
      <c r="ARA12" s="15"/>
      <c r="ARB12" s="15"/>
      <c r="ARC12" s="15"/>
      <c r="ARD12" s="15"/>
      <c r="ARE12" s="15"/>
      <c r="ARF12" s="15"/>
      <c r="ARG12" s="15"/>
      <c r="ARH12" s="15"/>
      <c r="ARI12" s="15"/>
      <c r="ARJ12" s="15"/>
      <c r="ARK12" s="15"/>
      <c r="ARL12" s="15"/>
      <c r="ARM12" s="15"/>
      <c r="ARN12" s="15"/>
      <c r="ARO12" s="15"/>
      <c r="ARP12" s="15"/>
      <c r="ARQ12" s="15"/>
      <c r="ARR12" s="15"/>
      <c r="ARS12" s="15"/>
      <c r="ART12" s="15"/>
      <c r="ARU12" s="15"/>
      <c r="ARV12" s="15"/>
      <c r="ARW12" s="15"/>
      <c r="ARX12" s="15"/>
      <c r="ARY12" s="15"/>
      <c r="ARZ12" s="15"/>
      <c r="ASA12" s="15"/>
      <c r="ASB12" s="15"/>
      <c r="ASC12" s="15"/>
      <c r="ASD12" s="15"/>
      <c r="ASE12" s="15"/>
      <c r="ASF12" s="15"/>
      <c r="ASG12" s="15"/>
      <c r="ASH12" s="15"/>
      <c r="ASI12" s="15"/>
      <c r="ASJ12" s="15"/>
      <c r="ASK12" s="15"/>
      <c r="ASL12" s="15"/>
      <c r="ASM12" s="15"/>
      <c r="ASN12" s="15"/>
      <c r="ASO12" s="15"/>
      <c r="ASP12" s="15"/>
      <c r="ASQ12" s="15"/>
      <c r="ASR12" s="15"/>
      <c r="ASS12" s="15"/>
      <c r="AST12" s="15"/>
      <c r="ASU12" s="15"/>
      <c r="ASV12" s="15"/>
      <c r="ASW12" s="15"/>
      <c r="ASX12" s="15"/>
      <c r="ASY12" s="15"/>
      <c r="ASZ12" s="15"/>
      <c r="ATA12" s="15"/>
      <c r="ATB12" s="15"/>
      <c r="ATC12" s="15"/>
      <c r="ATD12" s="15"/>
      <c r="ATE12" s="15"/>
      <c r="ATF12" s="15"/>
      <c r="ATG12" s="15"/>
      <c r="ATH12" s="15"/>
      <c r="ATI12" s="15"/>
      <c r="ATJ12" s="15"/>
      <c r="ATK12" s="15"/>
      <c r="ATL12" s="15"/>
      <c r="ATM12" s="15"/>
      <c r="ATN12" s="15"/>
      <c r="ATO12" s="15"/>
      <c r="ATP12" s="15"/>
      <c r="ATQ12" s="15"/>
      <c r="ATR12" s="15"/>
      <c r="ATS12" s="15"/>
      <c r="ATT12" s="15"/>
      <c r="ATU12" s="15"/>
      <c r="ATV12" s="15"/>
      <c r="ATW12" s="15"/>
      <c r="ATX12" s="15"/>
      <c r="ATY12" s="15"/>
      <c r="ATZ12" s="15"/>
      <c r="AUA12" s="15"/>
      <c r="AUB12" s="15"/>
      <c r="AUC12" s="15"/>
      <c r="AUD12" s="15"/>
      <c r="AUE12" s="15"/>
      <c r="AUF12" s="15"/>
      <c r="AUG12" s="15"/>
      <c r="AUH12" s="15"/>
      <c r="AUI12" s="15"/>
      <c r="AUJ12" s="15"/>
      <c r="AUK12" s="15"/>
      <c r="AUL12" s="15"/>
      <c r="AUM12" s="15"/>
      <c r="AUN12" s="15"/>
      <c r="AUO12" s="15"/>
      <c r="AUP12" s="15"/>
      <c r="AUQ12" s="15"/>
      <c r="AUR12" s="15"/>
      <c r="AUS12" s="15"/>
      <c r="AUT12" s="15"/>
      <c r="AUU12" s="15"/>
      <c r="AUV12" s="15"/>
      <c r="AUW12" s="15"/>
      <c r="AUX12" s="15"/>
      <c r="AUY12" s="15"/>
      <c r="AUZ12" s="15"/>
      <c r="AVA12" s="15"/>
      <c r="AVB12" s="15"/>
      <c r="AVC12" s="15"/>
      <c r="AVD12" s="15"/>
      <c r="AVE12" s="15"/>
      <c r="AVF12" s="15"/>
      <c r="AVG12" s="15"/>
      <c r="AVH12" s="15"/>
      <c r="AVI12" s="15"/>
      <c r="AVJ12" s="15"/>
      <c r="AVK12" s="15"/>
      <c r="AVL12" s="15"/>
      <c r="AVM12" s="15"/>
      <c r="AVN12" s="15"/>
      <c r="AVO12" s="15"/>
      <c r="AVP12" s="15"/>
      <c r="AVQ12" s="15"/>
      <c r="AVR12" s="15"/>
      <c r="AVS12" s="15"/>
      <c r="AVT12" s="15"/>
      <c r="AVU12" s="15"/>
      <c r="AVV12" s="15"/>
      <c r="AVW12" s="15"/>
      <c r="AVX12" s="15"/>
      <c r="AVY12" s="15"/>
      <c r="AVZ12" s="15"/>
      <c r="AWA12" s="15"/>
      <c r="AWB12" s="15"/>
      <c r="AWC12" s="15"/>
      <c r="AWD12" s="15"/>
      <c r="AWE12" s="15"/>
      <c r="AWF12" s="15"/>
      <c r="AWG12" s="15"/>
      <c r="AWH12" s="15"/>
      <c r="AWI12" s="15"/>
      <c r="AWJ12" s="15"/>
      <c r="AWK12" s="15"/>
      <c r="AWL12" s="15"/>
      <c r="AWM12" s="15"/>
      <c r="AWN12" s="15"/>
      <c r="AWO12" s="15"/>
      <c r="AWP12" s="15"/>
      <c r="AWQ12" s="15"/>
      <c r="AWR12" s="15"/>
      <c r="AWS12" s="15"/>
      <c r="AWT12" s="15"/>
      <c r="AWU12" s="15"/>
      <c r="AWV12" s="15"/>
      <c r="AWW12" s="15"/>
      <c r="AWX12" s="15"/>
      <c r="AWY12" s="15"/>
      <c r="AWZ12" s="15"/>
      <c r="AXA12" s="15"/>
      <c r="AXB12" s="15"/>
      <c r="AXC12" s="15"/>
      <c r="AXD12" s="15"/>
      <c r="AXE12" s="15"/>
      <c r="AXF12" s="15"/>
      <c r="AXG12" s="15"/>
      <c r="AXH12" s="15"/>
      <c r="AXI12" s="15"/>
      <c r="AXJ12" s="15"/>
      <c r="AXK12" s="15"/>
      <c r="AXL12" s="15"/>
      <c r="AXM12" s="15"/>
      <c r="AXN12" s="15"/>
      <c r="AXO12" s="15"/>
      <c r="AXP12" s="15"/>
      <c r="AXQ12" s="15"/>
      <c r="AXR12" s="15"/>
      <c r="AXS12" s="15"/>
      <c r="AXT12" s="15"/>
      <c r="AXU12" s="15"/>
      <c r="AXV12" s="15"/>
      <c r="AXW12" s="15"/>
      <c r="AXX12" s="15"/>
      <c r="AXY12" s="15"/>
      <c r="AXZ12" s="15"/>
      <c r="AYA12" s="15"/>
      <c r="AYB12" s="15"/>
      <c r="AYC12" s="15"/>
      <c r="AYD12" s="15"/>
      <c r="AYE12" s="15"/>
      <c r="AYF12" s="15"/>
      <c r="AYG12" s="15"/>
      <c r="AYH12" s="15"/>
      <c r="AYI12" s="15"/>
      <c r="AYJ12" s="15"/>
      <c r="AYK12" s="15"/>
      <c r="AYL12" s="15"/>
      <c r="AYM12" s="15"/>
      <c r="AYN12" s="15"/>
      <c r="AYO12" s="15"/>
      <c r="AYP12" s="15"/>
      <c r="AYQ12" s="15"/>
      <c r="AYR12" s="15"/>
      <c r="AYS12" s="15"/>
      <c r="AYT12" s="15"/>
      <c r="AYU12" s="15"/>
      <c r="AYV12" s="15"/>
      <c r="AYW12" s="15"/>
      <c r="AYX12" s="15"/>
      <c r="AYY12" s="15"/>
      <c r="AYZ12" s="15"/>
      <c r="AZA12" s="15"/>
      <c r="AZB12" s="15"/>
      <c r="AZC12" s="15"/>
      <c r="AZD12" s="15"/>
      <c r="AZE12" s="15"/>
      <c r="AZF12" s="15"/>
      <c r="AZG12" s="15"/>
      <c r="AZH12" s="15"/>
      <c r="AZI12" s="15"/>
      <c r="AZJ12" s="15"/>
      <c r="AZK12" s="15"/>
      <c r="AZL12" s="15"/>
      <c r="AZM12" s="15"/>
      <c r="AZN12" s="15"/>
      <c r="AZO12" s="15"/>
      <c r="AZP12" s="15"/>
      <c r="AZQ12" s="15"/>
      <c r="AZR12" s="15"/>
      <c r="AZS12" s="15"/>
      <c r="AZT12" s="15"/>
      <c r="AZU12" s="15"/>
      <c r="AZV12" s="15"/>
      <c r="AZW12" s="15"/>
      <c r="AZX12" s="15"/>
      <c r="AZY12" s="15"/>
      <c r="AZZ12" s="15"/>
      <c r="BAA12" s="15"/>
      <c r="BAB12" s="15"/>
      <c r="BAC12" s="15"/>
      <c r="BAD12" s="15"/>
      <c r="BAE12" s="15"/>
      <c r="BAF12" s="15"/>
      <c r="BAG12" s="15"/>
      <c r="BAH12" s="15"/>
      <c r="BAI12" s="15"/>
      <c r="BAJ12" s="15"/>
      <c r="BAK12" s="15"/>
      <c r="BAL12" s="15"/>
      <c r="BAM12" s="15"/>
      <c r="BAN12" s="15"/>
      <c r="BAO12" s="15"/>
      <c r="BAP12" s="15"/>
      <c r="BAQ12" s="15"/>
      <c r="BAR12" s="15"/>
      <c r="BAS12" s="15"/>
      <c r="BAT12" s="15"/>
      <c r="BAU12" s="15"/>
      <c r="BAV12" s="15"/>
      <c r="BAW12" s="15"/>
      <c r="BAX12" s="15"/>
      <c r="BAY12" s="15"/>
      <c r="BAZ12" s="15"/>
      <c r="BBA12" s="15"/>
      <c r="BBB12" s="15"/>
      <c r="BBC12" s="15"/>
      <c r="BBD12" s="15"/>
      <c r="BBE12" s="15"/>
      <c r="BBF12" s="15"/>
      <c r="BBG12" s="15"/>
      <c r="BBH12" s="15"/>
      <c r="BBI12" s="15"/>
      <c r="BBJ12" s="15"/>
      <c r="BBK12" s="15"/>
      <c r="BBL12" s="15"/>
      <c r="BBM12" s="15"/>
      <c r="BBN12" s="15"/>
      <c r="BBO12" s="15"/>
      <c r="BBP12" s="15"/>
      <c r="BBQ12" s="15"/>
      <c r="BBR12" s="15"/>
      <c r="BBS12" s="15"/>
      <c r="BBT12" s="15"/>
      <c r="BBU12" s="15"/>
      <c r="BBV12" s="15"/>
      <c r="BBW12" s="15"/>
      <c r="BBX12" s="15"/>
      <c r="BBY12" s="15"/>
      <c r="BBZ12" s="15"/>
      <c r="BCA12" s="15"/>
      <c r="BCB12" s="15"/>
      <c r="BCC12" s="15"/>
      <c r="BCD12" s="15"/>
      <c r="BCE12" s="15"/>
      <c r="BCF12" s="15"/>
      <c r="BCG12" s="15"/>
      <c r="BCH12" s="15"/>
      <c r="BCI12" s="15"/>
      <c r="BCJ12" s="15"/>
      <c r="BCK12" s="15"/>
      <c r="BCL12" s="15"/>
      <c r="BCM12" s="15"/>
      <c r="BCN12" s="15"/>
      <c r="BCO12" s="15"/>
      <c r="BCP12" s="15"/>
      <c r="BCQ12" s="15"/>
      <c r="BCR12" s="15"/>
      <c r="BCS12" s="15"/>
      <c r="BCT12" s="15"/>
      <c r="BCU12" s="15"/>
      <c r="BCV12" s="15"/>
      <c r="BCW12" s="15"/>
      <c r="BCX12" s="15"/>
      <c r="BCY12" s="15"/>
      <c r="BCZ12" s="15"/>
      <c r="BDA12" s="15"/>
      <c r="BDB12" s="15"/>
      <c r="BDC12" s="15"/>
      <c r="BDD12" s="15"/>
      <c r="BDE12" s="15"/>
      <c r="BDF12" s="15"/>
      <c r="BDG12" s="15"/>
      <c r="BDH12" s="15"/>
      <c r="BDI12" s="15"/>
      <c r="BDJ12" s="15"/>
      <c r="BDK12" s="15"/>
      <c r="BDL12" s="15"/>
      <c r="BDM12" s="15"/>
      <c r="BDN12" s="15"/>
      <c r="BDO12" s="15"/>
      <c r="BDP12" s="15"/>
      <c r="BDQ12" s="15"/>
      <c r="BDR12" s="15"/>
      <c r="BDS12" s="15"/>
      <c r="BDT12" s="15"/>
      <c r="BDU12" s="15"/>
      <c r="BDV12" s="15"/>
      <c r="BDW12" s="15"/>
      <c r="BDX12" s="15"/>
      <c r="BDY12" s="15"/>
      <c r="BDZ12" s="15"/>
      <c r="BEA12" s="15"/>
      <c r="BEB12" s="15"/>
      <c r="BEC12" s="15"/>
      <c r="BED12" s="15"/>
      <c r="BEE12" s="15"/>
      <c r="BEF12" s="15"/>
      <c r="BEG12" s="15"/>
      <c r="BEH12" s="15"/>
      <c r="BEI12" s="15"/>
      <c r="BEJ12" s="15"/>
      <c r="BEK12" s="15"/>
      <c r="BEL12" s="15"/>
      <c r="BEM12" s="15"/>
      <c r="BEN12" s="15"/>
      <c r="BEO12" s="15"/>
      <c r="BEP12" s="15"/>
      <c r="BEQ12" s="15"/>
      <c r="BER12" s="15"/>
      <c r="BES12" s="15"/>
      <c r="BET12" s="15"/>
      <c r="BEU12" s="15"/>
      <c r="BEV12" s="15"/>
      <c r="BEW12" s="15"/>
      <c r="BEX12" s="15"/>
      <c r="BEY12" s="15"/>
      <c r="BEZ12" s="15"/>
      <c r="BFA12" s="15"/>
      <c r="BFB12" s="15"/>
      <c r="BFC12" s="15"/>
      <c r="BFD12" s="15"/>
      <c r="BFE12" s="15"/>
      <c r="BFF12" s="15"/>
      <c r="BFG12" s="15"/>
      <c r="BFH12" s="15"/>
      <c r="BFI12" s="15"/>
      <c r="BFJ12" s="15"/>
      <c r="BFK12" s="15"/>
      <c r="BFL12" s="15"/>
      <c r="BFM12" s="15"/>
      <c r="BFN12" s="15"/>
      <c r="BFO12" s="15"/>
      <c r="BFP12" s="15"/>
      <c r="BFQ12" s="15"/>
      <c r="BFR12" s="15"/>
      <c r="BFS12" s="15"/>
      <c r="BFT12" s="15"/>
      <c r="BFU12" s="15"/>
      <c r="BFV12" s="15"/>
      <c r="BFW12" s="15"/>
      <c r="BFX12" s="15"/>
      <c r="BFY12" s="15"/>
      <c r="BFZ12" s="15"/>
      <c r="BGA12" s="15"/>
      <c r="BGB12" s="15"/>
      <c r="BGC12" s="15"/>
      <c r="BGD12" s="15"/>
      <c r="BGE12" s="15"/>
      <c r="BGF12" s="15"/>
      <c r="BGG12" s="15"/>
      <c r="BGH12" s="15"/>
      <c r="BGI12" s="15"/>
      <c r="BGJ12" s="15"/>
      <c r="BGK12" s="15"/>
      <c r="BGL12" s="15"/>
      <c r="BGM12" s="15"/>
      <c r="BGN12" s="15"/>
      <c r="BGO12" s="15"/>
      <c r="BGP12" s="15"/>
      <c r="BGQ12" s="15"/>
      <c r="BGR12" s="15"/>
      <c r="BGS12" s="15"/>
      <c r="BGT12" s="15"/>
      <c r="BGU12" s="15"/>
      <c r="BGV12" s="15"/>
      <c r="BGW12" s="15"/>
      <c r="BGX12" s="15"/>
      <c r="BGY12" s="15"/>
      <c r="BGZ12" s="15"/>
      <c r="BHA12" s="15"/>
      <c r="BHB12" s="15"/>
      <c r="BHC12" s="15"/>
      <c r="BHD12" s="15"/>
      <c r="BHE12" s="15"/>
      <c r="BHF12" s="15"/>
      <c r="BHG12" s="15"/>
      <c r="BHH12" s="15"/>
      <c r="BHI12" s="15"/>
      <c r="BHJ12" s="15"/>
      <c r="BHK12" s="15"/>
      <c r="BHL12" s="15"/>
      <c r="BHM12" s="15"/>
      <c r="BHN12" s="15"/>
      <c r="BHO12" s="15"/>
      <c r="BHP12" s="15"/>
      <c r="BHQ12" s="15"/>
      <c r="BHR12" s="15"/>
      <c r="BHS12" s="15"/>
      <c r="BHT12" s="15"/>
      <c r="BHU12" s="15"/>
      <c r="BHV12" s="15"/>
      <c r="BHW12" s="15"/>
      <c r="BHX12" s="15"/>
      <c r="BHY12" s="15"/>
      <c r="BHZ12" s="15"/>
      <c r="BIA12" s="15"/>
      <c r="BIB12" s="15"/>
      <c r="BIC12" s="15"/>
      <c r="BID12" s="15"/>
      <c r="BIE12" s="15"/>
      <c r="BIF12" s="15"/>
      <c r="BIG12" s="15"/>
      <c r="BIH12" s="15"/>
      <c r="BII12" s="15"/>
      <c r="BIJ12" s="15"/>
      <c r="BIK12" s="15"/>
      <c r="BIL12" s="15"/>
      <c r="BIM12" s="15"/>
      <c r="BIN12" s="15"/>
      <c r="BIO12" s="15"/>
      <c r="BIP12" s="15"/>
      <c r="BIQ12" s="15"/>
      <c r="BIR12" s="15"/>
      <c r="BIS12" s="15"/>
      <c r="BIT12" s="15"/>
      <c r="BIU12" s="15"/>
      <c r="BIV12" s="15"/>
      <c r="BIW12" s="15"/>
      <c r="BIX12" s="15"/>
      <c r="BIY12" s="15"/>
      <c r="BIZ12" s="15"/>
      <c r="BJA12" s="15"/>
      <c r="BJB12" s="15"/>
      <c r="BJC12" s="15"/>
      <c r="BJD12" s="15"/>
      <c r="BJE12" s="15"/>
      <c r="BJF12" s="15"/>
      <c r="BJG12" s="15"/>
      <c r="BJH12" s="15"/>
      <c r="BJI12" s="15"/>
      <c r="BJJ12" s="15"/>
      <c r="BJK12" s="15"/>
      <c r="BJL12" s="15"/>
      <c r="BJM12" s="15"/>
      <c r="BJN12" s="15"/>
      <c r="BJO12" s="15"/>
      <c r="BJP12" s="15"/>
      <c r="BJQ12" s="15"/>
      <c r="BJR12" s="15"/>
      <c r="BJS12" s="15"/>
      <c r="BJT12" s="15"/>
      <c r="BJU12" s="15"/>
      <c r="BJV12" s="15"/>
      <c r="BJW12" s="15"/>
      <c r="BJX12" s="15"/>
      <c r="BJY12" s="15"/>
      <c r="BJZ12" s="15"/>
      <c r="BKA12" s="15"/>
      <c r="BKB12" s="15"/>
      <c r="BKC12" s="15"/>
      <c r="BKD12" s="15"/>
      <c r="BKE12" s="15"/>
      <c r="BKF12" s="15"/>
      <c r="BKG12" s="15"/>
      <c r="BKH12" s="15"/>
      <c r="BKI12" s="15"/>
      <c r="BKJ12" s="15"/>
      <c r="BKK12" s="15"/>
      <c r="BKL12" s="15"/>
      <c r="BKM12" s="15"/>
      <c r="BKN12" s="15"/>
      <c r="BKO12" s="15"/>
      <c r="BKP12" s="15"/>
      <c r="BKQ12" s="15"/>
      <c r="BKR12" s="15"/>
      <c r="BKS12" s="15"/>
      <c r="BKT12" s="15"/>
      <c r="BKU12" s="15"/>
      <c r="BKV12" s="15"/>
      <c r="BKW12" s="15"/>
      <c r="BKX12" s="15"/>
      <c r="BKY12" s="15"/>
      <c r="BKZ12" s="15"/>
      <c r="BLA12" s="15"/>
      <c r="BLB12" s="15"/>
      <c r="BLC12" s="15"/>
      <c r="BLD12" s="15"/>
      <c r="BLE12" s="15"/>
      <c r="BLF12" s="15"/>
      <c r="BLG12" s="15"/>
      <c r="BLH12" s="15"/>
      <c r="BLI12" s="15"/>
      <c r="BLJ12" s="15"/>
      <c r="BLK12" s="15"/>
      <c r="BLL12" s="15"/>
      <c r="BLM12" s="15"/>
      <c r="BLN12" s="15"/>
      <c r="BLO12" s="15"/>
      <c r="BLP12" s="15"/>
      <c r="BLQ12" s="15"/>
      <c r="BLR12" s="15"/>
      <c r="BLS12" s="15"/>
      <c r="BLT12" s="15"/>
      <c r="BLU12" s="15"/>
      <c r="BLV12" s="15"/>
      <c r="BLW12" s="15"/>
      <c r="BLX12" s="15"/>
      <c r="BLY12" s="15"/>
      <c r="BLZ12" s="15"/>
      <c r="BMA12" s="15"/>
      <c r="BMB12" s="15"/>
      <c r="BMC12" s="15"/>
      <c r="BMD12" s="15"/>
      <c r="BME12" s="15"/>
      <c r="BMF12" s="15"/>
      <c r="BMG12" s="15"/>
      <c r="BMH12" s="15"/>
      <c r="BMI12" s="15"/>
      <c r="BMJ12" s="15"/>
      <c r="BMK12" s="15"/>
      <c r="BML12" s="15"/>
      <c r="BMM12" s="15"/>
      <c r="BMN12" s="15"/>
      <c r="BMO12" s="15"/>
      <c r="BMP12" s="15"/>
      <c r="BMQ12" s="15"/>
      <c r="BMR12" s="15"/>
      <c r="BMS12" s="15"/>
      <c r="BMT12" s="15"/>
      <c r="BMU12" s="15"/>
      <c r="BMV12" s="15"/>
      <c r="BMW12" s="15"/>
      <c r="BMX12" s="15"/>
      <c r="BMY12" s="15"/>
      <c r="BMZ12" s="15"/>
      <c r="BNA12" s="15"/>
      <c r="BNB12" s="15"/>
      <c r="BNC12" s="15"/>
      <c r="BND12" s="15"/>
      <c r="BNE12" s="15"/>
      <c r="BNF12" s="15"/>
      <c r="BNG12" s="15"/>
      <c r="BNH12" s="15"/>
      <c r="BNI12" s="15"/>
      <c r="BNJ12" s="15"/>
      <c r="BNK12" s="15"/>
      <c r="BNL12" s="15"/>
      <c r="BNM12" s="15"/>
      <c r="BNN12" s="15"/>
      <c r="BNO12" s="15"/>
      <c r="BNP12" s="15"/>
      <c r="BNQ12" s="15"/>
      <c r="BNR12" s="15"/>
      <c r="BNS12" s="15"/>
      <c r="BNT12" s="15"/>
      <c r="BNU12" s="15"/>
      <c r="BNV12" s="15"/>
      <c r="BNW12" s="15"/>
      <c r="BNX12" s="15"/>
      <c r="BNY12" s="15"/>
      <c r="BNZ12" s="15"/>
      <c r="BOA12" s="15"/>
      <c r="BOB12" s="15"/>
      <c r="BOC12" s="15"/>
      <c r="BOD12" s="15"/>
      <c r="BOE12" s="15"/>
      <c r="BOF12" s="15"/>
      <c r="BOG12" s="15"/>
      <c r="BOH12" s="15"/>
      <c r="BOI12" s="15"/>
      <c r="BOJ12" s="15"/>
      <c r="BOK12" s="15"/>
      <c r="BOL12" s="15"/>
      <c r="BOM12" s="15"/>
      <c r="BON12" s="15"/>
      <c r="BOO12" s="15"/>
      <c r="BOP12" s="15"/>
      <c r="BOQ12" s="15"/>
      <c r="BOR12" s="15"/>
      <c r="BOS12" s="15"/>
      <c r="BOT12" s="15"/>
      <c r="BOU12" s="15"/>
      <c r="BOV12" s="15"/>
      <c r="BOW12" s="15"/>
      <c r="BOX12" s="15"/>
      <c r="BOY12" s="15"/>
      <c r="BOZ12" s="15"/>
      <c r="BPA12" s="15"/>
      <c r="BPB12" s="15"/>
      <c r="BPC12" s="15"/>
      <c r="BPD12" s="15"/>
      <c r="BPE12" s="15"/>
      <c r="BPF12" s="15"/>
      <c r="BPG12" s="15"/>
      <c r="BPH12" s="15"/>
      <c r="BPI12" s="15"/>
      <c r="BPJ12" s="15"/>
      <c r="BPK12" s="15"/>
      <c r="BPL12" s="15"/>
      <c r="BPM12" s="15"/>
      <c r="BPN12" s="15"/>
      <c r="BPO12" s="15"/>
      <c r="BPP12" s="15"/>
      <c r="BPQ12" s="15"/>
      <c r="BPR12" s="15"/>
      <c r="BPS12" s="15"/>
      <c r="BPT12" s="15"/>
      <c r="BPU12" s="15"/>
      <c r="BPV12" s="15"/>
      <c r="BPW12" s="15"/>
      <c r="BPX12" s="15"/>
      <c r="BPY12" s="15"/>
      <c r="BPZ12" s="15"/>
      <c r="BQA12" s="15"/>
      <c r="BQB12" s="15"/>
      <c r="BQC12" s="15"/>
      <c r="BQD12" s="15"/>
      <c r="BQE12" s="15"/>
      <c r="BQF12" s="15"/>
      <c r="BQG12" s="15"/>
      <c r="BQH12" s="15"/>
      <c r="BQI12" s="15"/>
      <c r="BQJ12" s="15"/>
      <c r="BQK12" s="15"/>
      <c r="BQL12" s="15"/>
      <c r="BQM12" s="15"/>
      <c r="BQN12" s="15"/>
      <c r="BQO12" s="15"/>
      <c r="BQP12" s="15"/>
      <c r="BQQ12" s="15"/>
      <c r="BQR12" s="15"/>
      <c r="BQS12" s="15"/>
      <c r="BQT12" s="15"/>
      <c r="BQU12" s="15"/>
      <c r="BQV12" s="15"/>
      <c r="BQW12" s="15"/>
      <c r="BQX12" s="15"/>
      <c r="BQY12" s="15"/>
      <c r="BQZ12" s="15"/>
      <c r="BRA12" s="15"/>
      <c r="BRB12" s="15"/>
      <c r="BRC12" s="15"/>
      <c r="BRD12" s="15"/>
      <c r="BRE12" s="15"/>
      <c r="BRF12" s="15"/>
      <c r="BRG12" s="15"/>
      <c r="BRH12" s="15"/>
      <c r="BRI12" s="15"/>
      <c r="BRJ12" s="15"/>
      <c r="BRK12" s="15"/>
      <c r="BRL12" s="15"/>
      <c r="BRM12" s="15"/>
      <c r="BRN12" s="15"/>
      <c r="BRO12" s="15"/>
      <c r="BRP12" s="15"/>
      <c r="BRQ12" s="15"/>
      <c r="BRR12" s="15"/>
      <c r="BRS12" s="15"/>
      <c r="BRT12" s="15"/>
      <c r="BRU12" s="15"/>
      <c r="BRV12" s="15"/>
      <c r="BRW12" s="15"/>
      <c r="BRX12" s="15"/>
      <c r="BRY12" s="15"/>
      <c r="BRZ12" s="15"/>
      <c r="BSA12" s="15"/>
      <c r="BSB12" s="15"/>
      <c r="BSC12" s="15"/>
      <c r="BSD12" s="15"/>
      <c r="BSE12" s="15"/>
      <c r="BSF12" s="15"/>
      <c r="BSG12" s="15"/>
      <c r="BSH12" s="15"/>
      <c r="BSI12" s="15"/>
      <c r="BSJ12" s="15"/>
      <c r="BSK12" s="15"/>
      <c r="BSL12" s="15"/>
      <c r="BSM12" s="15"/>
      <c r="BSN12" s="15"/>
      <c r="BSO12" s="15"/>
      <c r="BSP12" s="15"/>
      <c r="BSQ12" s="15"/>
      <c r="BSR12" s="15"/>
      <c r="BSS12" s="15"/>
      <c r="BST12" s="15"/>
      <c r="BSU12" s="15"/>
      <c r="BSV12" s="15"/>
      <c r="BSW12" s="15"/>
      <c r="BSX12" s="15"/>
      <c r="BSY12" s="15"/>
      <c r="BSZ12" s="15"/>
      <c r="BTA12" s="15"/>
      <c r="BTB12" s="15"/>
      <c r="BTC12" s="15"/>
      <c r="BTD12" s="15"/>
      <c r="BTE12" s="15"/>
      <c r="BTF12" s="15"/>
      <c r="BTG12" s="15"/>
      <c r="BTH12" s="15"/>
      <c r="BTI12" s="15"/>
      <c r="BTJ12" s="15"/>
      <c r="BTK12" s="15"/>
      <c r="BTL12" s="15"/>
      <c r="BTM12" s="15"/>
      <c r="BTN12" s="15"/>
      <c r="BTO12" s="15"/>
      <c r="BTP12" s="15"/>
      <c r="BTQ12" s="15"/>
      <c r="BTR12" s="15"/>
      <c r="BTS12" s="15"/>
      <c r="BTT12" s="15"/>
      <c r="BTU12" s="15"/>
      <c r="BTV12" s="15"/>
      <c r="BTW12" s="15"/>
      <c r="BTX12" s="15"/>
      <c r="BTY12" s="15"/>
      <c r="BTZ12" s="15"/>
      <c r="BUA12" s="15"/>
      <c r="BUB12" s="15"/>
      <c r="BUC12" s="15"/>
      <c r="BUD12" s="15"/>
      <c r="BUE12" s="15"/>
      <c r="BUF12" s="15"/>
      <c r="BUG12" s="15"/>
      <c r="BUH12" s="15"/>
      <c r="BUI12" s="15"/>
      <c r="BUJ12" s="15"/>
      <c r="BUK12" s="15"/>
      <c r="BUL12" s="15"/>
      <c r="BUM12" s="15"/>
      <c r="BUN12" s="15"/>
      <c r="BUO12" s="15"/>
      <c r="BUP12" s="15"/>
      <c r="BUQ12" s="15"/>
      <c r="BUR12" s="15"/>
      <c r="BUS12" s="15"/>
      <c r="BUT12" s="15"/>
      <c r="BUU12" s="15"/>
      <c r="BUV12" s="15"/>
      <c r="BUW12" s="15"/>
      <c r="BUX12" s="15"/>
      <c r="BUY12" s="15"/>
      <c r="BUZ12" s="15"/>
      <c r="BVA12" s="15"/>
      <c r="BVB12" s="15"/>
      <c r="BVC12" s="15"/>
      <c r="BVD12" s="15"/>
      <c r="BVE12" s="15"/>
      <c r="BVF12" s="15"/>
      <c r="BVG12" s="15"/>
      <c r="BVH12" s="15"/>
      <c r="BVI12" s="15"/>
      <c r="BVJ12" s="15"/>
      <c r="BVK12" s="15"/>
      <c r="BVL12" s="15"/>
      <c r="BVM12" s="15"/>
      <c r="BVN12" s="15"/>
      <c r="BVO12" s="15"/>
      <c r="BVP12" s="15"/>
      <c r="BVQ12" s="15"/>
      <c r="BVR12" s="15"/>
      <c r="BVS12" s="15"/>
      <c r="BVT12" s="15"/>
      <c r="BVU12" s="15"/>
      <c r="BVV12" s="15"/>
      <c r="BVW12" s="15"/>
      <c r="BVX12" s="15"/>
      <c r="BVY12" s="15"/>
      <c r="BVZ12" s="15"/>
      <c r="BWA12" s="15"/>
      <c r="BWB12" s="15"/>
      <c r="BWC12" s="15"/>
      <c r="BWD12" s="15"/>
      <c r="BWE12" s="15"/>
      <c r="BWF12" s="15"/>
      <c r="BWG12" s="15"/>
      <c r="BWH12" s="15"/>
      <c r="BWI12" s="15"/>
      <c r="BWJ12" s="15"/>
      <c r="BWK12" s="15"/>
      <c r="BWL12" s="15"/>
      <c r="BWM12" s="15"/>
      <c r="BWN12" s="15"/>
      <c r="BWO12" s="15"/>
      <c r="BWP12" s="15"/>
      <c r="BWQ12" s="15"/>
      <c r="BWR12" s="15"/>
      <c r="BWS12" s="15"/>
      <c r="BWT12" s="15"/>
      <c r="BWU12" s="15"/>
      <c r="BWV12" s="15"/>
      <c r="BWW12" s="15"/>
      <c r="BWX12" s="15"/>
      <c r="BWY12" s="15"/>
      <c r="BWZ12" s="15"/>
      <c r="BXA12" s="15"/>
      <c r="BXB12" s="15"/>
      <c r="BXC12" s="15"/>
      <c r="BXD12" s="15"/>
      <c r="BXE12" s="15"/>
      <c r="BXF12" s="15"/>
      <c r="BXG12" s="15"/>
      <c r="BXH12" s="15"/>
      <c r="BXI12" s="15"/>
      <c r="BXJ12" s="15"/>
      <c r="BXK12" s="15"/>
      <c r="BXL12" s="15"/>
      <c r="BXM12" s="15"/>
      <c r="BXN12" s="15"/>
      <c r="BXO12" s="15"/>
      <c r="BXP12" s="15"/>
      <c r="BXQ12" s="15"/>
      <c r="BXR12" s="15"/>
      <c r="BXS12" s="15"/>
      <c r="BXT12" s="15"/>
      <c r="BXU12" s="15"/>
      <c r="BXV12" s="15"/>
      <c r="BXW12" s="15"/>
      <c r="BXX12" s="15"/>
      <c r="BXY12" s="15"/>
      <c r="BXZ12" s="15"/>
      <c r="BYA12" s="15"/>
      <c r="BYB12" s="15"/>
      <c r="BYC12" s="15"/>
      <c r="BYD12" s="15"/>
      <c r="BYE12" s="15"/>
      <c r="BYF12" s="15"/>
      <c r="BYG12" s="15"/>
      <c r="BYH12" s="15"/>
      <c r="BYI12" s="15"/>
      <c r="BYJ12" s="15"/>
      <c r="BYK12" s="15"/>
      <c r="BYL12" s="15"/>
      <c r="BYM12" s="15"/>
      <c r="BYN12" s="15"/>
      <c r="BYO12" s="15"/>
      <c r="BYP12" s="15"/>
      <c r="BYQ12" s="15"/>
      <c r="BYR12" s="15"/>
      <c r="BYS12" s="15"/>
      <c r="BYT12" s="15"/>
      <c r="BYU12" s="15"/>
      <c r="BYV12" s="15"/>
      <c r="BYW12" s="15"/>
      <c r="BYX12" s="15"/>
      <c r="BYY12" s="15"/>
      <c r="BYZ12" s="15"/>
      <c r="BZA12" s="15"/>
      <c r="BZB12" s="15"/>
      <c r="BZC12" s="15"/>
      <c r="BZD12" s="15"/>
      <c r="BZE12" s="15"/>
      <c r="BZF12" s="15"/>
      <c r="BZG12" s="15"/>
      <c r="BZH12" s="15"/>
      <c r="BZI12" s="15"/>
      <c r="BZJ12" s="15"/>
      <c r="BZK12" s="15"/>
      <c r="BZL12" s="15"/>
      <c r="BZM12" s="15"/>
      <c r="BZN12" s="15"/>
      <c r="BZO12" s="15"/>
      <c r="BZP12" s="15"/>
      <c r="BZQ12" s="15"/>
      <c r="BZR12" s="15"/>
      <c r="BZS12" s="15"/>
      <c r="BZT12" s="15"/>
      <c r="BZU12" s="15"/>
      <c r="BZV12" s="15"/>
      <c r="BZW12" s="15"/>
      <c r="BZX12" s="15"/>
      <c r="BZY12" s="15"/>
      <c r="BZZ12" s="15"/>
      <c r="CAA12" s="15"/>
      <c r="CAB12" s="15"/>
      <c r="CAC12" s="15"/>
      <c r="CAD12" s="15"/>
      <c r="CAE12" s="15"/>
      <c r="CAF12" s="15"/>
      <c r="CAG12" s="15"/>
      <c r="CAH12" s="15"/>
      <c r="CAI12" s="15"/>
      <c r="CAJ12" s="15"/>
      <c r="CAK12" s="15"/>
      <c r="CAL12" s="15"/>
      <c r="CAM12" s="15"/>
      <c r="CAN12" s="15"/>
      <c r="CAO12" s="15"/>
      <c r="CAP12" s="15"/>
      <c r="CAQ12" s="15"/>
      <c r="CAR12" s="15"/>
      <c r="CAS12" s="15"/>
      <c r="CAT12" s="15"/>
      <c r="CAU12" s="15"/>
      <c r="CAV12" s="15"/>
      <c r="CAW12" s="15"/>
      <c r="CAX12" s="15"/>
      <c r="CAY12" s="15"/>
      <c r="CAZ12" s="15"/>
      <c r="CBA12" s="15"/>
      <c r="CBB12" s="15"/>
      <c r="CBC12" s="15"/>
      <c r="CBD12" s="15"/>
      <c r="CBE12" s="15"/>
      <c r="CBF12" s="15"/>
      <c r="CBG12" s="15"/>
      <c r="CBH12" s="15"/>
      <c r="CBI12" s="15"/>
      <c r="CBJ12" s="15"/>
      <c r="CBK12" s="15"/>
      <c r="CBL12" s="15"/>
      <c r="CBM12" s="15"/>
      <c r="CBN12" s="15"/>
      <c r="CBO12" s="15"/>
      <c r="CBP12" s="15"/>
      <c r="CBQ12" s="15"/>
      <c r="CBR12" s="15"/>
      <c r="CBS12" s="15"/>
      <c r="CBT12" s="15"/>
      <c r="CBU12" s="15"/>
      <c r="CBV12" s="15"/>
      <c r="CBW12" s="15"/>
      <c r="CBX12" s="15"/>
      <c r="CBY12" s="15"/>
      <c r="CBZ12" s="15"/>
      <c r="CCA12" s="15"/>
      <c r="CCB12" s="15"/>
      <c r="CCC12" s="15"/>
      <c r="CCD12" s="15"/>
      <c r="CCE12" s="15"/>
      <c r="CCF12" s="15"/>
      <c r="CCG12" s="15"/>
      <c r="CCH12" s="15"/>
      <c r="CCI12" s="15"/>
      <c r="CCJ12" s="15"/>
      <c r="CCK12" s="15"/>
      <c r="CCL12" s="15"/>
      <c r="CCM12" s="15"/>
      <c r="CCN12" s="15"/>
      <c r="CCO12" s="15"/>
      <c r="CCP12" s="15"/>
      <c r="CCQ12" s="15"/>
      <c r="CCR12" s="15"/>
      <c r="CCS12" s="15"/>
      <c r="CCT12" s="15"/>
      <c r="CCU12" s="15"/>
      <c r="CCV12" s="15"/>
      <c r="CCW12" s="15"/>
      <c r="CCX12" s="15"/>
      <c r="CCY12" s="15"/>
      <c r="CCZ12" s="15"/>
      <c r="CDA12" s="15"/>
      <c r="CDB12" s="15"/>
      <c r="CDC12" s="15"/>
      <c r="CDD12" s="15"/>
      <c r="CDE12" s="15"/>
      <c r="CDF12" s="15"/>
      <c r="CDG12" s="15"/>
      <c r="CDH12" s="15"/>
      <c r="CDI12" s="15"/>
      <c r="CDJ12" s="15"/>
      <c r="CDK12" s="15"/>
      <c r="CDL12" s="15"/>
      <c r="CDM12" s="15"/>
      <c r="CDN12" s="15"/>
      <c r="CDO12" s="15"/>
      <c r="CDP12" s="15"/>
      <c r="CDQ12" s="15"/>
      <c r="CDR12" s="15"/>
      <c r="CDS12" s="15"/>
      <c r="CDT12" s="15"/>
      <c r="CDU12" s="15"/>
      <c r="CDV12" s="15"/>
      <c r="CDW12" s="15"/>
      <c r="CDX12" s="15"/>
      <c r="CDY12" s="15"/>
      <c r="CDZ12" s="15"/>
      <c r="CEA12" s="15"/>
      <c r="CEB12" s="15"/>
      <c r="CEC12" s="15"/>
      <c r="CED12" s="15"/>
      <c r="CEE12" s="15"/>
      <c r="CEF12" s="15"/>
      <c r="CEG12" s="15"/>
      <c r="CEH12" s="15"/>
      <c r="CEI12" s="15"/>
      <c r="CEJ12" s="15"/>
      <c r="CEK12" s="15"/>
      <c r="CEL12" s="15"/>
      <c r="CEM12" s="15"/>
      <c r="CEN12" s="15"/>
      <c r="CEO12" s="15"/>
      <c r="CEP12" s="15"/>
      <c r="CEQ12" s="15"/>
      <c r="CER12" s="15"/>
      <c r="CES12" s="15"/>
      <c r="CET12" s="15"/>
      <c r="CEU12" s="15"/>
      <c r="CEV12" s="15"/>
      <c r="CEW12" s="15"/>
      <c r="CEX12" s="15"/>
      <c r="CEY12" s="15"/>
      <c r="CEZ12" s="15"/>
      <c r="CFA12" s="15"/>
      <c r="CFB12" s="15"/>
      <c r="CFC12" s="15"/>
      <c r="CFD12" s="15"/>
      <c r="CFE12" s="15"/>
      <c r="CFF12" s="15"/>
      <c r="CFG12" s="15"/>
      <c r="CFH12" s="15"/>
      <c r="CFI12" s="15"/>
      <c r="CFJ12" s="15"/>
      <c r="CFK12" s="15"/>
      <c r="CFL12" s="15"/>
      <c r="CFM12" s="15"/>
      <c r="CFN12" s="15"/>
      <c r="CFO12" s="15"/>
      <c r="CFP12" s="15"/>
      <c r="CFQ12" s="15"/>
      <c r="CFR12" s="15"/>
      <c r="CFS12" s="15"/>
      <c r="CFT12" s="15"/>
      <c r="CFU12" s="15"/>
      <c r="CFV12" s="15"/>
      <c r="CFW12" s="15"/>
      <c r="CFX12" s="15"/>
      <c r="CFY12" s="15"/>
      <c r="CFZ12" s="15"/>
      <c r="CGA12" s="15"/>
      <c r="CGB12" s="15"/>
      <c r="CGC12" s="15"/>
      <c r="CGD12" s="15"/>
      <c r="CGE12" s="15"/>
      <c r="CGF12" s="15"/>
      <c r="CGG12" s="15"/>
      <c r="CGH12" s="15"/>
      <c r="CGI12" s="15"/>
      <c r="CGJ12" s="15"/>
      <c r="CGK12" s="15"/>
      <c r="CGL12" s="15"/>
      <c r="CGM12" s="15"/>
      <c r="CGN12" s="15"/>
      <c r="CGO12" s="15"/>
      <c r="CGP12" s="15"/>
      <c r="CGQ12" s="15"/>
      <c r="CGR12" s="15"/>
      <c r="CGS12" s="15"/>
      <c r="CGT12" s="15"/>
      <c r="CGU12" s="15"/>
      <c r="CGV12" s="15"/>
      <c r="CGW12" s="15"/>
      <c r="CGX12" s="15"/>
      <c r="CGY12" s="15"/>
      <c r="CGZ12" s="15"/>
      <c r="CHA12" s="15"/>
      <c r="CHB12" s="15"/>
      <c r="CHC12" s="15"/>
      <c r="CHD12" s="15"/>
      <c r="CHE12" s="15"/>
      <c r="CHF12" s="15"/>
      <c r="CHG12" s="15"/>
      <c r="CHH12" s="15"/>
      <c r="CHI12" s="15"/>
      <c r="CHJ12" s="15"/>
      <c r="CHK12" s="15"/>
      <c r="CHL12" s="15"/>
      <c r="CHM12" s="15"/>
      <c r="CHN12" s="15"/>
      <c r="CHO12" s="15"/>
      <c r="CHP12" s="15"/>
      <c r="CHQ12" s="15"/>
      <c r="CHR12" s="15"/>
      <c r="CHS12" s="15"/>
      <c r="CHT12" s="15"/>
      <c r="CHU12" s="15"/>
      <c r="CHV12" s="15"/>
      <c r="CHW12" s="15"/>
      <c r="CHX12" s="15"/>
      <c r="CHY12" s="15"/>
      <c r="CHZ12" s="15"/>
      <c r="CIA12" s="15"/>
      <c r="CIB12" s="15"/>
      <c r="CIC12" s="15"/>
      <c r="CID12" s="15"/>
      <c r="CIE12" s="15"/>
      <c r="CIF12" s="15"/>
      <c r="CIG12" s="15"/>
      <c r="CIH12" s="15"/>
      <c r="CII12" s="15"/>
      <c r="CIJ12" s="15"/>
      <c r="CIK12" s="15"/>
      <c r="CIL12" s="15"/>
      <c r="CIM12" s="15"/>
      <c r="CIN12" s="15"/>
      <c r="CIO12" s="15"/>
      <c r="CIP12" s="15"/>
      <c r="CIQ12" s="15"/>
      <c r="CIR12" s="15"/>
      <c r="CIS12" s="15"/>
      <c r="CIT12" s="15"/>
      <c r="CIU12" s="15"/>
      <c r="CIV12" s="15"/>
      <c r="CIW12" s="15"/>
      <c r="CIX12" s="15"/>
      <c r="CIY12" s="15"/>
      <c r="CIZ12" s="15"/>
      <c r="CJA12" s="15"/>
      <c r="CJB12" s="15"/>
      <c r="CJC12" s="15"/>
      <c r="CJD12" s="15"/>
      <c r="CJE12" s="15"/>
      <c r="CJF12" s="15"/>
      <c r="CJG12" s="15"/>
      <c r="CJH12" s="15"/>
      <c r="CJI12" s="15"/>
      <c r="CJJ12" s="15"/>
      <c r="CJK12" s="15"/>
      <c r="CJL12" s="15"/>
      <c r="CJM12" s="15"/>
      <c r="CJN12" s="15"/>
      <c r="CJO12" s="15"/>
      <c r="CJP12" s="15"/>
      <c r="CJQ12" s="15"/>
      <c r="CJR12" s="15"/>
      <c r="CJS12" s="15"/>
      <c r="CJT12" s="15"/>
      <c r="CJU12" s="15"/>
      <c r="CJV12" s="15"/>
      <c r="CJW12" s="15"/>
      <c r="CJX12" s="15"/>
      <c r="CJY12" s="15"/>
      <c r="CJZ12" s="15"/>
      <c r="CKA12" s="15"/>
      <c r="CKB12" s="15"/>
      <c r="CKC12" s="15"/>
      <c r="CKD12" s="15"/>
      <c r="CKE12" s="15"/>
      <c r="CKF12" s="15"/>
      <c r="CKG12" s="15"/>
      <c r="CKH12" s="15"/>
      <c r="CKI12" s="15"/>
      <c r="CKJ12" s="15"/>
      <c r="CKK12" s="15"/>
      <c r="CKL12" s="15"/>
      <c r="CKM12" s="15"/>
      <c r="CKN12" s="15"/>
      <c r="CKO12" s="15"/>
      <c r="CKP12" s="15"/>
      <c r="CKQ12" s="15"/>
      <c r="CKR12" s="15"/>
      <c r="CKS12" s="15"/>
      <c r="CKT12" s="15"/>
      <c r="CKU12" s="15"/>
      <c r="CKV12" s="15"/>
      <c r="CKW12" s="15"/>
      <c r="CKX12" s="15"/>
      <c r="CKY12" s="15"/>
      <c r="CKZ12" s="15"/>
      <c r="CLA12" s="15"/>
      <c r="CLB12" s="15"/>
      <c r="CLC12" s="15"/>
      <c r="CLD12" s="15"/>
      <c r="CLE12" s="15"/>
      <c r="CLF12" s="15"/>
      <c r="CLG12" s="15"/>
      <c r="CLH12" s="15"/>
      <c r="CLI12" s="15"/>
      <c r="CLJ12" s="15"/>
      <c r="CLK12" s="15"/>
      <c r="CLL12" s="15"/>
      <c r="CLM12" s="15"/>
      <c r="CLN12" s="15"/>
      <c r="CLO12" s="15"/>
      <c r="CLP12" s="15"/>
      <c r="CLQ12" s="15"/>
      <c r="CLR12" s="15"/>
      <c r="CLS12" s="15"/>
      <c r="CLT12" s="15"/>
      <c r="CLU12" s="15"/>
      <c r="CLV12" s="15"/>
      <c r="CLW12" s="15"/>
      <c r="CLX12" s="15"/>
      <c r="CLY12" s="15"/>
      <c r="CLZ12" s="15"/>
      <c r="CMA12" s="15"/>
      <c r="CMB12" s="15"/>
      <c r="CMC12" s="15"/>
      <c r="CMD12" s="15"/>
      <c r="CME12" s="15"/>
      <c r="CMF12" s="15"/>
      <c r="CMG12" s="15"/>
      <c r="CMH12" s="15"/>
      <c r="CMI12" s="15"/>
      <c r="CMJ12" s="15"/>
      <c r="CMK12" s="15"/>
      <c r="CML12" s="15"/>
      <c r="CMM12" s="15"/>
      <c r="CMN12" s="15"/>
      <c r="CMO12" s="15"/>
      <c r="CMP12" s="15"/>
      <c r="CMQ12" s="15"/>
      <c r="CMR12" s="15"/>
      <c r="CMS12" s="15"/>
      <c r="CMT12" s="15"/>
      <c r="CMU12" s="15"/>
      <c r="CMV12" s="15"/>
      <c r="CMW12" s="15"/>
      <c r="CMX12" s="15"/>
      <c r="CMY12" s="15"/>
      <c r="CMZ12" s="15"/>
      <c r="CNA12" s="15"/>
      <c r="CNB12" s="15"/>
      <c r="CNC12" s="15"/>
      <c r="CND12" s="15"/>
      <c r="CNE12" s="15"/>
      <c r="CNF12" s="15"/>
      <c r="CNG12" s="15"/>
      <c r="CNH12" s="15"/>
      <c r="CNI12" s="15"/>
      <c r="CNJ12" s="15"/>
      <c r="CNK12" s="15"/>
      <c r="CNL12" s="15"/>
      <c r="CNM12" s="15"/>
      <c r="CNN12" s="15"/>
      <c r="CNO12" s="15"/>
      <c r="CNP12" s="15"/>
      <c r="CNQ12" s="15"/>
      <c r="CNR12" s="15"/>
      <c r="CNS12" s="15"/>
      <c r="CNT12" s="15"/>
      <c r="CNU12" s="15"/>
      <c r="CNV12" s="15"/>
      <c r="CNW12" s="15"/>
      <c r="CNX12" s="15"/>
      <c r="CNY12" s="15"/>
      <c r="CNZ12" s="15"/>
      <c r="COA12" s="15"/>
      <c r="COB12" s="15"/>
      <c r="COC12" s="15"/>
      <c r="COD12" s="15"/>
      <c r="COE12" s="15"/>
      <c r="COF12" s="15"/>
      <c r="COG12" s="15"/>
      <c r="COH12" s="15"/>
      <c r="COI12" s="15"/>
      <c r="COJ12" s="15"/>
      <c r="COK12" s="15"/>
      <c r="COL12" s="15"/>
      <c r="COM12" s="15"/>
      <c r="CON12" s="15"/>
      <c r="COO12" s="15"/>
      <c r="COP12" s="15"/>
      <c r="COQ12" s="15"/>
      <c r="COR12" s="15"/>
      <c r="COS12" s="15"/>
      <c r="COT12" s="15"/>
      <c r="COU12" s="15"/>
      <c r="COV12" s="15"/>
      <c r="COW12" s="15"/>
      <c r="COX12" s="15"/>
      <c r="COY12" s="15"/>
      <c r="COZ12" s="15"/>
      <c r="CPA12" s="15"/>
      <c r="CPB12" s="15"/>
      <c r="CPC12" s="15"/>
      <c r="CPD12" s="15"/>
      <c r="CPE12" s="15"/>
      <c r="CPF12" s="15"/>
      <c r="CPG12" s="15"/>
      <c r="CPH12" s="15"/>
      <c r="CPI12" s="15"/>
      <c r="CPJ12" s="15"/>
      <c r="CPK12" s="15"/>
      <c r="CPL12" s="15"/>
      <c r="CPM12" s="15"/>
      <c r="CPN12" s="15"/>
      <c r="CPO12" s="15"/>
      <c r="CPP12" s="15"/>
      <c r="CPQ12" s="15"/>
      <c r="CPR12" s="15"/>
      <c r="CPS12" s="15"/>
      <c r="CPT12" s="15"/>
      <c r="CPU12" s="15"/>
      <c r="CPV12" s="15"/>
      <c r="CPW12" s="15"/>
      <c r="CPX12" s="15"/>
      <c r="CPY12" s="15"/>
      <c r="CPZ12" s="15"/>
      <c r="CQA12" s="15"/>
      <c r="CQB12" s="15"/>
      <c r="CQC12" s="15"/>
      <c r="CQD12" s="15"/>
      <c r="CQE12" s="15"/>
      <c r="CQF12" s="15"/>
      <c r="CQG12" s="15"/>
      <c r="CQH12" s="15"/>
      <c r="CQI12" s="15"/>
      <c r="CQJ12" s="15"/>
      <c r="CQK12" s="15"/>
      <c r="CQL12" s="15"/>
      <c r="CQM12" s="15"/>
      <c r="CQN12" s="15"/>
      <c r="CQO12" s="15"/>
      <c r="CQP12" s="15"/>
      <c r="CQQ12" s="15"/>
      <c r="CQR12" s="15"/>
      <c r="CQS12" s="15"/>
      <c r="CQT12" s="15"/>
      <c r="CQU12" s="15"/>
      <c r="CQV12" s="15"/>
      <c r="CQW12" s="15"/>
      <c r="CQX12" s="15"/>
      <c r="CQY12" s="15"/>
      <c r="CQZ12" s="15"/>
      <c r="CRA12" s="15"/>
      <c r="CRB12" s="15"/>
      <c r="CRC12" s="15"/>
      <c r="CRD12" s="15"/>
      <c r="CRE12" s="15"/>
      <c r="CRF12" s="15"/>
      <c r="CRG12" s="15"/>
      <c r="CRH12" s="15"/>
      <c r="CRI12" s="15"/>
      <c r="CRJ12" s="15"/>
      <c r="CRK12" s="15"/>
      <c r="CRL12" s="15"/>
      <c r="CRM12" s="15"/>
      <c r="CRN12" s="15"/>
      <c r="CRO12" s="15"/>
      <c r="CRP12" s="15"/>
      <c r="CRQ12" s="15"/>
      <c r="CRR12" s="15"/>
      <c r="CRS12" s="15"/>
      <c r="CRT12" s="15"/>
      <c r="CRU12" s="15"/>
      <c r="CRV12" s="15"/>
      <c r="CRW12" s="15"/>
      <c r="CRX12" s="15"/>
      <c r="CRY12" s="15"/>
      <c r="CRZ12" s="15"/>
      <c r="CSA12" s="15"/>
      <c r="CSB12" s="15"/>
      <c r="CSC12" s="15"/>
      <c r="CSD12" s="15"/>
      <c r="CSE12" s="15"/>
      <c r="CSF12" s="15"/>
      <c r="CSG12" s="15"/>
      <c r="CSH12" s="15"/>
      <c r="CSI12" s="15"/>
      <c r="CSJ12" s="15"/>
      <c r="CSK12" s="15"/>
      <c r="CSL12" s="15"/>
      <c r="CSM12" s="15"/>
      <c r="CSN12" s="15"/>
      <c r="CSO12" s="15"/>
      <c r="CSP12" s="15"/>
      <c r="CSQ12" s="15"/>
      <c r="CSR12" s="15"/>
      <c r="CSS12" s="15"/>
      <c r="CST12" s="15"/>
      <c r="CSU12" s="15"/>
      <c r="CSV12" s="15"/>
      <c r="CSW12" s="15"/>
      <c r="CSX12" s="15"/>
      <c r="CSY12" s="15"/>
      <c r="CSZ12" s="15"/>
      <c r="CTA12" s="15"/>
      <c r="CTB12" s="15"/>
      <c r="CTC12" s="15"/>
      <c r="CTD12" s="15"/>
      <c r="CTE12" s="15"/>
      <c r="CTF12" s="15"/>
      <c r="CTG12" s="15"/>
      <c r="CTH12" s="15"/>
      <c r="CTI12" s="15"/>
      <c r="CTJ12" s="15"/>
      <c r="CTK12" s="15"/>
      <c r="CTL12" s="15"/>
      <c r="CTM12" s="15"/>
      <c r="CTN12" s="15"/>
      <c r="CTO12" s="15"/>
      <c r="CTP12" s="15"/>
      <c r="CTQ12" s="15"/>
      <c r="CTR12" s="15"/>
      <c r="CTS12" s="15"/>
      <c r="CTT12" s="15"/>
      <c r="CTU12" s="15"/>
      <c r="CTV12" s="15"/>
      <c r="CTW12" s="15"/>
      <c r="CTX12" s="15"/>
      <c r="CTY12" s="15"/>
      <c r="CTZ12" s="15"/>
      <c r="CUA12" s="15"/>
      <c r="CUB12" s="15"/>
      <c r="CUC12" s="15"/>
      <c r="CUD12" s="15"/>
      <c r="CUE12" s="15"/>
      <c r="CUF12" s="15"/>
      <c r="CUG12" s="15"/>
      <c r="CUH12" s="15"/>
      <c r="CUI12" s="15"/>
      <c r="CUJ12" s="15"/>
      <c r="CUK12" s="15"/>
      <c r="CUL12" s="15"/>
      <c r="CUM12" s="15"/>
      <c r="CUN12" s="15"/>
      <c r="CUO12" s="15"/>
      <c r="CUP12" s="15"/>
      <c r="CUQ12" s="15"/>
      <c r="CUR12" s="15"/>
      <c r="CUS12" s="15"/>
      <c r="CUT12" s="15"/>
      <c r="CUU12" s="15"/>
    </row>
    <row r="13" spans="1:2595" s="15" customFormat="1" ht="28.8" x14ac:dyDescent="0.2">
      <c r="A13" s="122">
        <v>1.1000000000000001</v>
      </c>
      <c r="B13" s="455" t="s">
        <v>125</v>
      </c>
      <c r="C13" s="95" t="s">
        <v>123</v>
      </c>
      <c r="D13" s="508" t="s">
        <v>218</v>
      </c>
      <c r="E13" s="44">
        <v>0</v>
      </c>
      <c r="F13" s="44">
        <v>0</v>
      </c>
      <c r="G13" s="44">
        <f>G14+G15</f>
        <v>1.1500000000000001</v>
      </c>
      <c r="H13" s="44">
        <f>H14+H15</f>
        <v>177.3</v>
      </c>
      <c r="I13" s="278">
        <v>0</v>
      </c>
      <c r="J13" s="44">
        <v>0</v>
      </c>
      <c r="K13" s="44">
        <v>0.1</v>
      </c>
      <c r="L13" s="126">
        <v>10.3</v>
      </c>
      <c r="M13" s="183"/>
      <c r="N13" s="184"/>
      <c r="O13" s="436">
        <f>A13</f>
        <v>1.1000000000000001</v>
      </c>
      <c r="P13" s="338" t="str">
        <f>B13</f>
        <v>ТОПЛИВНАЯ ДРЕВЕСИНА (ВКЛЮЧАЯ ДРЕВЕСИНУ ДЛЯ ПРОИЗВОДСТВА ДРЕВЕСНОГО УГЛЯ)</v>
      </c>
      <c r="Q13" s="95" t="s">
        <v>123</v>
      </c>
      <c r="R13" s="340">
        <f>E13-(E14+E15)</f>
        <v>0</v>
      </c>
      <c r="S13" s="167">
        <f t="shared" ref="S13:Y13" si="2">F13-(F14+F15)</f>
        <v>0</v>
      </c>
      <c r="T13" s="167">
        <f t="shared" si="2"/>
        <v>0</v>
      </c>
      <c r="U13" s="167">
        <f t="shared" si="2"/>
        <v>0</v>
      </c>
      <c r="V13" s="167">
        <f t="shared" si="2"/>
        <v>0</v>
      </c>
      <c r="W13" s="167">
        <f t="shared" si="2"/>
        <v>0</v>
      </c>
      <c r="X13" s="167">
        <f t="shared" si="2"/>
        <v>0</v>
      </c>
      <c r="Y13" s="191">
        <f t="shared" si="2"/>
        <v>0</v>
      </c>
      <c r="Z13" s="185"/>
      <c r="AA13" s="251">
        <f>A13</f>
        <v>1.1000000000000001</v>
      </c>
      <c r="AB13" s="338" t="str">
        <f t="shared" si="1"/>
        <v>ТОПЛИВНАЯ ДРЕВЕСИНА (ВКЛЮЧАЯ ДРЕВЕСИНУ ДЛЯ ПРОИЗВОДСТВА ДРЕВЕСНОГО УГЛЯ)</v>
      </c>
      <c r="AC13" s="95" t="s">
        <v>123</v>
      </c>
      <c r="AD13" s="249">
        <f>IF(ISNUMBER('CB1-Производство'!D14+E13-I13),'CB1-Производство'!D14+E13-I13,IF(ISNUMBER(I13-E13),"NT " &amp; I13-E13,"…"))</f>
        <v>0</v>
      </c>
      <c r="AE13" s="224">
        <f>IF(ISNUMBER('CB1-Производство'!E14+G13-K13),'CB1-Производство'!E14+G13-K13,IF(ISNUMBER(K13-G13),"NT " &amp; K13-G13,"…"))</f>
        <v>1.05</v>
      </c>
    </row>
    <row r="14" spans="1:2595" s="15" customFormat="1" ht="15" customHeight="1" x14ac:dyDescent="0.2">
      <c r="A14" s="386" t="s">
        <v>3</v>
      </c>
      <c r="B14" s="61" t="s">
        <v>126</v>
      </c>
      <c r="C14" s="95" t="s">
        <v>123</v>
      </c>
      <c r="D14" s="508" t="s">
        <v>218</v>
      </c>
      <c r="E14" s="44">
        <v>0</v>
      </c>
      <c r="F14" s="44">
        <v>0</v>
      </c>
      <c r="G14" s="44">
        <v>1.1000000000000001</v>
      </c>
      <c r="H14" s="524">
        <v>117.8</v>
      </c>
      <c r="I14" s="44">
        <v>0</v>
      </c>
      <c r="J14" s="44">
        <v>0</v>
      </c>
      <c r="K14" s="44">
        <v>0.1</v>
      </c>
      <c r="L14" s="124">
        <v>7.8</v>
      </c>
      <c r="M14" s="183"/>
      <c r="N14" s="184"/>
      <c r="O14" s="436" t="str">
        <f t="shared" ref="O14:O15" si="3">A14</f>
        <v>1.1.C</v>
      </c>
      <c r="P14" s="33" t="str">
        <f t="shared" ref="P14:P15" si="4">B14</f>
        <v>Хвойные породы</v>
      </c>
      <c r="Q14" s="95" t="s">
        <v>123</v>
      </c>
      <c r="R14" s="167"/>
      <c r="S14" s="167"/>
      <c r="T14" s="167"/>
      <c r="U14" s="167"/>
      <c r="V14" s="167"/>
      <c r="W14" s="167"/>
      <c r="X14" s="167"/>
      <c r="Y14" s="191"/>
      <c r="Z14" s="185"/>
      <c r="AA14" s="251" t="str">
        <f t="shared" ref="AA14:AA15" si="5">A14</f>
        <v>1.1.C</v>
      </c>
      <c r="AB14" s="33" t="str">
        <f t="shared" ref="AB14:AB15" si="6">B14</f>
        <v>Хвойные породы</v>
      </c>
      <c r="AC14" s="95" t="s">
        <v>123</v>
      </c>
      <c r="AD14" s="249">
        <f>IF(ISNUMBER('CB1-Производство'!D15+E14-I14),'CB1-Производство'!D15+E14-I14,IF(ISNUMBER(I14-E14),"NT " &amp; I14-E14,"…"))</f>
        <v>0</v>
      </c>
      <c r="AE14" s="224">
        <f>IF(ISNUMBER('CB1-Производство'!E15+G14-K14),'CB1-Производство'!E15+G14-K14,IF(ISNUMBER(K14-G14),"NT " &amp; K14-G14,"…"))</f>
        <v>1</v>
      </c>
    </row>
    <row r="15" spans="1:2595" s="15" customFormat="1" ht="15" customHeight="1" x14ac:dyDescent="0.2">
      <c r="A15" s="386" t="s">
        <v>9</v>
      </c>
      <c r="B15" s="61" t="s">
        <v>127</v>
      </c>
      <c r="C15" s="95" t="s">
        <v>123</v>
      </c>
      <c r="D15" s="508" t="s">
        <v>218</v>
      </c>
      <c r="E15" s="44">
        <v>0</v>
      </c>
      <c r="F15" s="44">
        <v>0</v>
      </c>
      <c r="G15" s="44">
        <v>0.05</v>
      </c>
      <c r="H15" s="524">
        <v>59.5</v>
      </c>
      <c r="I15" s="44">
        <v>0</v>
      </c>
      <c r="J15" s="44">
        <v>0</v>
      </c>
      <c r="K15" s="44">
        <v>0</v>
      </c>
      <c r="L15" s="124">
        <v>2.5</v>
      </c>
      <c r="M15" s="183"/>
      <c r="N15" s="184"/>
      <c r="O15" s="436" t="str">
        <f t="shared" si="3"/>
        <v>1.1.NC</v>
      </c>
      <c r="P15" s="33" t="str">
        <f t="shared" si="4"/>
        <v>Лиственные породы</v>
      </c>
      <c r="Q15" s="95" t="s">
        <v>123</v>
      </c>
      <c r="R15" s="167"/>
      <c r="S15" s="167"/>
      <c r="T15" s="167"/>
      <c r="U15" s="167"/>
      <c r="V15" s="167"/>
      <c r="W15" s="167"/>
      <c r="X15" s="167"/>
      <c r="Y15" s="191"/>
      <c r="Z15" s="185"/>
      <c r="AA15" s="251" t="str">
        <f t="shared" si="5"/>
        <v>1.1.NC</v>
      </c>
      <c r="AB15" s="33" t="str">
        <f t="shared" si="6"/>
        <v>Лиственные породы</v>
      </c>
      <c r="AC15" s="95" t="s">
        <v>123</v>
      </c>
      <c r="AD15" s="249">
        <f>IF(ISNUMBER('CB1-Производство'!D16+E15-I15),'CB1-Производство'!D16+E15-I15,IF(ISNUMBER(I15-E15),"NT " &amp; I15-E15,"…"))</f>
        <v>0</v>
      </c>
      <c r="AE15" s="224">
        <f>IF(ISNUMBER('CB1-Производство'!E16+G15-K15),'CB1-Производство'!E16+G15-K15,IF(ISNUMBER(K15-G15),"NT " &amp; K15-G15,"…"))</f>
        <v>0.05</v>
      </c>
    </row>
    <row r="16" spans="1:2595" s="15" customFormat="1" ht="15" customHeight="1" x14ac:dyDescent="0.2">
      <c r="A16" s="122">
        <v>1.2</v>
      </c>
      <c r="B16" s="55" t="s">
        <v>129</v>
      </c>
      <c r="C16" s="95" t="s">
        <v>123</v>
      </c>
      <c r="D16" s="516"/>
      <c r="E16" s="43">
        <v>11</v>
      </c>
      <c r="F16" s="43">
        <v>756.7</v>
      </c>
      <c r="G16" s="43">
        <v>2.2999999999999998</v>
      </c>
      <c r="H16" s="43">
        <f>H17+H18</f>
        <v>165.9</v>
      </c>
      <c r="I16" s="106">
        <v>0.2</v>
      </c>
      <c r="J16" s="45">
        <v>20.8</v>
      </c>
      <c r="K16" s="45">
        <v>0.3</v>
      </c>
      <c r="L16" s="123">
        <v>9.1999999999999993</v>
      </c>
      <c r="M16" s="183"/>
      <c r="N16" s="184"/>
      <c r="O16" s="436">
        <f t="shared" ref="O16:P19" si="7">A16</f>
        <v>1.2</v>
      </c>
      <c r="P16" s="32" t="str">
        <f t="shared" si="7"/>
        <v>ДЕЛОВОЙ КРУГЛЫЙ ЛЕС</v>
      </c>
      <c r="Q16" s="95" t="s">
        <v>123</v>
      </c>
      <c r="R16" s="341">
        <f>E16-(E17+E18)</f>
        <v>0</v>
      </c>
      <c r="S16" s="169">
        <f t="shared" ref="S16:Y16" si="8">F16-(F17+F18)</f>
        <v>0</v>
      </c>
      <c r="T16" s="169">
        <f t="shared" si="8"/>
        <v>0</v>
      </c>
      <c r="U16" s="169">
        <f t="shared" si="8"/>
        <v>0</v>
      </c>
      <c r="V16" s="169">
        <f t="shared" si="8"/>
        <v>0</v>
      </c>
      <c r="W16" s="169">
        <f t="shared" si="8"/>
        <v>0</v>
      </c>
      <c r="X16" s="169">
        <f t="shared" si="8"/>
        <v>0</v>
      </c>
      <c r="Y16" s="437">
        <f t="shared" si="8"/>
        <v>0</v>
      </c>
      <c r="Z16" s="203"/>
      <c r="AA16" s="251">
        <f t="shared" ref="AA16:AA23" si="9">A16</f>
        <v>1.2</v>
      </c>
      <c r="AB16" s="32" t="str">
        <f t="shared" si="1"/>
        <v>ДЕЛОВОЙ КРУГЛЫЙ ЛЕС</v>
      </c>
      <c r="AC16" s="95" t="s">
        <v>123</v>
      </c>
      <c r="AD16" s="249">
        <f>IF(ISNUMBER('CB1-Производство'!D17+E16-I16),'CB1-Производство'!D17+E16-I16,IF(ISNUMBER(I16-E16),"NT " &amp; I16-E16,"…"))</f>
        <v>10.8</v>
      </c>
      <c r="AE16" s="224">
        <f>IF(ISNUMBER('CB1-Производство'!E17+G16-K16),'CB1-Производство'!E17+G16-K16,IF(ISNUMBER(K16-G16),"NT " &amp; K16-G16,"…"))</f>
        <v>1.9999999999999998</v>
      </c>
    </row>
    <row r="17" spans="1:2595" s="15" customFormat="1" ht="15" customHeight="1" x14ac:dyDescent="0.2">
      <c r="A17" s="122" t="s">
        <v>4</v>
      </c>
      <c r="B17" s="56" t="s">
        <v>126</v>
      </c>
      <c r="C17" s="95" t="s">
        <v>123</v>
      </c>
      <c r="D17" s="516"/>
      <c r="E17" s="44">
        <v>10</v>
      </c>
      <c r="F17" s="44">
        <v>609.20000000000005</v>
      </c>
      <c r="G17" s="44">
        <v>1.7</v>
      </c>
      <c r="H17" s="524">
        <v>134.80000000000001</v>
      </c>
      <c r="I17" s="44">
        <v>0</v>
      </c>
      <c r="J17" s="44">
        <v>0</v>
      </c>
      <c r="K17" s="44">
        <v>0</v>
      </c>
      <c r="L17" s="124">
        <v>0</v>
      </c>
      <c r="M17" s="183"/>
      <c r="N17" s="184"/>
      <c r="O17" s="436" t="str">
        <f t="shared" si="7"/>
        <v>1.2.C</v>
      </c>
      <c r="P17" s="33" t="str">
        <f t="shared" si="7"/>
        <v>Хвойные породы</v>
      </c>
      <c r="Q17" s="95" t="s">
        <v>123</v>
      </c>
      <c r="R17" s="167"/>
      <c r="S17" s="167"/>
      <c r="T17" s="167"/>
      <c r="U17" s="167"/>
      <c r="V17" s="167"/>
      <c r="W17" s="167"/>
      <c r="X17" s="167"/>
      <c r="Y17" s="191"/>
      <c r="Z17" s="185"/>
      <c r="AA17" s="251" t="str">
        <f t="shared" si="9"/>
        <v>1.2.C</v>
      </c>
      <c r="AB17" s="33" t="str">
        <f t="shared" si="1"/>
        <v>Хвойные породы</v>
      </c>
      <c r="AC17" s="95" t="s">
        <v>123</v>
      </c>
      <c r="AD17" s="249">
        <f>IF(ISNUMBER('CB1-Производство'!D18+E17-I17),'CB1-Производство'!D18+E17-I17,IF(ISNUMBER(I17-E17),"NT " &amp; I17-E17,"…"))</f>
        <v>10</v>
      </c>
      <c r="AE17" s="224">
        <f>IF(ISNUMBER('CB1-Производство'!E18+G17-K17),'CB1-Производство'!E18+G17-K17,IF(ISNUMBER(K17-G17),"NT " &amp; K17-G17,"…"))</f>
        <v>1.7</v>
      </c>
    </row>
    <row r="18" spans="1:2595" s="15" customFormat="1" ht="15" customHeight="1" x14ac:dyDescent="0.2">
      <c r="A18" s="122" t="s">
        <v>10</v>
      </c>
      <c r="B18" s="56" t="s">
        <v>127</v>
      </c>
      <c r="C18" s="95" t="s">
        <v>123</v>
      </c>
      <c r="D18" s="516"/>
      <c r="E18" s="44">
        <v>1</v>
      </c>
      <c r="F18" s="44">
        <v>147.5</v>
      </c>
      <c r="G18" s="44">
        <v>0.6</v>
      </c>
      <c r="H18" s="524">
        <v>31.1</v>
      </c>
      <c r="I18" s="44">
        <v>0.2</v>
      </c>
      <c r="J18" s="44">
        <v>20.8</v>
      </c>
      <c r="K18" s="44">
        <v>0.3</v>
      </c>
      <c r="L18" s="124">
        <v>9.1999999999999993</v>
      </c>
      <c r="M18" s="183"/>
      <c r="N18" s="184"/>
      <c r="O18" s="436" t="str">
        <f t="shared" si="7"/>
        <v>1.2.NC</v>
      </c>
      <c r="P18" s="33" t="str">
        <f t="shared" si="7"/>
        <v>Лиственные породы</v>
      </c>
      <c r="Q18" s="95" t="s">
        <v>123</v>
      </c>
      <c r="R18" s="167"/>
      <c r="S18" s="167"/>
      <c r="T18" s="167"/>
      <c r="U18" s="167"/>
      <c r="V18" s="167"/>
      <c r="W18" s="167"/>
      <c r="X18" s="167"/>
      <c r="Y18" s="191"/>
      <c r="Z18" s="185"/>
      <c r="AA18" s="251" t="str">
        <f t="shared" si="9"/>
        <v>1.2.NC</v>
      </c>
      <c r="AB18" s="33" t="str">
        <f t="shared" si="1"/>
        <v>Лиственные породы</v>
      </c>
      <c r="AC18" s="95" t="s">
        <v>123</v>
      </c>
      <c r="AD18" s="249">
        <f>IF(ISNUMBER('CB1-Производство'!D19+E18-I18),'CB1-Производство'!D19+E18-I18,IF(ISNUMBER(I18-E18),"NT " &amp; I18-E18,"…"))</f>
        <v>0.8</v>
      </c>
      <c r="AE18" s="224">
        <f>IF(ISNUMBER('CB1-Производство'!E19+G18-K18),'CB1-Производство'!E19+G18-K18,IF(ISNUMBER(K18-G18),"NT " &amp; K18-G18,"…"))</f>
        <v>0.3</v>
      </c>
    </row>
    <row r="19" spans="1:2595" s="15" customFormat="1" ht="12.75" customHeight="1" x14ac:dyDescent="0.2">
      <c r="A19" s="125" t="s">
        <v>14</v>
      </c>
      <c r="B19" s="349" t="s">
        <v>128</v>
      </c>
      <c r="C19" s="95" t="s">
        <v>123</v>
      </c>
      <c r="D19" s="516"/>
      <c r="E19" s="44">
        <v>0</v>
      </c>
      <c r="F19" s="44">
        <v>8.6999999999999993</v>
      </c>
      <c r="G19" s="44">
        <v>0</v>
      </c>
      <c r="H19" s="524">
        <v>1.6</v>
      </c>
      <c r="I19" s="44">
        <v>0</v>
      </c>
      <c r="J19" s="44">
        <v>0</v>
      </c>
      <c r="K19" s="44">
        <v>0</v>
      </c>
      <c r="L19" s="124">
        <v>0</v>
      </c>
      <c r="M19" s="183"/>
      <c r="N19" s="184"/>
      <c r="O19" s="436" t="str">
        <f t="shared" si="7"/>
        <v>1.2.NC.T</v>
      </c>
      <c r="P19" s="34" t="str">
        <f t="shared" si="7"/>
        <v>в том числе тропические породы</v>
      </c>
      <c r="Q19" s="95" t="s">
        <v>123</v>
      </c>
      <c r="R19" s="172" t="str">
        <f>IF(AND(ISNUMBER(E19/E18),E19&gt;E18),"&gt; 1.2.NC !!","")</f>
        <v/>
      </c>
      <c r="S19" s="172" t="str">
        <f t="shared" ref="S19:Y19" si="10">IF(AND(ISNUMBER(F19/F18),F19&gt;F18),"&gt; 1.2.NC !!","")</f>
        <v/>
      </c>
      <c r="T19" s="172" t="str">
        <f t="shared" si="10"/>
        <v/>
      </c>
      <c r="U19" s="172" t="str">
        <f t="shared" si="10"/>
        <v/>
      </c>
      <c r="V19" s="172" t="str">
        <f t="shared" si="10"/>
        <v/>
      </c>
      <c r="W19" s="172" t="str">
        <f t="shared" si="10"/>
        <v/>
      </c>
      <c r="X19" s="172" t="str">
        <f t="shared" si="10"/>
        <v/>
      </c>
      <c r="Y19" s="284" t="str">
        <f t="shared" si="10"/>
        <v/>
      </c>
      <c r="Z19" s="185"/>
      <c r="AA19" s="252" t="str">
        <f t="shared" si="9"/>
        <v>1.2.NC.T</v>
      </c>
      <c r="AB19" s="34" t="str">
        <f t="shared" si="1"/>
        <v>в том числе тропические породы</v>
      </c>
      <c r="AC19" s="95" t="s">
        <v>123</v>
      </c>
      <c r="AD19" s="249">
        <f>IF(ISNUMBER('CB1-Производство'!D20+E19-I19),'CB1-Производство'!D20+E19-I19,IF(ISNUMBER(I19-E19),"NT " &amp; I19-E19,"…"))</f>
        <v>0</v>
      </c>
      <c r="AE19" s="224">
        <f>IF(ISNUMBER('CB1-Производство'!E20+G19-K19),'CB1-Производство'!E20+G19-K19,IF(ISNUMBER(K19-G19),"NT " &amp; K19-G19,"…"))</f>
        <v>0</v>
      </c>
      <c r="AF19" s="14"/>
    </row>
    <row r="20" spans="1:2595" s="100" customFormat="1" ht="15" customHeight="1" x14ac:dyDescent="0.2">
      <c r="A20" s="127">
        <v>2</v>
      </c>
      <c r="B20" s="329" t="s">
        <v>133</v>
      </c>
      <c r="C20" s="467" t="s">
        <v>176</v>
      </c>
      <c r="D20" s="531"/>
      <c r="E20" s="532">
        <v>4</v>
      </c>
      <c r="F20" s="532">
        <v>437</v>
      </c>
      <c r="G20" s="102">
        <v>0.1</v>
      </c>
      <c r="H20" s="102">
        <v>65.2</v>
      </c>
      <c r="I20" s="102">
        <v>0</v>
      </c>
      <c r="J20" s="102">
        <v>0</v>
      </c>
      <c r="K20" s="102">
        <v>0</v>
      </c>
      <c r="L20" s="128">
        <v>0</v>
      </c>
      <c r="M20" s="183"/>
      <c r="N20" s="184"/>
      <c r="O20" s="438">
        <f t="shared" ref="O20:O70" si="11">A20</f>
        <v>2</v>
      </c>
      <c r="P20" s="104" t="str">
        <f t="shared" ref="P20:P70" si="12">B20</f>
        <v>ДРЕВЕСНЫЙ УГОЛЬ</v>
      </c>
      <c r="Q20" s="467" t="s">
        <v>176</v>
      </c>
      <c r="R20" s="281"/>
      <c r="S20" s="281"/>
      <c r="T20" s="281"/>
      <c r="U20" s="281"/>
      <c r="V20" s="281"/>
      <c r="W20" s="281"/>
      <c r="X20" s="281"/>
      <c r="Y20" s="439"/>
      <c r="Z20" s="185"/>
      <c r="AA20" s="212">
        <f t="shared" si="9"/>
        <v>2</v>
      </c>
      <c r="AB20" s="104" t="str">
        <f t="shared" si="1"/>
        <v>ДРЕВЕСНЫЙ УГОЛЬ</v>
      </c>
      <c r="AC20" s="467" t="s">
        <v>176</v>
      </c>
      <c r="AD20" s="215">
        <f>IF(ISNUMBER('CB1-Производство'!D31+E20-I20),'CB1-Производство'!D31+E20-I20,IF(ISNUMBER(I20-E20),"NT " &amp; I20-E20,"…"))</f>
        <v>4</v>
      </c>
      <c r="AE20" s="216">
        <f>IF(ISNUMBER('CB1-Производство'!E31+G20-K20),'CB1-Производство'!E31+G20-K20,IF(ISNUMBER(K20-G20),"NT " &amp; K20-G20,"…"))</f>
        <v>0.1</v>
      </c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  <c r="IQ20" s="15"/>
      <c r="IR20" s="15"/>
      <c r="IS20" s="15"/>
      <c r="IT20" s="15"/>
      <c r="IU20" s="15"/>
      <c r="IV20" s="15"/>
      <c r="IW20" s="15"/>
      <c r="IX20" s="15"/>
      <c r="IY20" s="15"/>
      <c r="IZ20" s="15"/>
      <c r="JA20" s="15"/>
      <c r="JB20" s="15"/>
      <c r="JC20" s="15"/>
      <c r="JD20" s="15"/>
      <c r="JE20" s="15"/>
      <c r="JF20" s="15"/>
      <c r="JG20" s="15"/>
      <c r="JH20" s="15"/>
      <c r="JI20" s="15"/>
      <c r="JJ20" s="15"/>
      <c r="JK20" s="15"/>
      <c r="JL20" s="15"/>
      <c r="JM20" s="15"/>
      <c r="JN20" s="15"/>
      <c r="JO20" s="15"/>
      <c r="JP20" s="15"/>
      <c r="JQ20" s="15"/>
      <c r="JR20" s="15"/>
      <c r="JS20" s="15"/>
      <c r="JT20" s="15"/>
      <c r="JU20" s="15"/>
      <c r="JV20" s="15"/>
      <c r="JW20" s="15"/>
      <c r="JX20" s="15"/>
      <c r="JY20" s="15"/>
      <c r="JZ20" s="15"/>
      <c r="KA20" s="15"/>
      <c r="KB20" s="15"/>
      <c r="KC20" s="15"/>
      <c r="KD20" s="15"/>
      <c r="KE20" s="15"/>
      <c r="KF20" s="15"/>
      <c r="KG20" s="15"/>
      <c r="KH20" s="15"/>
      <c r="KI20" s="15"/>
      <c r="KJ20" s="15"/>
      <c r="KK20" s="15"/>
      <c r="KL20" s="15"/>
      <c r="KM20" s="15"/>
      <c r="KN20" s="15"/>
      <c r="KO20" s="15"/>
      <c r="KP20" s="15"/>
      <c r="KQ20" s="15"/>
      <c r="KR20" s="15"/>
      <c r="KS20" s="15"/>
      <c r="KT20" s="15"/>
      <c r="KU20" s="15"/>
      <c r="KV20" s="15"/>
      <c r="KW20" s="15"/>
      <c r="KX20" s="15"/>
      <c r="KY20" s="15"/>
      <c r="KZ20" s="15"/>
      <c r="LA20" s="15"/>
      <c r="LB20" s="15"/>
      <c r="LC20" s="15"/>
      <c r="LD20" s="15"/>
      <c r="LE20" s="15"/>
      <c r="LF20" s="15"/>
      <c r="LG20" s="15"/>
      <c r="LH20" s="15"/>
      <c r="LI20" s="15"/>
      <c r="LJ20" s="15"/>
      <c r="LK20" s="15"/>
      <c r="LL20" s="15"/>
      <c r="LM20" s="15"/>
      <c r="LN20" s="15"/>
      <c r="LO20" s="15"/>
      <c r="LP20" s="15"/>
      <c r="LQ20" s="15"/>
      <c r="LR20" s="15"/>
      <c r="LS20" s="15"/>
      <c r="LT20" s="15"/>
      <c r="LU20" s="15"/>
      <c r="LV20" s="15"/>
      <c r="LW20" s="15"/>
      <c r="LX20" s="15"/>
      <c r="LY20" s="15"/>
      <c r="LZ20" s="15"/>
      <c r="MA20" s="15"/>
      <c r="MB20" s="15"/>
      <c r="MC20" s="15"/>
      <c r="MD20" s="15"/>
      <c r="ME20" s="15"/>
      <c r="MF20" s="15"/>
      <c r="MG20" s="15"/>
      <c r="MH20" s="15"/>
      <c r="MI20" s="15"/>
      <c r="MJ20" s="15"/>
      <c r="MK20" s="15"/>
      <c r="ML20" s="15"/>
      <c r="MM20" s="15"/>
      <c r="MN20" s="15"/>
      <c r="MO20" s="15"/>
      <c r="MP20" s="15"/>
      <c r="MQ20" s="15"/>
      <c r="MR20" s="15"/>
      <c r="MS20" s="15"/>
      <c r="MT20" s="15"/>
      <c r="MU20" s="15"/>
      <c r="MV20" s="15"/>
      <c r="MW20" s="15"/>
      <c r="MX20" s="15"/>
      <c r="MY20" s="15"/>
      <c r="MZ20" s="15"/>
      <c r="NA20" s="15"/>
      <c r="NB20" s="15"/>
      <c r="NC20" s="15"/>
      <c r="ND20" s="15"/>
      <c r="NE20" s="15"/>
      <c r="NF20" s="15"/>
      <c r="NG20" s="15"/>
      <c r="NH20" s="15"/>
      <c r="NI20" s="15"/>
      <c r="NJ20" s="15"/>
      <c r="NK20" s="15"/>
      <c r="NL20" s="15"/>
      <c r="NM20" s="15"/>
      <c r="NN20" s="15"/>
      <c r="NO20" s="15"/>
      <c r="NP20" s="15"/>
      <c r="NQ20" s="15"/>
      <c r="NR20" s="15"/>
      <c r="NS20" s="15"/>
      <c r="NT20" s="15"/>
      <c r="NU20" s="15"/>
      <c r="NV20" s="15"/>
      <c r="NW20" s="15"/>
      <c r="NX20" s="15"/>
      <c r="NY20" s="15"/>
      <c r="NZ20" s="15"/>
      <c r="OA20" s="15"/>
      <c r="OB20" s="15"/>
      <c r="OC20" s="15"/>
      <c r="OD20" s="15"/>
      <c r="OE20" s="15"/>
      <c r="OF20" s="15"/>
      <c r="OG20" s="15"/>
      <c r="OH20" s="15"/>
      <c r="OI20" s="15"/>
      <c r="OJ20" s="15"/>
      <c r="OK20" s="15"/>
      <c r="OL20" s="15"/>
      <c r="OM20" s="15"/>
      <c r="ON20" s="15"/>
      <c r="OO20" s="15"/>
      <c r="OP20" s="15"/>
      <c r="OQ20" s="15"/>
      <c r="OR20" s="15"/>
      <c r="OS20" s="15"/>
      <c r="OT20" s="15"/>
      <c r="OU20" s="15"/>
      <c r="OV20" s="15"/>
      <c r="OW20" s="15"/>
      <c r="OX20" s="15"/>
      <c r="OY20" s="15"/>
      <c r="OZ20" s="15"/>
      <c r="PA20" s="15"/>
      <c r="PB20" s="15"/>
      <c r="PC20" s="15"/>
      <c r="PD20" s="15"/>
      <c r="PE20" s="15"/>
      <c r="PF20" s="15"/>
      <c r="PG20" s="15"/>
      <c r="PH20" s="15"/>
      <c r="PI20" s="15"/>
      <c r="PJ20" s="15"/>
      <c r="PK20" s="15"/>
      <c r="PL20" s="15"/>
      <c r="PM20" s="15"/>
      <c r="PN20" s="15"/>
      <c r="PO20" s="15"/>
      <c r="PP20" s="15"/>
      <c r="PQ20" s="15"/>
      <c r="PR20" s="15"/>
      <c r="PS20" s="15"/>
      <c r="PT20" s="15"/>
      <c r="PU20" s="15"/>
      <c r="PV20" s="15"/>
      <c r="PW20" s="15"/>
      <c r="PX20" s="15"/>
      <c r="PY20" s="15"/>
      <c r="PZ20" s="15"/>
      <c r="QA20" s="15"/>
      <c r="QB20" s="15"/>
      <c r="QC20" s="15"/>
      <c r="QD20" s="15"/>
      <c r="QE20" s="15"/>
      <c r="QF20" s="15"/>
      <c r="QG20" s="15"/>
      <c r="QH20" s="15"/>
      <c r="QI20" s="15"/>
      <c r="QJ20" s="15"/>
      <c r="QK20" s="15"/>
      <c r="QL20" s="15"/>
      <c r="QM20" s="15"/>
      <c r="QN20" s="15"/>
      <c r="QO20" s="15"/>
      <c r="QP20" s="15"/>
      <c r="QQ20" s="15"/>
      <c r="QR20" s="15"/>
      <c r="QS20" s="15"/>
      <c r="QT20" s="15"/>
      <c r="QU20" s="15"/>
      <c r="QV20" s="15"/>
      <c r="QW20" s="15"/>
      <c r="QX20" s="15"/>
      <c r="QY20" s="15"/>
      <c r="QZ20" s="15"/>
      <c r="RA20" s="15"/>
      <c r="RB20" s="15"/>
      <c r="RC20" s="15"/>
      <c r="RD20" s="15"/>
      <c r="RE20" s="15"/>
      <c r="RF20" s="15"/>
      <c r="RG20" s="15"/>
      <c r="RH20" s="15"/>
      <c r="RI20" s="15"/>
      <c r="RJ20" s="15"/>
      <c r="RK20" s="15"/>
      <c r="RL20" s="15"/>
      <c r="RM20" s="15"/>
      <c r="RN20" s="15"/>
      <c r="RO20" s="15"/>
      <c r="RP20" s="15"/>
      <c r="RQ20" s="15"/>
      <c r="RR20" s="15"/>
      <c r="RS20" s="15"/>
      <c r="RT20" s="15"/>
      <c r="RU20" s="15"/>
      <c r="RV20" s="15"/>
      <c r="RW20" s="15"/>
      <c r="RX20" s="15"/>
      <c r="RY20" s="15"/>
      <c r="RZ20" s="15"/>
      <c r="SA20" s="15"/>
      <c r="SB20" s="15"/>
      <c r="SC20" s="15"/>
      <c r="SD20" s="15"/>
      <c r="SE20" s="15"/>
      <c r="SF20" s="15"/>
      <c r="SG20" s="15"/>
      <c r="SH20" s="15"/>
      <c r="SI20" s="15"/>
      <c r="SJ20" s="15"/>
      <c r="SK20" s="15"/>
      <c r="SL20" s="15"/>
      <c r="SM20" s="15"/>
      <c r="SN20" s="15"/>
      <c r="SO20" s="15"/>
      <c r="SP20" s="15"/>
      <c r="SQ20" s="15"/>
      <c r="SR20" s="15"/>
      <c r="SS20" s="15"/>
      <c r="ST20" s="15"/>
      <c r="SU20" s="15"/>
      <c r="SV20" s="15"/>
      <c r="SW20" s="15"/>
      <c r="SX20" s="15"/>
      <c r="SY20" s="15"/>
      <c r="SZ20" s="15"/>
      <c r="TA20" s="15"/>
      <c r="TB20" s="15"/>
      <c r="TC20" s="15"/>
      <c r="TD20" s="15"/>
      <c r="TE20" s="15"/>
      <c r="TF20" s="15"/>
      <c r="TG20" s="15"/>
      <c r="TH20" s="15"/>
      <c r="TI20" s="15"/>
      <c r="TJ20" s="15"/>
      <c r="TK20" s="15"/>
      <c r="TL20" s="15"/>
      <c r="TM20" s="15"/>
      <c r="TN20" s="15"/>
      <c r="TO20" s="15"/>
      <c r="TP20" s="15"/>
      <c r="TQ20" s="15"/>
      <c r="TR20" s="15"/>
      <c r="TS20" s="15"/>
      <c r="TT20" s="15"/>
      <c r="TU20" s="15"/>
      <c r="TV20" s="15"/>
      <c r="TW20" s="15"/>
      <c r="TX20" s="15"/>
      <c r="TY20" s="15"/>
      <c r="TZ20" s="15"/>
      <c r="UA20" s="15"/>
      <c r="UB20" s="15"/>
      <c r="UC20" s="15"/>
      <c r="UD20" s="15"/>
      <c r="UE20" s="15"/>
      <c r="UF20" s="15"/>
      <c r="UG20" s="15"/>
      <c r="UH20" s="15"/>
      <c r="UI20" s="15"/>
      <c r="UJ20" s="15"/>
      <c r="UK20" s="15"/>
      <c r="UL20" s="15"/>
      <c r="UM20" s="15"/>
      <c r="UN20" s="15"/>
      <c r="UO20" s="15"/>
      <c r="UP20" s="15"/>
      <c r="UQ20" s="15"/>
      <c r="UR20" s="15"/>
      <c r="US20" s="15"/>
      <c r="UT20" s="15"/>
      <c r="UU20" s="15"/>
      <c r="UV20" s="15"/>
      <c r="UW20" s="15"/>
      <c r="UX20" s="15"/>
      <c r="UY20" s="15"/>
      <c r="UZ20" s="15"/>
      <c r="VA20" s="15"/>
      <c r="VB20" s="15"/>
      <c r="VC20" s="15"/>
      <c r="VD20" s="15"/>
      <c r="VE20" s="15"/>
      <c r="VF20" s="15"/>
      <c r="VG20" s="15"/>
      <c r="VH20" s="15"/>
      <c r="VI20" s="15"/>
      <c r="VJ20" s="15"/>
      <c r="VK20" s="15"/>
      <c r="VL20" s="15"/>
      <c r="VM20" s="15"/>
      <c r="VN20" s="15"/>
      <c r="VO20" s="15"/>
      <c r="VP20" s="15"/>
      <c r="VQ20" s="15"/>
      <c r="VR20" s="15"/>
      <c r="VS20" s="15"/>
      <c r="VT20" s="15"/>
      <c r="VU20" s="15"/>
      <c r="VV20" s="15"/>
      <c r="VW20" s="15"/>
      <c r="VX20" s="15"/>
      <c r="VY20" s="15"/>
      <c r="VZ20" s="15"/>
      <c r="WA20" s="15"/>
      <c r="WB20" s="15"/>
      <c r="WC20" s="15"/>
      <c r="WD20" s="15"/>
      <c r="WE20" s="15"/>
      <c r="WF20" s="15"/>
      <c r="WG20" s="15"/>
      <c r="WH20" s="15"/>
      <c r="WI20" s="15"/>
      <c r="WJ20" s="15"/>
      <c r="WK20" s="15"/>
      <c r="WL20" s="15"/>
      <c r="WM20" s="15"/>
      <c r="WN20" s="15"/>
      <c r="WO20" s="15"/>
      <c r="WP20" s="15"/>
      <c r="WQ20" s="15"/>
      <c r="WR20" s="15"/>
      <c r="WS20" s="15"/>
      <c r="WT20" s="15"/>
      <c r="WU20" s="15"/>
      <c r="WV20" s="15"/>
      <c r="WW20" s="15"/>
      <c r="WX20" s="15"/>
      <c r="WY20" s="15"/>
      <c r="WZ20" s="15"/>
      <c r="XA20" s="15"/>
      <c r="XB20" s="15"/>
      <c r="XC20" s="15"/>
      <c r="XD20" s="15"/>
      <c r="XE20" s="15"/>
      <c r="XF20" s="15"/>
      <c r="XG20" s="15"/>
      <c r="XH20" s="15"/>
      <c r="XI20" s="15"/>
      <c r="XJ20" s="15"/>
      <c r="XK20" s="15"/>
      <c r="XL20" s="15"/>
      <c r="XM20" s="15"/>
      <c r="XN20" s="15"/>
      <c r="XO20" s="15"/>
      <c r="XP20" s="15"/>
      <c r="XQ20" s="15"/>
      <c r="XR20" s="15"/>
      <c r="XS20" s="15"/>
      <c r="XT20" s="15"/>
      <c r="XU20" s="15"/>
      <c r="XV20" s="15"/>
      <c r="XW20" s="15"/>
      <c r="XX20" s="15"/>
      <c r="XY20" s="15"/>
      <c r="XZ20" s="15"/>
      <c r="YA20" s="15"/>
      <c r="YB20" s="15"/>
      <c r="YC20" s="15"/>
      <c r="YD20" s="15"/>
      <c r="YE20" s="15"/>
      <c r="YF20" s="15"/>
      <c r="YG20" s="15"/>
      <c r="YH20" s="15"/>
      <c r="YI20" s="15"/>
      <c r="YJ20" s="15"/>
      <c r="YK20" s="15"/>
      <c r="YL20" s="15"/>
      <c r="YM20" s="15"/>
      <c r="YN20" s="15"/>
      <c r="YO20" s="15"/>
      <c r="YP20" s="15"/>
      <c r="YQ20" s="15"/>
      <c r="YR20" s="15"/>
      <c r="YS20" s="15"/>
      <c r="YT20" s="15"/>
      <c r="YU20" s="15"/>
      <c r="YV20" s="15"/>
      <c r="YW20" s="15"/>
      <c r="YX20" s="15"/>
      <c r="YY20" s="15"/>
      <c r="YZ20" s="15"/>
      <c r="ZA20" s="15"/>
      <c r="ZB20" s="15"/>
      <c r="ZC20" s="15"/>
      <c r="ZD20" s="15"/>
      <c r="ZE20" s="15"/>
      <c r="ZF20" s="15"/>
      <c r="ZG20" s="15"/>
      <c r="ZH20" s="15"/>
      <c r="ZI20" s="15"/>
      <c r="ZJ20" s="15"/>
      <c r="ZK20" s="15"/>
      <c r="ZL20" s="15"/>
      <c r="ZM20" s="15"/>
      <c r="ZN20" s="15"/>
      <c r="ZO20" s="15"/>
      <c r="ZP20" s="15"/>
      <c r="ZQ20" s="15"/>
      <c r="ZR20" s="15"/>
      <c r="ZS20" s="15"/>
      <c r="ZT20" s="15"/>
      <c r="ZU20" s="15"/>
      <c r="ZV20" s="15"/>
      <c r="ZW20" s="15"/>
      <c r="ZX20" s="15"/>
      <c r="ZY20" s="15"/>
      <c r="ZZ20" s="15"/>
      <c r="AAA20" s="15"/>
      <c r="AAB20" s="15"/>
      <c r="AAC20" s="15"/>
      <c r="AAD20" s="15"/>
      <c r="AAE20" s="15"/>
      <c r="AAF20" s="15"/>
      <c r="AAG20" s="15"/>
      <c r="AAH20" s="15"/>
      <c r="AAI20" s="15"/>
      <c r="AAJ20" s="15"/>
      <c r="AAK20" s="15"/>
      <c r="AAL20" s="15"/>
      <c r="AAM20" s="15"/>
      <c r="AAN20" s="15"/>
      <c r="AAO20" s="15"/>
      <c r="AAP20" s="15"/>
      <c r="AAQ20" s="15"/>
      <c r="AAR20" s="15"/>
      <c r="AAS20" s="15"/>
      <c r="AAT20" s="15"/>
      <c r="AAU20" s="15"/>
      <c r="AAV20" s="15"/>
      <c r="AAW20" s="15"/>
      <c r="AAX20" s="15"/>
      <c r="AAY20" s="15"/>
      <c r="AAZ20" s="15"/>
      <c r="ABA20" s="15"/>
      <c r="ABB20" s="15"/>
      <c r="ABC20" s="15"/>
      <c r="ABD20" s="15"/>
      <c r="ABE20" s="15"/>
      <c r="ABF20" s="15"/>
      <c r="ABG20" s="15"/>
      <c r="ABH20" s="15"/>
      <c r="ABI20" s="15"/>
      <c r="ABJ20" s="15"/>
      <c r="ABK20" s="15"/>
      <c r="ABL20" s="15"/>
      <c r="ABM20" s="15"/>
      <c r="ABN20" s="15"/>
      <c r="ABO20" s="15"/>
      <c r="ABP20" s="15"/>
      <c r="ABQ20" s="15"/>
      <c r="ABR20" s="15"/>
      <c r="ABS20" s="15"/>
      <c r="ABT20" s="15"/>
      <c r="ABU20" s="15"/>
      <c r="ABV20" s="15"/>
      <c r="ABW20" s="15"/>
      <c r="ABX20" s="15"/>
      <c r="ABY20" s="15"/>
      <c r="ABZ20" s="15"/>
      <c r="ACA20" s="15"/>
      <c r="ACB20" s="15"/>
      <c r="ACC20" s="15"/>
      <c r="ACD20" s="15"/>
      <c r="ACE20" s="15"/>
      <c r="ACF20" s="15"/>
      <c r="ACG20" s="15"/>
      <c r="ACH20" s="15"/>
      <c r="ACI20" s="15"/>
      <c r="ACJ20" s="15"/>
      <c r="ACK20" s="15"/>
      <c r="ACL20" s="15"/>
      <c r="ACM20" s="15"/>
      <c r="ACN20" s="15"/>
      <c r="ACO20" s="15"/>
      <c r="ACP20" s="15"/>
      <c r="ACQ20" s="15"/>
      <c r="ACR20" s="15"/>
      <c r="ACS20" s="15"/>
      <c r="ACT20" s="15"/>
      <c r="ACU20" s="15"/>
      <c r="ACV20" s="15"/>
      <c r="ACW20" s="15"/>
      <c r="ACX20" s="15"/>
      <c r="ACY20" s="15"/>
      <c r="ACZ20" s="15"/>
      <c r="ADA20" s="15"/>
      <c r="ADB20" s="15"/>
      <c r="ADC20" s="15"/>
      <c r="ADD20" s="15"/>
      <c r="ADE20" s="15"/>
      <c r="ADF20" s="15"/>
      <c r="ADG20" s="15"/>
      <c r="ADH20" s="15"/>
      <c r="ADI20" s="15"/>
      <c r="ADJ20" s="15"/>
      <c r="ADK20" s="15"/>
      <c r="ADL20" s="15"/>
      <c r="ADM20" s="15"/>
      <c r="ADN20" s="15"/>
      <c r="ADO20" s="15"/>
      <c r="ADP20" s="15"/>
      <c r="ADQ20" s="15"/>
      <c r="ADR20" s="15"/>
      <c r="ADS20" s="15"/>
      <c r="ADT20" s="15"/>
      <c r="ADU20" s="15"/>
      <c r="ADV20" s="15"/>
      <c r="ADW20" s="15"/>
      <c r="ADX20" s="15"/>
      <c r="ADY20" s="15"/>
      <c r="ADZ20" s="15"/>
      <c r="AEA20" s="15"/>
      <c r="AEB20" s="15"/>
      <c r="AEC20" s="15"/>
      <c r="AED20" s="15"/>
      <c r="AEE20" s="15"/>
      <c r="AEF20" s="15"/>
      <c r="AEG20" s="15"/>
      <c r="AEH20" s="15"/>
      <c r="AEI20" s="15"/>
      <c r="AEJ20" s="15"/>
      <c r="AEK20" s="15"/>
      <c r="AEL20" s="15"/>
      <c r="AEM20" s="15"/>
      <c r="AEN20" s="15"/>
      <c r="AEO20" s="15"/>
      <c r="AEP20" s="15"/>
      <c r="AEQ20" s="15"/>
      <c r="AER20" s="15"/>
      <c r="AES20" s="15"/>
      <c r="AET20" s="15"/>
      <c r="AEU20" s="15"/>
      <c r="AEV20" s="15"/>
      <c r="AEW20" s="15"/>
      <c r="AEX20" s="15"/>
      <c r="AEY20" s="15"/>
      <c r="AEZ20" s="15"/>
      <c r="AFA20" s="15"/>
      <c r="AFB20" s="15"/>
      <c r="AFC20" s="15"/>
      <c r="AFD20" s="15"/>
      <c r="AFE20" s="15"/>
      <c r="AFF20" s="15"/>
      <c r="AFG20" s="15"/>
      <c r="AFH20" s="15"/>
      <c r="AFI20" s="15"/>
      <c r="AFJ20" s="15"/>
      <c r="AFK20" s="15"/>
      <c r="AFL20" s="15"/>
      <c r="AFM20" s="15"/>
      <c r="AFN20" s="15"/>
      <c r="AFO20" s="15"/>
      <c r="AFP20" s="15"/>
      <c r="AFQ20" s="15"/>
      <c r="AFR20" s="15"/>
      <c r="AFS20" s="15"/>
      <c r="AFT20" s="15"/>
      <c r="AFU20" s="15"/>
      <c r="AFV20" s="15"/>
      <c r="AFW20" s="15"/>
      <c r="AFX20" s="15"/>
      <c r="AFY20" s="15"/>
      <c r="AFZ20" s="15"/>
      <c r="AGA20" s="15"/>
      <c r="AGB20" s="15"/>
      <c r="AGC20" s="15"/>
      <c r="AGD20" s="15"/>
      <c r="AGE20" s="15"/>
      <c r="AGF20" s="15"/>
      <c r="AGG20" s="15"/>
      <c r="AGH20" s="15"/>
      <c r="AGI20" s="15"/>
      <c r="AGJ20" s="15"/>
      <c r="AGK20" s="15"/>
      <c r="AGL20" s="15"/>
      <c r="AGM20" s="15"/>
      <c r="AGN20" s="15"/>
      <c r="AGO20" s="15"/>
      <c r="AGP20" s="15"/>
      <c r="AGQ20" s="15"/>
      <c r="AGR20" s="15"/>
      <c r="AGS20" s="15"/>
      <c r="AGT20" s="15"/>
      <c r="AGU20" s="15"/>
      <c r="AGV20" s="15"/>
      <c r="AGW20" s="15"/>
      <c r="AGX20" s="15"/>
      <c r="AGY20" s="15"/>
      <c r="AGZ20" s="15"/>
      <c r="AHA20" s="15"/>
      <c r="AHB20" s="15"/>
      <c r="AHC20" s="15"/>
      <c r="AHD20" s="15"/>
      <c r="AHE20" s="15"/>
      <c r="AHF20" s="15"/>
      <c r="AHG20" s="15"/>
      <c r="AHH20" s="15"/>
      <c r="AHI20" s="15"/>
      <c r="AHJ20" s="15"/>
      <c r="AHK20" s="15"/>
      <c r="AHL20" s="15"/>
      <c r="AHM20" s="15"/>
      <c r="AHN20" s="15"/>
      <c r="AHO20" s="15"/>
      <c r="AHP20" s="15"/>
      <c r="AHQ20" s="15"/>
      <c r="AHR20" s="15"/>
      <c r="AHS20" s="15"/>
      <c r="AHT20" s="15"/>
      <c r="AHU20" s="15"/>
      <c r="AHV20" s="15"/>
      <c r="AHW20" s="15"/>
      <c r="AHX20" s="15"/>
      <c r="AHY20" s="15"/>
      <c r="AHZ20" s="15"/>
      <c r="AIA20" s="15"/>
      <c r="AIB20" s="15"/>
      <c r="AIC20" s="15"/>
      <c r="AID20" s="15"/>
      <c r="AIE20" s="15"/>
      <c r="AIF20" s="15"/>
      <c r="AIG20" s="15"/>
      <c r="AIH20" s="15"/>
      <c r="AII20" s="15"/>
      <c r="AIJ20" s="15"/>
      <c r="AIK20" s="15"/>
      <c r="AIL20" s="15"/>
      <c r="AIM20" s="15"/>
      <c r="AIN20" s="15"/>
      <c r="AIO20" s="15"/>
      <c r="AIP20" s="15"/>
      <c r="AIQ20" s="15"/>
      <c r="AIR20" s="15"/>
      <c r="AIS20" s="15"/>
      <c r="AIT20" s="15"/>
      <c r="AIU20" s="15"/>
      <c r="AIV20" s="15"/>
      <c r="AIW20" s="15"/>
      <c r="AIX20" s="15"/>
      <c r="AIY20" s="15"/>
      <c r="AIZ20" s="15"/>
      <c r="AJA20" s="15"/>
      <c r="AJB20" s="15"/>
      <c r="AJC20" s="15"/>
      <c r="AJD20" s="15"/>
      <c r="AJE20" s="15"/>
      <c r="AJF20" s="15"/>
      <c r="AJG20" s="15"/>
      <c r="AJH20" s="15"/>
      <c r="AJI20" s="15"/>
      <c r="AJJ20" s="15"/>
      <c r="AJK20" s="15"/>
      <c r="AJL20" s="15"/>
      <c r="AJM20" s="15"/>
      <c r="AJN20" s="15"/>
      <c r="AJO20" s="15"/>
      <c r="AJP20" s="15"/>
      <c r="AJQ20" s="15"/>
      <c r="AJR20" s="15"/>
      <c r="AJS20" s="15"/>
      <c r="AJT20" s="15"/>
      <c r="AJU20" s="15"/>
      <c r="AJV20" s="15"/>
      <c r="AJW20" s="15"/>
      <c r="AJX20" s="15"/>
      <c r="AJY20" s="15"/>
      <c r="AJZ20" s="15"/>
      <c r="AKA20" s="15"/>
      <c r="AKB20" s="15"/>
      <c r="AKC20" s="15"/>
      <c r="AKD20" s="15"/>
      <c r="AKE20" s="15"/>
      <c r="AKF20" s="15"/>
      <c r="AKG20" s="15"/>
      <c r="AKH20" s="15"/>
      <c r="AKI20" s="15"/>
      <c r="AKJ20" s="15"/>
      <c r="AKK20" s="15"/>
      <c r="AKL20" s="15"/>
      <c r="AKM20" s="15"/>
      <c r="AKN20" s="15"/>
      <c r="AKO20" s="15"/>
      <c r="AKP20" s="15"/>
      <c r="AKQ20" s="15"/>
      <c r="AKR20" s="15"/>
      <c r="AKS20" s="15"/>
      <c r="AKT20" s="15"/>
      <c r="AKU20" s="15"/>
      <c r="AKV20" s="15"/>
      <c r="AKW20" s="15"/>
      <c r="AKX20" s="15"/>
      <c r="AKY20" s="15"/>
      <c r="AKZ20" s="15"/>
      <c r="ALA20" s="15"/>
      <c r="ALB20" s="15"/>
      <c r="ALC20" s="15"/>
      <c r="ALD20" s="15"/>
      <c r="ALE20" s="15"/>
      <c r="ALF20" s="15"/>
      <c r="ALG20" s="15"/>
      <c r="ALH20" s="15"/>
      <c r="ALI20" s="15"/>
      <c r="ALJ20" s="15"/>
      <c r="ALK20" s="15"/>
      <c r="ALL20" s="15"/>
      <c r="ALM20" s="15"/>
      <c r="ALN20" s="15"/>
      <c r="ALO20" s="15"/>
      <c r="ALP20" s="15"/>
      <c r="ALQ20" s="15"/>
      <c r="ALR20" s="15"/>
      <c r="ALS20" s="15"/>
      <c r="ALT20" s="15"/>
      <c r="ALU20" s="15"/>
      <c r="ALV20" s="15"/>
      <c r="ALW20" s="15"/>
      <c r="ALX20" s="15"/>
      <c r="ALY20" s="15"/>
      <c r="ALZ20" s="15"/>
      <c r="AMA20" s="15"/>
      <c r="AMB20" s="15"/>
      <c r="AMC20" s="15"/>
      <c r="AMD20" s="15"/>
      <c r="AME20" s="15"/>
      <c r="AMF20" s="15"/>
      <c r="AMG20" s="15"/>
      <c r="AMH20" s="15"/>
      <c r="AMI20" s="15"/>
      <c r="AMJ20" s="15"/>
      <c r="AMK20" s="15"/>
      <c r="AML20" s="15"/>
      <c r="AMM20" s="15"/>
      <c r="AMN20" s="15"/>
      <c r="AMO20" s="15"/>
      <c r="AMP20" s="15"/>
      <c r="AMQ20" s="15"/>
      <c r="AMR20" s="15"/>
      <c r="AMS20" s="15"/>
      <c r="AMT20" s="15"/>
      <c r="AMU20" s="15"/>
      <c r="AMV20" s="15"/>
      <c r="AMW20" s="15"/>
      <c r="AMX20" s="15"/>
      <c r="AMY20" s="15"/>
      <c r="AMZ20" s="15"/>
      <c r="ANA20" s="15"/>
      <c r="ANB20" s="15"/>
      <c r="ANC20" s="15"/>
      <c r="AND20" s="15"/>
      <c r="ANE20" s="15"/>
      <c r="ANF20" s="15"/>
      <c r="ANG20" s="15"/>
      <c r="ANH20" s="15"/>
      <c r="ANI20" s="15"/>
      <c r="ANJ20" s="15"/>
      <c r="ANK20" s="15"/>
      <c r="ANL20" s="15"/>
      <c r="ANM20" s="15"/>
      <c r="ANN20" s="15"/>
      <c r="ANO20" s="15"/>
      <c r="ANP20" s="15"/>
      <c r="ANQ20" s="15"/>
      <c r="ANR20" s="15"/>
      <c r="ANS20" s="15"/>
      <c r="ANT20" s="15"/>
      <c r="ANU20" s="15"/>
      <c r="ANV20" s="15"/>
      <c r="ANW20" s="15"/>
      <c r="ANX20" s="15"/>
      <c r="ANY20" s="15"/>
      <c r="ANZ20" s="15"/>
      <c r="AOA20" s="15"/>
      <c r="AOB20" s="15"/>
      <c r="AOC20" s="15"/>
      <c r="AOD20" s="15"/>
      <c r="AOE20" s="15"/>
      <c r="AOF20" s="15"/>
      <c r="AOG20" s="15"/>
      <c r="AOH20" s="15"/>
      <c r="AOI20" s="15"/>
      <c r="AOJ20" s="15"/>
      <c r="AOK20" s="15"/>
      <c r="AOL20" s="15"/>
      <c r="AOM20" s="15"/>
      <c r="AON20" s="15"/>
      <c r="AOO20" s="15"/>
      <c r="AOP20" s="15"/>
      <c r="AOQ20" s="15"/>
      <c r="AOR20" s="15"/>
      <c r="AOS20" s="15"/>
      <c r="AOT20" s="15"/>
      <c r="AOU20" s="15"/>
      <c r="AOV20" s="15"/>
      <c r="AOW20" s="15"/>
      <c r="AOX20" s="15"/>
      <c r="AOY20" s="15"/>
      <c r="AOZ20" s="15"/>
      <c r="APA20" s="15"/>
      <c r="APB20" s="15"/>
      <c r="APC20" s="15"/>
      <c r="APD20" s="15"/>
      <c r="APE20" s="15"/>
      <c r="APF20" s="15"/>
      <c r="APG20" s="15"/>
      <c r="APH20" s="15"/>
      <c r="API20" s="15"/>
      <c r="APJ20" s="15"/>
      <c r="APK20" s="15"/>
      <c r="APL20" s="15"/>
      <c r="APM20" s="15"/>
      <c r="APN20" s="15"/>
      <c r="APO20" s="15"/>
      <c r="APP20" s="15"/>
      <c r="APQ20" s="15"/>
      <c r="APR20" s="15"/>
      <c r="APS20" s="15"/>
      <c r="APT20" s="15"/>
      <c r="APU20" s="15"/>
      <c r="APV20" s="15"/>
      <c r="APW20" s="15"/>
      <c r="APX20" s="15"/>
      <c r="APY20" s="15"/>
      <c r="APZ20" s="15"/>
      <c r="AQA20" s="15"/>
      <c r="AQB20" s="15"/>
      <c r="AQC20" s="15"/>
      <c r="AQD20" s="15"/>
      <c r="AQE20" s="15"/>
      <c r="AQF20" s="15"/>
      <c r="AQG20" s="15"/>
      <c r="AQH20" s="15"/>
      <c r="AQI20" s="15"/>
      <c r="AQJ20" s="15"/>
      <c r="AQK20" s="15"/>
      <c r="AQL20" s="15"/>
      <c r="AQM20" s="15"/>
      <c r="AQN20" s="15"/>
      <c r="AQO20" s="15"/>
      <c r="AQP20" s="15"/>
      <c r="AQQ20" s="15"/>
      <c r="AQR20" s="15"/>
      <c r="AQS20" s="15"/>
      <c r="AQT20" s="15"/>
      <c r="AQU20" s="15"/>
      <c r="AQV20" s="15"/>
      <c r="AQW20" s="15"/>
      <c r="AQX20" s="15"/>
      <c r="AQY20" s="15"/>
      <c r="AQZ20" s="15"/>
      <c r="ARA20" s="15"/>
      <c r="ARB20" s="15"/>
      <c r="ARC20" s="15"/>
      <c r="ARD20" s="15"/>
      <c r="ARE20" s="15"/>
      <c r="ARF20" s="15"/>
      <c r="ARG20" s="15"/>
      <c r="ARH20" s="15"/>
      <c r="ARI20" s="15"/>
      <c r="ARJ20" s="15"/>
      <c r="ARK20" s="15"/>
      <c r="ARL20" s="15"/>
      <c r="ARM20" s="15"/>
      <c r="ARN20" s="15"/>
      <c r="ARO20" s="15"/>
      <c r="ARP20" s="15"/>
      <c r="ARQ20" s="15"/>
      <c r="ARR20" s="15"/>
      <c r="ARS20" s="15"/>
      <c r="ART20" s="15"/>
      <c r="ARU20" s="15"/>
      <c r="ARV20" s="15"/>
      <c r="ARW20" s="15"/>
      <c r="ARX20" s="15"/>
      <c r="ARY20" s="15"/>
      <c r="ARZ20" s="15"/>
      <c r="ASA20" s="15"/>
      <c r="ASB20" s="15"/>
      <c r="ASC20" s="15"/>
      <c r="ASD20" s="15"/>
      <c r="ASE20" s="15"/>
      <c r="ASF20" s="15"/>
      <c r="ASG20" s="15"/>
      <c r="ASH20" s="15"/>
      <c r="ASI20" s="15"/>
      <c r="ASJ20" s="15"/>
      <c r="ASK20" s="15"/>
      <c r="ASL20" s="15"/>
      <c r="ASM20" s="15"/>
      <c r="ASN20" s="15"/>
      <c r="ASO20" s="15"/>
      <c r="ASP20" s="15"/>
      <c r="ASQ20" s="15"/>
      <c r="ASR20" s="15"/>
      <c r="ASS20" s="15"/>
      <c r="AST20" s="15"/>
      <c r="ASU20" s="15"/>
      <c r="ASV20" s="15"/>
      <c r="ASW20" s="15"/>
      <c r="ASX20" s="15"/>
      <c r="ASY20" s="15"/>
      <c r="ASZ20" s="15"/>
      <c r="ATA20" s="15"/>
      <c r="ATB20" s="15"/>
      <c r="ATC20" s="15"/>
      <c r="ATD20" s="15"/>
      <c r="ATE20" s="15"/>
      <c r="ATF20" s="15"/>
      <c r="ATG20" s="15"/>
      <c r="ATH20" s="15"/>
      <c r="ATI20" s="15"/>
      <c r="ATJ20" s="15"/>
      <c r="ATK20" s="15"/>
      <c r="ATL20" s="15"/>
      <c r="ATM20" s="15"/>
      <c r="ATN20" s="15"/>
      <c r="ATO20" s="15"/>
      <c r="ATP20" s="15"/>
      <c r="ATQ20" s="15"/>
      <c r="ATR20" s="15"/>
      <c r="ATS20" s="15"/>
      <c r="ATT20" s="15"/>
      <c r="ATU20" s="15"/>
      <c r="ATV20" s="15"/>
      <c r="ATW20" s="15"/>
      <c r="ATX20" s="15"/>
      <c r="ATY20" s="15"/>
      <c r="ATZ20" s="15"/>
      <c r="AUA20" s="15"/>
      <c r="AUB20" s="15"/>
      <c r="AUC20" s="15"/>
      <c r="AUD20" s="15"/>
      <c r="AUE20" s="15"/>
      <c r="AUF20" s="15"/>
      <c r="AUG20" s="15"/>
      <c r="AUH20" s="15"/>
      <c r="AUI20" s="15"/>
      <c r="AUJ20" s="15"/>
      <c r="AUK20" s="15"/>
      <c r="AUL20" s="15"/>
      <c r="AUM20" s="15"/>
      <c r="AUN20" s="15"/>
      <c r="AUO20" s="15"/>
      <c r="AUP20" s="15"/>
      <c r="AUQ20" s="15"/>
      <c r="AUR20" s="15"/>
      <c r="AUS20" s="15"/>
      <c r="AUT20" s="15"/>
      <c r="AUU20" s="15"/>
      <c r="AUV20" s="15"/>
      <c r="AUW20" s="15"/>
      <c r="AUX20" s="15"/>
      <c r="AUY20" s="15"/>
      <c r="AUZ20" s="15"/>
      <c r="AVA20" s="15"/>
      <c r="AVB20" s="15"/>
      <c r="AVC20" s="15"/>
      <c r="AVD20" s="15"/>
      <c r="AVE20" s="15"/>
      <c r="AVF20" s="15"/>
      <c r="AVG20" s="15"/>
      <c r="AVH20" s="15"/>
      <c r="AVI20" s="15"/>
      <c r="AVJ20" s="15"/>
      <c r="AVK20" s="15"/>
      <c r="AVL20" s="15"/>
      <c r="AVM20" s="15"/>
      <c r="AVN20" s="15"/>
      <c r="AVO20" s="15"/>
      <c r="AVP20" s="15"/>
      <c r="AVQ20" s="15"/>
      <c r="AVR20" s="15"/>
      <c r="AVS20" s="15"/>
      <c r="AVT20" s="15"/>
      <c r="AVU20" s="15"/>
      <c r="AVV20" s="15"/>
      <c r="AVW20" s="15"/>
      <c r="AVX20" s="15"/>
      <c r="AVY20" s="15"/>
      <c r="AVZ20" s="15"/>
      <c r="AWA20" s="15"/>
      <c r="AWB20" s="15"/>
      <c r="AWC20" s="15"/>
      <c r="AWD20" s="15"/>
      <c r="AWE20" s="15"/>
      <c r="AWF20" s="15"/>
      <c r="AWG20" s="15"/>
      <c r="AWH20" s="15"/>
      <c r="AWI20" s="15"/>
      <c r="AWJ20" s="15"/>
      <c r="AWK20" s="15"/>
      <c r="AWL20" s="15"/>
      <c r="AWM20" s="15"/>
      <c r="AWN20" s="15"/>
      <c r="AWO20" s="15"/>
      <c r="AWP20" s="15"/>
      <c r="AWQ20" s="15"/>
      <c r="AWR20" s="15"/>
      <c r="AWS20" s="15"/>
      <c r="AWT20" s="15"/>
      <c r="AWU20" s="15"/>
      <c r="AWV20" s="15"/>
      <c r="AWW20" s="15"/>
      <c r="AWX20" s="15"/>
      <c r="AWY20" s="15"/>
      <c r="AWZ20" s="15"/>
      <c r="AXA20" s="15"/>
      <c r="AXB20" s="15"/>
      <c r="AXC20" s="15"/>
      <c r="AXD20" s="15"/>
      <c r="AXE20" s="15"/>
      <c r="AXF20" s="15"/>
      <c r="AXG20" s="15"/>
      <c r="AXH20" s="15"/>
      <c r="AXI20" s="15"/>
      <c r="AXJ20" s="15"/>
      <c r="AXK20" s="15"/>
      <c r="AXL20" s="15"/>
      <c r="AXM20" s="15"/>
      <c r="AXN20" s="15"/>
      <c r="AXO20" s="15"/>
      <c r="AXP20" s="15"/>
      <c r="AXQ20" s="15"/>
      <c r="AXR20" s="15"/>
      <c r="AXS20" s="15"/>
      <c r="AXT20" s="15"/>
      <c r="AXU20" s="15"/>
      <c r="AXV20" s="15"/>
      <c r="AXW20" s="15"/>
      <c r="AXX20" s="15"/>
      <c r="AXY20" s="15"/>
      <c r="AXZ20" s="15"/>
      <c r="AYA20" s="15"/>
      <c r="AYB20" s="15"/>
      <c r="AYC20" s="15"/>
      <c r="AYD20" s="15"/>
      <c r="AYE20" s="15"/>
      <c r="AYF20" s="15"/>
      <c r="AYG20" s="15"/>
      <c r="AYH20" s="15"/>
      <c r="AYI20" s="15"/>
      <c r="AYJ20" s="15"/>
      <c r="AYK20" s="15"/>
      <c r="AYL20" s="15"/>
      <c r="AYM20" s="15"/>
      <c r="AYN20" s="15"/>
      <c r="AYO20" s="15"/>
      <c r="AYP20" s="15"/>
      <c r="AYQ20" s="15"/>
      <c r="AYR20" s="15"/>
      <c r="AYS20" s="15"/>
      <c r="AYT20" s="15"/>
      <c r="AYU20" s="15"/>
      <c r="AYV20" s="15"/>
      <c r="AYW20" s="15"/>
      <c r="AYX20" s="15"/>
      <c r="AYY20" s="15"/>
      <c r="AYZ20" s="15"/>
      <c r="AZA20" s="15"/>
      <c r="AZB20" s="15"/>
      <c r="AZC20" s="15"/>
      <c r="AZD20" s="15"/>
      <c r="AZE20" s="15"/>
      <c r="AZF20" s="15"/>
      <c r="AZG20" s="15"/>
      <c r="AZH20" s="15"/>
      <c r="AZI20" s="15"/>
      <c r="AZJ20" s="15"/>
      <c r="AZK20" s="15"/>
      <c r="AZL20" s="15"/>
      <c r="AZM20" s="15"/>
      <c r="AZN20" s="15"/>
      <c r="AZO20" s="15"/>
      <c r="AZP20" s="15"/>
      <c r="AZQ20" s="15"/>
      <c r="AZR20" s="15"/>
      <c r="AZS20" s="15"/>
      <c r="AZT20" s="15"/>
      <c r="AZU20" s="15"/>
      <c r="AZV20" s="15"/>
      <c r="AZW20" s="15"/>
      <c r="AZX20" s="15"/>
      <c r="AZY20" s="15"/>
      <c r="AZZ20" s="15"/>
      <c r="BAA20" s="15"/>
      <c r="BAB20" s="15"/>
      <c r="BAC20" s="15"/>
      <c r="BAD20" s="15"/>
      <c r="BAE20" s="15"/>
      <c r="BAF20" s="15"/>
      <c r="BAG20" s="15"/>
      <c r="BAH20" s="15"/>
      <c r="BAI20" s="15"/>
      <c r="BAJ20" s="15"/>
      <c r="BAK20" s="15"/>
      <c r="BAL20" s="15"/>
      <c r="BAM20" s="15"/>
      <c r="BAN20" s="15"/>
      <c r="BAO20" s="15"/>
      <c r="BAP20" s="15"/>
      <c r="BAQ20" s="15"/>
      <c r="BAR20" s="15"/>
      <c r="BAS20" s="15"/>
      <c r="BAT20" s="15"/>
      <c r="BAU20" s="15"/>
      <c r="BAV20" s="15"/>
      <c r="BAW20" s="15"/>
      <c r="BAX20" s="15"/>
      <c r="BAY20" s="15"/>
      <c r="BAZ20" s="15"/>
      <c r="BBA20" s="15"/>
      <c r="BBB20" s="15"/>
      <c r="BBC20" s="15"/>
      <c r="BBD20" s="15"/>
      <c r="BBE20" s="15"/>
      <c r="BBF20" s="15"/>
      <c r="BBG20" s="15"/>
      <c r="BBH20" s="15"/>
      <c r="BBI20" s="15"/>
      <c r="BBJ20" s="15"/>
      <c r="BBK20" s="15"/>
      <c r="BBL20" s="15"/>
      <c r="BBM20" s="15"/>
      <c r="BBN20" s="15"/>
      <c r="BBO20" s="15"/>
      <c r="BBP20" s="15"/>
      <c r="BBQ20" s="15"/>
      <c r="BBR20" s="15"/>
      <c r="BBS20" s="15"/>
      <c r="BBT20" s="15"/>
      <c r="BBU20" s="15"/>
      <c r="BBV20" s="15"/>
      <c r="BBW20" s="15"/>
      <c r="BBX20" s="15"/>
      <c r="BBY20" s="15"/>
      <c r="BBZ20" s="15"/>
      <c r="BCA20" s="15"/>
      <c r="BCB20" s="15"/>
      <c r="BCC20" s="15"/>
      <c r="BCD20" s="15"/>
      <c r="BCE20" s="15"/>
      <c r="BCF20" s="15"/>
      <c r="BCG20" s="15"/>
      <c r="BCH20" s="15"/>
      <c r="BCI20" s="15"/>
      <c r="BCJ20" s="15"/>
      <c r="BCK20" s="15"/>
      <c r="BCL20" s="15"/>
      <c r="BCM20" s="15"/>
      <c r="BCN20" s="15"/>
      <c r="BCO20" s="15"/>
      <c r="BCP20" s="15"/>
      <c r="BCQ20" s="15"/>
      <c r="BCR20" s="15"/>
      <c r="BCS20" s="15"/>
      <c r="BCT20" s="15"/>
      <c r="BCU20" s="15"/>
      <c r="BCV20" s="15"/>
      <c r="BCW20" s="15"/>
      <c r="BCX20" s="15"/>
      <c r="BCY20" s="15"/>
      <c r="BCZ20" s="15"/>
      <c r="BDA20" s="15"/>
      <c r="BDB20" s="15"/>
      <c r="BDC20" s="15"/>
      <c r="BDD20" s="15"/>
      <c r="BDE20" s="15"/>
      <c r="BDF20" s="15"/>
      <c r="BDG20" s="15"/>
      <c r="BDH20" s="15"/>
      <c r="BDI20" s="15"/>
      <c r="BDJ20" s="15"/>
      <c r="BDK20" s="15"/>
      <c r="BDL20" s="15"/>
      <c r="BDM20" s="15"/>
      <c r="BDN20" s="15"/>
      <c r="BDO20" s="15"/>
      <c r="BDP20" s="15"/>
      <c r="BDQ20" s="15"/>
      <c r="BDR20" s="15"/>
      <c r="BDS20" s="15"/>
      <c r="BDT20" s="15"/>
      <c r="BDU20" s="15"/>
      <c r="BDV20" s="15"/>
      <c r="BDW20" s="15"/>
      <c r="BDX20" s="15"/>
      <c r="BDY20" s="15"/>
      <c r="BDZ20" s="15"/>
      <c r="BEA20" s="15"/>
      <c r="BEB20" s="15"/>
      <c r="BEC20" s="15"/>
      <c r="BED20" s="15"/>
      <c r="BEE20" s="15"/>
      <c r="BEF20" s="15"/>
      <c r="BEG20" s="15"/>
      <c r="BEH20" s="15"/>
      <c r="BEI20" s="15"/>
      <c r="BEJ20" s="15"/>
      <c r="BEK20" s="15"/>
      <c r="BEL20" s="15"/>
      <c r="BEM20" s="15"/>
      <c r="BEN20" s="15"/>
      <c r="BEO20" s="15"/>
      <c r="BEP20" s="15"/>
      <c r="BEQ20" s="15"/>
      <c r="BER20" s="15"/>
      <c r="BES20" s="15"/>
      <c r="BET20" s="15"/>
      <c r="BEU20" s="15"/>
      <c r="BEV20" s="15"/>
      <c r="BEW20" s="15"/>
      <c r="BEX20" s="15"/>
      <c r="BEY20" s="15"/>
      <c r="BEZ20" s="15"/>
      <c r="BFA20" s="15"/>
      <c r="BFB20" s="15"/>
      <c r="BFC20" s="15"/>
      <c r="BFD20" s="15"/>
      <c r="BFE20" s="15"/>
      <c r="BFF20" s="15"/>
      <c r="BFG20" s="15"/>
      <c r="BFH20" s="15"/>
      <c r="BFI20" s="15"/>
      <c r="BFJ20" s="15"/>
      <c r="BFK20" s="15"/>
      <c r="BFL20" s="15"/>
      <c r="BFM20" s="15"/>
      <c r="BFN20" s="15"/>
      <c r="BFO20" s="15"/>
      <c r="BFP20" s="15"/>
      <c r="BFQ20" s="15"/>
      <c r="BFR20" s="15"/>
      <c r="BFS20" s="15"/>
      <c r="BFT20" s="15"/>
      <c r="BFU20" s="15"/>
      <c r="BFV20" s="15"/>
      <c r="BFW20" s="15"/>
      <c r="BFX20" s="15"/>
      <c r="BFY20" s="15"/>
      <c r="BFZ20" s="15"/>
      <c r="BGA20" s="15"/>
      <c r="BGB20" s="15"/>
      <c r="BGC20" s="15"/>
      <c r="BGD20" s="15"/>
      <c r="BGE20" s="15"/>
      <c r="BGF20" s="15"/>
      <c r="BGG20" s="15"/>
      <c r="BGH20" s="15"/>
      <c r="BGI20" s="15"/>
      <c r="BGJ20" s="15"/>
      <c r="BGK20" s="15"/>
      <c r="BGL20" s="15"/>
      <c r="BGM20" s="15"/>
      <c r="BGN20" s="15"/>
      <c r="BGO20" s="15"/>
      <c r="BGP20" s="15"/>
      <c r="BGQ20" s="15"/>
      <c r="BGR20" s="15"/>
      <c r="BGS20" s="15"/>
      <c r="BGT20" s="15"/>
      <c r="BGU20" s="15"/>
      <c r="BGV20" s="15"/>
      <c r="BGW20" s="15"/>
      <c r="BGX20" s="15"/>
      <c r="BGY20" s="15"/>
      <c r="BGZ20" s="15"/>
      <c r="BHA20" s="15"/>
      <c r="BHB20" s="15"/>
      <c r="BHC20" s="15"/>
      <c r="BHD20" s="15"/>
      <c r="BHE20" s="15"/>
      <c r="BHF20" s="15"/>
      <c r="BHG20" s="15"/>
      <c r="BHH20" s="15"/>
      <c r="BHI20" s="15"/>
      <c r="BHJ20" s="15"/>
      <c r="BHK20" s="15"/>
      <c r="BHL20" s="15"/>
      <c r="BHM20" s="15"/>
      <c r="BHN20" s="15"/>
      <c r="BHO20" s="15"/>
      <c r="BHP20" s="15"/>
      <c r="BHQ20" s="15"/>
      <c r="BHR20" s="15"/>
      <c r="BHS20" s="15"/>
      <c r="BHT20" s="15"/>
      <c r="BHU20" s="15"/>
      <c r="BHV20" s="15"/>
      <c r="BHW20" s="15"/>
      <c r="BHX20" s="15"/>
      <c r="BHY20" s="15"/>
      <c r="BHZ20" s="15"/>
      <c r="BIA20" s="15"/>
      <c r="BIB20" s="15"/>
      <c r="BIC20" s="15"/>
      <c r="BID20" s="15"/>
      <c r="BIE20" s="15"/>
      <c r="BIF20" s="15"/>
      <c r="BIG20" s="15"/>
      <c r="BIH20" s="15"/>
      <c r="BII20" s="15"/>
      <c r="BIJ20" s="15"/>
      <c r="BIK20" s="15"/>
      <c r="BIL20" s="15"/>
      <c r="BIM20" s="15"/>
      <c r="BIN20" s="15"/>
      <c r="BIO20" s="15"/>
      <c r="BIP20" s="15"/>
      <c r="BIQ20" s="15"/>
      <c r="BIR20" s="15"/>
      <c r="BIS20" s="15"/>
      <c r="BIT20" s="15"/>
      <c r="BIU20" s="15"/>
      <c r="BIV20" s="15"/>
      <c r="BIW20" s="15"/>
      <c r="BIX20" s="15"/>
      <c r="BIY20" s="15"/>
      <c r="BIZ20" s="15"/>
      <c r="BJA20" s="15"/>
      <c r="BJB20" s="15"/>
      <c r="BJC20" s="15"/>
      <c r="BJD20" s="15"/>
      <c r="BJE20" s="15"/>
      <c r="BJF20" s="15"/>
      <c r="BJG20" s="15"/>
      <c r="BJH20" s="15"/>
      <c r="BJI20" s="15"/>
      <c r="BJJ20" s="15"/>
      <c r="BJK20" s="15"/>
      <c r="BJL20" s="15"/>
      <c r="BJM20" s="15"/>
      <c r="BJN20" s="15"/>
      <c r="BJO20" s="15"/>
      <c r="BJP20" s="15"/>
      <c r="BJQ20" s="15"/>
      <c r="BJR20" s="15"/>
      <c r="BJS20" s="15"/>
      <c r="BJT20" s="15"/>
      <c r="BJU20" s="15"/>
      <c r="BJV20" s="15"/>
      <c r="BJW20" s="15"/>
      <c r="BJX20" s="15"/>
      <c r="BJY20" s="15"/>
      <c r="BJZ20" s="15"/>
      <c r="BKA20" s="15"/>
      <c r="BKB20" s="15"/>
      <c r="BKC20" s="15"/>
      <c r="BKD20" s="15"/>
      <c r="BKE20" s="15"/>
      <c r="BKF20" s="15"/>
      <c r="BKG20" s="15"/>
      <c r="BKH20" s="15"/>
      <c r="BKI20" s="15"/>
      <c r="BKJ20" s="15"/>
      <c r="BKK20" s="15"/>
      <c r="BKL20" s="15"/>
      <c r="BKM20" s="15"/>
      <c r="BKN20" s="15"/>
      <c r="BKO20" s="15"/>
      <c r="BKP20" s="15"/>
      <c r="BKQ20" s="15"/>
      <c r="BKR20" s="15"/>
      <c r="BKS20" s="15"/>
      <c r="BKT20" s="15"/>
      <c r="BKU20" s="15"/>
      <c r="BKV20" s="15"/>
      <c r="BKW20" s="15"/>
      <c r="BKX20" s="15"/>
      <c r="BKY20" s="15"/>
      <c r="BKZ20" s="15"/>
      <c r="BLA20" s="15"/>
      <c r="BLB20" s="15"/>
      <c r="BLC20" s="15"/>
      <c r="BLD20" s="15"/>
      <c r="BLE20" s="15"/>
      <c r="BLF20" s="15"/>
      <c r="BLG20" s="15"/>
      <c r="BLH20" s="15"/>
      <c r="BLI20" s="15"/>
      <c r="BLJ20" s="15"/>
      <c r="BLK20" s="15"/>
      <c r="BLL20" s="15"/>
      <c r="BLM20" s="15"/>
      <c r="BLN20" s="15"/>
      <c r="BLO20" s="15"/>
      <c r="BLP20" s="15"/>
      <c r="BLQ20" s="15"/>
      <c r="BLR20" s="15"/>
      <c r="BLS20" s="15"/>
      <c r="BLT20" s="15"/>
      <c r="BLU20" s="15"/>
      <c r="BLV20" s="15"/>
      <c r="BLW20" s="15"/>
      <c r="BLX20" s="15"/>
      <c r="BLY20" s="15"/>
      <c r="BLZ20" s="15"/>
      <c r="BMA20" s="15"/>
      <c r="BMB20" s="15"/>
      <c r="BMC20" s="15"/>
      <c r="BMD20" s="15"/>
      <c r="BME20" s="15"/>
      <c r="BMF20" s="15"/>
      <c r="BMG20" s="15"/>
      <c r="BMH20" s="15"/>
      <c r="BMI20" s="15"/>
      <c r="BMJ20" s="15"/>
      <c r="BMK20" s="15"/>
      <c r="BML20" s="15"/>
      <c r="BMM20" s="15"/>
      <c r="BMN20" s="15"/>
      <c r="BMO20" s="15"/>
      <c r="BMP20" s="15"/>
      <c r="BMQ20" s="15"/>
      <c r="BMR20" s="15"/>
      <c r="BMS20" s="15"/>
      <c r="BMT20" s="15"/>
      <c r="BMU20" s="15"/>
      <c r="BMV20" s="15"/>
      <c r="BMW20" s="15"/>
      <c r="BMX20" s="15"/>
      <c r="BMY20" s="15"/>
      <c r="BMZ20" s="15"/>
      <c r="BNA20" s="15"/>
      <c r="BNB20" s="15"/>
      <c r="BNC20" s="15"/>
      <c r="BND20" s="15"/>
      <c r="BNE20" s="15"/>
      <c r="BNF20" s="15"/>
      <c r="BNG20" s="15"/>
      <c r="BNH20" s="15"/>
      <c r="BNI20" s="15"/>
      <c r="BNJ20" s="15"/>
      <c r="BNK20" s="15"/>
      <c r="BNL20" s="15"/>
      <c r="BNM20" s="15"/>
      <c r="BNN20" s="15"/>
      <c r="BNO20" s="15"/>
      <c r="BNP20" s="15"/>
      <c r="BNQ20" s="15"/>
      <c r="BNR20" s="15"/>
      <c r="BNS20" s="15"/>
      <c r="BNT20" s="15"/>
      <c r="BNU20" s="15"/>
      <c r="BNV20" s="15"/>
      <c r="BNW20" s="15"/>
      <c r="BNX20" s="15"/>
      <c r="BNY20" s="15"/>
      <c r="BNZ20" s="15"/>
      <c r="BOA20" s="15"/>
      <c r="BOB20" s="15"/>
      <c r="BOC20" s="15"/>
      <c r="BOD20" s="15"/>
      <c r="BOE20" s="15"/>
      <c r="BOF20" s="15"/>
      <c r="BOG20" s="15"/>
      <c r="BOH20" s="15"/>
      <c r="BOI20" s="15"/>
      <c r="BOJ20" s="15"/>
      <c r="BOK20" s="15"/>
      <c r="BOL20" s="15"/>
      <c r="BOM20" s="15"/>
      <c r="BON20" s="15"/>
      <c r="BOO20" s="15"/>
      <c r="BOP20" s="15"/>
      <c r="BOQ20" s="15"/>
      <c r="BOR20" s="15"/>
      <c r="BOS20" s="15"/>
      <c r="BOT20" s="15"/>
      <c r="BOU20" s="15"/>
      <c r="BOV20" s="15"/>
      <c r="BOW20" s="15"/>
      <c r="BOX20" s="15"/>
      <c r="BOY20" s="15"/>
      <c r="BOZ20" s="15"/>
      <c r="BPA20" s="15"/>
      <c r="BPB20" s="15"/>
      <c r="BPC20" s="15"/>
      <c r="BPD20" s="15"/>
      <c r="BPE20" s="15"/>
      <c r="BPF20" s="15"/>
      <c r="BPG20" s="15"/>
      <c r="BPH20" s="15"/>
      <c r="BPI20" s="15"/>
      <c r="BPJ20" s="15"/>
      <c r="BPK20" s="15"/>
      <c r="BPL20" s="15"/>
      <c r="BPM20" s="15"/>
      <c r="BPN20" s="15"/>
      <c r="BPO20" s="15"/>
      <c r="BPP20" s="15"/>
      <c r="BPQ20" s="15"/>
      <c r="BPR20" s="15"/>
      <c r="BPS20" s="15"/>
      <c r="BPT20" s="15"/>
      <c r="BPU20" s="15"/>
      <c r="BPV20" s="15"/>
      <c r="BPW20" s="15"/>
      <c r="BPX20" s="15"/>
      <c r="BPY20" s="15"/>
      <c r="BPZ20" s="15"/>
      <c r="BQA20" s="15"/>
      <c r="BQB20" s="15"/>
      <c r="BQC20" s="15"/>
      <c r="BQD20" s="15"/>
      <c r="BQE20" s="15"/>
      <c r="BQF20" s="15"/>
      <c r="BQG20" s="15"/>
      <c r="BQH20" s="15"/>
      <c r="BQI20" s="15"/>
      <c r="BQJ20" s="15"/>
      <c r="BQK20" s="15"/>
      <c r="BQL20" s="15"/>
      <c r="BQM20" s="15"/>
      <c r="BQN20" s="15"/>
      <c r="BQO20" s="15"/>
      <c r="BQP20" s="15"/>
      <c r="BQQ20" s="15"/>
      <c r="BQR20" s="15"/>
      <c r="BQS20" s="15"/>
      <c r="BQT20" s="15"/>
      <c r="BQU20" s="15"/>
      <c r="BQV20" s="15"/>
      <c r="BQW20" s="15"/>
      <c r="BQX20" s="15"/>
      <c r="BQY20" s="15"/>
      <c r="BQZ20" s="15"/>
      <c r="BRA20" s="15"/>
      <c r="BRB20" s="15"/>
      <c r="BRC20" s="15"/>
      <c r="BRD20" s="15"/>
      <c r="BRE20" s="15"/>
      <c r="BRF20" s="15"/>
      <c r="BRG20" s="15"/>
      <c r="BRH20" s="15"/>
      <c r="BRI20" s="15"/>
      <c r="BRJ20" s="15"/>
      <c r="BRK20" s="15"/>
      <c r="BRL20" s="15"/>
      <c r="BRM20" s="15"/>
      <c r="BRN20" s="15"/>
      <c r="BRO20" s="15"/>
      <c r="BRP20" s="15"/>
      <c r="BRQ20" s="15"/>
      <c r="BRR20" s="15"/>
      <c r="BRS20" s="15"/>
      <c r="BRT20" s="15"/>
      <c r="BRU20" s="15"/>
      <c r="BRV20" s="15"/>
      <c r="BRW20" s="15"/>
      <c r="BRX20" s="15"/>
      <c r="BRY20" s="15"/>
      <c r="BRZ20" s="15"/>
      <c r="BSA20" s="15"/>
      <c r="BSB20" s="15"/>
      <c r="BSC20" s="15"/>
      <c r="BSD20" s="15"/>
      <c r="BSE20" s="15"/>
      <c r="BSF20" s="15"/>
      <c r="BSG20" s="15"/>
      <c r="BSH20" s="15"/>
      <c r="BSI20" s="15"/>
      <c r="BSJ20" s="15"/>
      <c r="BSK20" s="15"/>
      <c r="BSL20" s="15"/>
      <c r="BSM20" s="15"/>
      <c r="BSN20" s="15"/>
      <c r="BSO20" s="15"/>
      <c r="BSP20" s="15"/>
      <c r="BSQ20" s="15"/>
      <c r="BSR20" s="15"/>
      <c r="BSS20" s="15"/>
      <c r="BST20" s="15"/>
      <c r="BSU20" s="15"/>
      <c r="BSV20" s="15"/>
      <c r="BSW20" s="15"/>
      <c r="BSX20" s="15"/>
      <c r="BSY20" s="15"/>
      <c r="BSZ20" s="15"/>
      <c r="BTA20" s="15"/>
      <c r="BTB20" s="15"/>
      <c r="BTC20" s="15"/>
      <c r="BTD20" s="15"/>
      <c r="BTE20" s="15"/>
      <c r="BTF20" s="15"/>
      <c r="BTG20" s="15"/>
      <c r="BTH20" s="15"/>
      <c r="BTI20" s="15"/>
      <c r="BTJ20" s="15"/>
      <c r="BTK20" s="15"/>
      <c r="BTL20" s="15"/>
      <c r="BTM20" s="15"/>
      <c r="BTN20" s="15"/>
      <c r="BTO20" s="15"/>
      <c r="BTP20" s="15"/>
      <c r="BTQ20" s="15"/>
      <c r="BTR20" s="15"/>
      <c r="BTS20" s="15"/>
      <c r="BTT20" s="15"/>
      <c r="BTU20" s="15"/>
      <c r="BTV20" s="15"/>
      <c r="BTW20" s="15"/>
      <c r="BTX20" s="15"/>
      <c r="BTY20" s="15"/>
      <c r="BTZ20" s="15"/>
      <c r="BUA20" s="15"/>
      <c r="BUB20" s="15"/>
      <c r="BUC20" s="15"/>
      <c r="BUD20" s="15"/>
      <c r="BUE20" s="15"/>
      <c r="BUF20" s="15"/>
      <c r="BUG20" s="15"/>
      <c r="BUH20" s="15"/>
      <c r="BUI20" s="15"/>
      <c r="BUJ20" s="15"/>
      <c r="BUK20" s="15"/>
      <c r="BUL20" s="15"/>
      <c r="BUM20" s="15"/>
      <c r="BUN20" s="15"/>
      <c r="BUO20" s="15"/>
      <c r="BUP20" s="15"/>
      <c r="BUQ20" s="15"/>
      <c r="BUR20" s="15"/>
      <c r="BUS20" s="15"/>
      <c r="BUT20" s="15"/>
      <c r="BUU20" s="15"/>
      <c r="BUV20" s="15"/>
      <c r="BUW20" s="15"/>
      <c r="BUX20" s="15"/>
      <c r="BUY20" s="15"/>
      <c r="BUZ20" s="15"/>
      <c r="BVA20" s="15"/>
      <c r="BVB20" s="15"/>
      <c r="BVC20" s="15"/>
      <c r="BVD20" s="15"/>
      <c r="BVE20" s="15"/>
      <c r="BVF20" s="15"/>
      <c r="BVG20" s="15"/>
      <c r="BVH20" s="15"/>
      <c r="BVI20" s="15"/>
      <c r="BVJ20" s="15"/>
      <c r="BVK20" s="15"/>
      <c r="BVL20" s="15"/>
      <c r="BVM20" s="15"/>
      <c r="BVN20" s="15"/>
      <c r="BVO20" s="15"/>
      <c r="BVP20" s="15"/>
      <c r="BVQ20" s="15"/>
      <c r="BVR20" s="15"/>
      <c r="BVS20" s="15"/>
      <c r="BVT20" s="15"/>
      <c r="BVU20" s="15"/>
      <c r="BVV20" s="15"/>
      <c r="BVW20" s="15"/>
      <c r="BVX20" s="15"/>
      <c r="BVY20" s="15"/>
      <c r="BVZ20" s="15"/>
      <c r="BWA20" s="15"/>
      <c r="BWB20" s="15"/>
      <c r="BWC20" s="15"/>
      <c r="BWD20" s="15"/>
      <c r="BWE20" s="15"/>
      <c r="BWF20" s="15"/>
      <c r="BWG20" s="15"/>
      <c r="BWH20" s="15"/>
      <c r="BWI20" s="15"/>
      <c r="BWJ20" s="15"/>
      <c r="BWK20" s="15"/>
      <c r="BWL20" s="15"/>
      <c r="BWM20" s="15"/>
      <c r="BWN20" s="15"/>
      <c r="BWO20" s="15"/>
      <c r="BWP20" s="15"/>
      <c r="BWQ20" s="15"/>
      <c r="BWR20" s="15"/>
      <c r="BWS20" s="15"/>
      <c r="BWT20" s="15"/>
      <c r="BWU20" s="15"/>
      <c r="BWV20" s="15"/>
      <c r="BWW20" s="15"/>
      <c r="BWX20" s="15"/>
      <c r="BWY20" s="15"/>
      <c r="BWZ20" s="15"/>
      <c r="BXA20" s="15"/>
      <c r="BXB20" s="15"/>
      <c r="BXC20" s="15"/>
      <c r="BXD20" s="15"/>
      <c r="BXE20" s="15"/>
      <c r="BXF20" s="15"/>
      <c r="BXG20" s="15"/>
      <c r="BXH20" s="15"/>
      <c r="BXI20" s="15"/>
      <c r="BXJ20" s="15"/>
      <c r="BXK20" s="15"/>
      <c r="BXL20" s="15"/>
      <c r="BXM20" s="15"/>
      <c r="BXN20" s="15"/>
      <c r="BXO20" s="15"/>
      <c r="BXP20" s="15"/>
      <c r="BXQ20" s="15"/>
      <c r="BXR20" s="15"/>
      <c r="BXS20" s="15"/>
      <c r="BXT20" s="15"/>
      <c r="BXU20" s="15"/>
      <c r="BXV20" s="15"/>
      <c r="BXW20" s="15"/>
      <c r="BXX20" s="15"/>
      <c r="BXY20" s="15"/>
      <c r="BXZ20" s="15"/>
      <c r="BYA20" s="15"/>
      <c r="BYB20" s="15"/>
      <c r="BYC20" s="15"/>
      <c r="BYD20" s="15"/>
      <c r="BYE20" s="15"/>
      <c r="BYF20" s="15"/>
      <c r="BYG20" s="15"/>
      <c r="BYH20" s="15"/>
      <c r="BYI20" s="15"/>
      <c r="BYJ20" s="15"/>
      <c r="BYK20" s="15"/>
      <c r="BYL20" s="15"/>
      <c r="BYM20" s="15"/>
      <c r="BYN20" s="15"/>
      <c r="BYO20" s="15"/>
      <c r="BYP20" s="15"/>
      <c r="BYQ20" s="15"/>
      <c r="BYR20" s="15"/>
      <c r="BYS20" s="15"/>
      <c r="BYT20" s="15"/>
      <c r="BYU20" s="15"/>
      <c r="BYV20" s="15"/>
      <c r="BYW20" s="15"/>
      <c r="BYX20" s="15"/>
      <c r="BYY20" s="15"/>
      <c r="BYZ20" s="15"/>
      <c r="BZA20" s="15"/>
      <c r="BZB20" s="15"/>
      <c r="BZC20" s="15"/>
      <c r="BZD20" s="15"/>
      <c r="BZE20" s="15"/>
      <c r="BZF20" s="15"/>
      <c r="BZG20" s="15"/>
      <c r="BZH20" s="15"/>
      <c r="BZI20" s="15"/>
      <c r="BZJ20" s="15"/>
      <c r="BZK20" s="15"/>
      <c r="BZL20" s="15"/>
      <c r="BZM20" s="15"/>
      <c r="BZN20" s="15"/>
      <c r="BZO20" s="15"/>
      <c r="BZP20" s="15"/>
      <c r="BZQ20" s="15"/>
      <c r="BZR20" s="15"/>
      <c r="BZS20" s="15"/>
      <c r="BZT20" s="15"/>
      <c r="BZU20" s="15"/>
      <c r="BZV20" s="15"/>
      <c r="BZW20" s="15"/>
      <c r="BZX20" s="15"/>
      <c r="BZY20" s="15"/>
      <c r="BZZ20" s="15"/>
      <c r="CAA20" s="15"/>
      <c r="CAB20" s="15"/>
      <c r="CAC20" s="15"/>
      <c r="CAD20" s="15"/>
      <c r="CAE20" s="15"/>
      <c r="CAF20" s="15"/>
      <c r="CAG20" s="15"/>
      <c r="CAH20" s="15"/>
      <c r="CAI20" s="15"/>
      <c r="CAJ20" s="15"/>
      <c r="CAK20" s="15"/>
      <c r="CAL20" s="15"/>
      <c r="CAM20" s="15"/>
      <c r="CAN20" s="15"/>
      <c r="CAO20" s="15"/>
      <c r="CAP20" s="15"/>
      <c r="CAQ20" s="15"/>
      <c r="CAR20" s="15"/>
      <c r="CAS20" s="15"/>
      <c r="CAT20" s="15"/>
      <c r="CAU20" s="15"/>
      <c r="CAV20" s="15"/>
      <c r="CAW20" s="15"/>
      <c r="CAX20" s="15"/>
      <c r="CAY20" s="15"/>
      <c r="CAZ20" s="15"/>
      <c r="CBA20" s="15"/>
      <c r="CBB20" s="15"/>
      <c r="CBC20" s="15"/>
      <c r="CBD20" s="15"/>
      <c r="CBE20" s="15"/>
      <c r="CBF20" s="15"/>
      <c r="CBG20" s="15"/>
      <c r="CBH20" s="15"/>
      <c r="CBI20" s="15"/>
      <c r="CBJ20" s="15"/>
      <c r="CBK20" s="15"/>
      <c r="CBL20" s="15"/>
      <c r="CBM20" s="15"/>
      <c r="CBN20" s="15"/>
      <c r="CBO20" s="15"/>
      <c r="CBP20" s="15"/>
      <c r="CBQ20" s="15"/>
      <c r="CBR20" s="15"/>
      <c r="CBS20" s="15"/>
      <c r="CBT20" s="15"/>
      <c r="CBU20" s="15"/>
      <c r="CBV20" s="15"/>
      <c r="CBW20" s="15"/>
      <c r="CBX20" s="15"/>
      <c r="CBY20" s="15"/>
      <c r="CBZ20" s="15"/>
      <c r="CCA20" s="15"/>
      <c r="CCB20" s="15"/>
      <c r="CCC20" s="15"/>
      <c r="CCD20" s="15"/>
      <c r="CCE20" s="15"/>
      <c r="CCF20" s="15"/>
      <c r="CCG20" s="15"/>
      <c r="CCH20" s="15"/>
      <c r="CCI20" s="15"/>
      <c r="CCJ20" s="15"/>
      <c r="CCK20" s="15"/>
      <c r="CCL20" s="15"/>
      <c r="CCM20" s="15"/>
      <c r="CCN20" s="15"/>
      <c r="CCO20" s="15"/>
      <c r="CCP20" s="15"/>
      <c r="CCQ20" s="15"/>
      <c r="CCR20" s="15"/>
      <c r="CCS20" s="15"/>
      <c r="CCT20" s="15"/>
      <c r="CCU20" s="15"/>
      <c r="CCV20" s="15"/>
      <c r="CCW20" s="15"/>
      <c r="CCX20" s="15"/>
      <c r="CCY20" s="15"/>
      <c r="CCZ20" s="15"/>
      <c r="CDA20" s="15"/>
      <c r="CDB20" s="15"/>
      <c r="CDC20" s="15"/>
      <c r="CDD20" s="15"/>
      <c r="CDE20" s="15"/>
      <c r="CDF20" s="15"/>
      <c r="CDG20" s="15"/>
      <c r="CDH20" s="15"/>
      <c r="CDI20" s="15"/>
      <c r="CDJ20" s="15"/>
      <c r="CDK20" s="15"/>
      <c r="CDL20" s="15"/>
      <c r="CDM20" s="15"/>
      <c r="CDN20" s="15"/>
      <c r="CDO20" s="15"/>
      <c r="CDP20" s="15"/>
      <c r="CDQ20" s="15"/>
      <c r="CDR20" s="15"/>
      <c r="CDS20" s="15"/>
      <c r="CDT20" s="15"/>
      <c r="CDU20" s="15"/>
      <c r="CDV20" s="15"/>
      <c r="CDW20" s="15"/>
      <c r="CDX20" s="15"/>
      <c r="CDY20" s="15"/>
      <c r="CDZ20" s="15"/>
      <c r="CEA20" s="15"/>
      <c r="CEB20" s="15"/>
      <c r="CEC20" s="15"/>
      <c r="CED20" s="15"/>
      <c r="CEE20" s="15"/>
      <c r="CEF20" s="15"/>
      <c r="CEG20" s="15"/>
      <c r="CEH20" s="15"/>
      <c r="CEI20" s="15"/>
      <c r="CEJ20" s="15"/>
      <c r="CEK20" s="15"/>
      <c r="CEL20" s="15"/>
      <c r="CEM20" s="15"/>
      <c r="CEN20" s="15"/>
      <c r="CEO20" s="15"/>
      <c r="CEP20" s="15"/>
      <c r="CEQ20" s="15"/>
      <c r="CER20" s="15"/>
      <c r="CES20" s="15"/>
      <c r="CET20" s="15"/>
      <c r="CEU20" s="15"/>
      <c r="CEV20" s="15"/>
      <c r="CEW20" s="15"/>
      <c r="CEX20" s="15"/>
      <c r="CEY20" s="15"/>
      <c r="CEZ20" s="15"/>
      <c r="CFA20" s="15"/>
      <c r="CFB20" s="15"/>
      <c r="CFC20" s="15"/>
      <c r="CFD20" s="15"/>
      <c r="CFE20" s="15"/>
      <c r="CFF20" s="15"/>
      <c r="CFG20" s="15"/>
      <c r="CFH20" s="15"/>
      <c r="CFI20" s="15"/>
      <c r="CFJ20" s="15"/>
      <c r="CFK20" s="15"/>
      <c r="CFL20" s="15"/>
      <c r="CFM20" s="15"/>
      <c r="CFN20" s="15"/>
      <c r="CFO20" s="15"/>
      <c r="CFP20" s="15"/>
      <c r="CFQ20" s="15"/>
      <c r="CFR20" s="15"/>
      <c r="CFS20" s="15"/>
      <c r="CFT20" s="15"/>
      <c r="CFU20" s="15"/>
      <c r="CFV20" s="15"/>
      <c r="CFW20" s="15"/>
      <c r="CFX20" s="15"/>
      <c r="CFY20" s="15"/>
      <c r="CFZ20" s="15"/>
      <c r="CGA20" s="15"/>
      <c r="CGB20" s="15"/>
      <c r="CGC20" s="15"/>
      <c r="CGD20" s="15"/>
      <c r="CGE20" s="15"/>
      <c r="CGF20" s="15"/>
      <c r="CGG20" s="15"/>
      <c r="CGH20" s="15"/>
      <c r="CGI20" s="15"/>
      <c r="CGJ20" s="15"/>
      <c r="CGK20" s="15"/>
      <c r="CGL20" s="15"/>
      <c r="CGM20" s="15"/>
      <c r="CGN20" s="15"/>
      <c r="CGO20" s="15"/>
      <c r="CGP20" s="15"/>
      <c r="CGQ20" s="15"/>
      <c r="CGR20" s="15"/>
      <c r="CGS20" s="15"/>
      <c r="CGT20" s="15"/>
      <c r="CGU20" s="15"/>
      <c r="CGV20" s="15"/>
      <c r="CGW20" s="15"/>
      <c r="CGX20" s="15"/>
      <c r="CGY20" s="15"/>
      <c r="CGZ20" s="15"/>
      <c r="CHA20" s="15"/>
      <c r="CHB20" s="15"/>
      <c r="CHC20" s="15"/>
      <c r="CHD20" s="15"/>
      <c r="CHE20" s="15"/>
      <c r="CHF20" s="15"/>
      <c r="CHG20" s="15"/>
      <c r="CHH20" s="15"/>
      <c r="CHI20" s="15"/>
      <c r="CHJ20" s="15"/>
      <c r="CHK20" s="15"/>
      <c r="CHL20" s="15"/>
      <c r="CHM20" s="15"/>
      <c r="CHN20" s="15"/>
      <c r="CHO20" s="15"/>
      <c r="CHP20" s="15"/>
      <c r="CHQ20" s="15"/>
      <c r="CHR20" s="15"/>
      <c r="CHS20" s="15"/>
      <c r="CHT20" s="15"/>
      <c r="CHU20" s="15"/>
      <c r="CHV20" s="15"/>
      <c r="CHW20" s="15"/>
      <c r="CHX20" s="15"/>
      <c r="CHY20" s="15"/>
      <c r="CHZ20" s="15"/>
      <c r="CIA20" s="15"/>
      <c r="CIB20" s="15"/>
      <c r="CIC20" s="15"/>
      <c r="CID20" s="15"/>
      <c r="CIE20" s="15"/>
      <c r="CIF20" s="15"/>
      <c r="CIG20" s="15"/>
      <c r="CIH20" s="15"/>
      <c r="CII20" s="15"/>
      <c r="CIJ20" s="15"/>
      <c r="CIK20" s="15"/>
      <c r="CIL20" s="15"/>
      <c r="CIM20" s="15"/>
      <c r="CIN20" s="15"/>
      <c r="CIO20" s="15"/>
      <c r="CIP20" s="15"/>
      <c r="CIQ20" s="15"/>
      <c r="CIR20" s="15"/>
      <c r="CIS20" s="15"/>
      <c r="CIT20" s="15"/>
      <c r="CIU20" s="15"/>
      <c r="CIV20" s="15"/>
      <c r="CIW20" s="15"/>
      <c r="CIX20" s="15"/>
      <c r="CIY20" s="15"/>
      <c r="CIZ20" s="15"/>
      <c r="CJA20" s="15"/>
      <c r="CJB20" s="15"/>
      <c r="CJC20" s="15"/>
      <c r="CJD20" s="15"/>
      <c r="CJE20" s="15"/>
      <c r="CJF20" s="15"/>
      <c r="CJG20" s="15"/>
      <c r="CJH20" s="15"/>
      <c r="CJI20" s="15"/>
      <c r="CJJ20" s="15"/>
      <c r="CJK20" s="15"/>
      <c r="CJL20" s="15"/>
      <c r="CJM20" s="15"/>
      <c r="CJN20" s="15"/>
      <c r="CJO20" s="15"/>
      <c r="CJP20" s="15"/>
      <c r="CJQ20" s="15"/>
      <c r="CJR20" s="15"/>
      <c r="CJS20" s="15"/>
      <c r="CJT20" s="15"/>
      <c r="CJU20" s="15"/>
      <c r="CJV20" s="15"/>
      <c r="CJW20" s="15"/>
      <c r="CJX20" s="15"/>
      <c r="CJY20" s="15"/>
      <c r="CJZ20" s="15"/>
      <c r="CKA20" s="15"/>
      <c r="CKB20" s="15"/>
      <c r="CKC20" s="15"/>
      <c r="CKD20" s="15"/>
      <c r="CKE20" s="15"/>
      <c r="CKF20" s="15"/>
      <c r="CKG20" s="15"/>
      <c r="CKH20" s="15"/>
      <c r="CKI20" s="15"/>
      <c r="CKJ20" s="15"/>
      <c r="CKK20" s="15"/>
      <c r="CKL20" s="15"/>
      <c r="CKM20" s="15"/>
      <c r="CKN20" s="15"/>
      <c r="CKO20" s="15"/>
      <c r="CKP20" s="15"/>
      <c r="CKQ20" s="15"/>
      <c r="CKR20" s="15"/>
      <c r="CKS20" s="15"/>
      <c r="CKT20" s="15"/>
      <c r="CKU20" s="15"/>
      <c r="CKV20" s="15"/>
      <c r="CKW20" s="15"/>
      <c r="CKX20" s="15"/>
      <c r="CKY20" s="15"/>
      <c r="CKZ20" s="15"/>
      <c r="CLA20" s="15"/>
      <c r="CLB20" s="15"/>
      <c r="CLC20" s="15"/>
      <c r="CLD20" s="15"/>
      <c r="CLE20" s="15"/>
      <c r="CLF20" s="15"/>
      <c r="CLG20" s="15"/>
      <c r="CLH20" s="15"/>
      <c r="CLI20" s="15"/>
      <c r="CLJ20" s="15"/>
      <c r="CLK20" s="15"/>
      <c r="CLL20" s="15"/>
      <c r="CLM20" s="15"/>
      <c r="CLN20" s="15"/>
      <c r="CLO20" s="15"/>
      <c r="CLP20" s="15"/>
      <c r="CLQ20" s="15"/>
      <c r="CLR20" s="15"/>
      <c r="CLS20" s="15"/>
      <c r="CLT20" s="15"/>
      <c r="CLU20" s="15"/>
      <c r="CLV20" s="15"/>
      <c r="CLW20" s="15"/>
      <c r="CLX20" s="15"/>
      <c r="CLY20" s="15"/>
      <c r="CLZ20" s="15"/>
      <c r="CMA20" s="15"/>
      <c r="CMB20" s="15"/>
      <c r="CMC20" s="15"/>
      <c r="CMD20" s="15"/>
      <c r="CME20" s="15"/>
      <c r="CMF20" s="15"/>
      <c r="CMG20" s="15"/>
      <c r="CMH20" s="15"/>
      <c r="CMI20" s="15"/>
      <c r="CMJ20" s="15"/>
      <c r="CMK20" s="15"/>
      <c r="CML20" s="15"/>
      <c r="CMM20" s="15"/>
      <c r="CMN20" s="15"/>
      <c r="CMO20" s="15"/>
      <c r="CMP20" s="15"/>
      <c r="CMQ20" s="15"/>
      <c r="CMR20" s="15"/>
      <c r="CMS20" s="15"/>
      <c r="CMT20" s="15"/>
      <c r="CMU20" s="15"/>
      <c r="CMV20" s="15"/>
      <c r="CMW20" s="15"/>
      <c r="CMX20" s="15"/>
      <c r="CMY20" s="15"/>
      <c r="CMZ20" s="15"/>
      <c r="CNA20" s="15"/>
      <c r="CNB20" s="15"/>
      <c r="CNC20" s="15"/>
      <c r="CND20" s="15"/>
      <c r="CNE20" s="15"/>
      <c r="CNF20" s="15"/>
      <c r="CNG20" s="15"/>
      <c r="CNH20" s="15"/>
      <c r="CNI20" s="15"/>
      <c r="CNJ20" s="15"/>
      <c r="CNK20" s="15"/>
      <c r="CNL20" s="15"/>
      <c r="CNM20" s="15"/>
      <c r="CNN20" s="15"/>
      <c r="CNO20" s="15"/>
      <c r="CNP20" s="15"/>
      <c r="CNQ20" s="15"/>
      <c r="CNR20" s="15"/>
      <c r="CNS20" s="15"/>
      <c r="CNT20" s="15"/>
      <c r="CNU20" s="15"/>
      <c r="CNV20" s="15"/>
      <c r="CNW20" s="15"/>
      <c r="CNX20" s="15"/>
      <c r="CNY20" s="15"/>
      <c r="CNZ20" s="15"/>
      <c r="COA20" s="15"/>
      <c r="COB20" s="15"/>
      <c r="COC20" s="15"/>
      <c r="COD20" s="15"/>
      <c r="COE20" s="15"/>
      <c r="COF20" s="15"/>
      <c r="COG20" s="15"/>
      <c r="COH20" s="15"/>
      <c r="COI20" s="15"/>
      <c r="COJ20" s="15"/>
      <c r="COK20" s="15"/>
      <c r="COL20" s="15"/>
      <c r="COM20" s="15"/>
      <c r="CON20" s="15"/>
      <c r="COO20" s="15"/>
      <c r="COP20" s="15"/>
      <c r="COQ20" s="15"/>
      <c r="COR20" s="15"/>
      <c r="COS20" s="15"/>
      <c r="COT20" s="15"/>
      <c r="COU20" s="15"/>
      <c r="COV20" s="15"/>
      <c r="COW20" s="15"/>
      <c r="COX20" s="15"/>
      <c r="COY20" s="15"/>
      <c r="COZ20" s="15"/>
      <c r="CPA20" s="15"/>
      <c r="CPB20" s="15"/>
      <c r="CPC20" s="15"/>
      <c r="CPD20" s="15"/>
      <c r="CPE20" s="15"/>
      <c r="CPF20" s="15"/>
      <c r="CPG20" s="15"/>
      <c r="CPH20" s="15"/>
      <c r="CPI20" s="15"/>
      <c r="CPJ20" s="15"/>
      <c r="CPK20" s="15"/>
      <c r="CPL20" s="15"/>
      <c r="CPM20" s="15"/>
      <c r="CPN20" s="15"/>
      <c r="CPO20" s="15"/>
      <c r="CPP20" s="15"/>
      <c r="CPQ20" s="15"/>
      <c r="CPR20" s="15"/>
      <c r="CPS20" s="15"/>
      <c r="CPT20" s="15"/>
      <c r="CPU20" s="15"/>
      <c r="CPV20" s="15"/>
      <c r="CPW20" s="15"/>
      <c r="CPX20" s="15"/>
      <c r="CPY20" s="15"/>
      <c r="CPZ20" s="15"/>
      <c r="CQA20" s="15"/>
      <c r="CQB20" s="15"/>
      <c r="CQC20" s="15"/>
      <c r="CQD20" s="15"/>
      <c r="CQE20" s="15"/>
      <c r="CQF20" s="15"/>
      <c r="CQG20" s="15"/>
      <c r="CQH20" s="15"/>
      <c r="CQI20" s="15"/>
      <c r="CQJ20" s="15"/>
      <c r="CQK20" s="15"/>
      <c r="CQL20" s="15"/>
      <c r="CQM20" s="15"/>
      <c r="CQN20" s="15"/>
      <c r="CQO20" s="15"/>
      <c r="CQP20" s="15"/>
      <c r="CQQ20" s="15"/>
      <c r="CQR20" s="15"/>
      <c r="CQS20" s="15"/>
      <c r="CQT20" s="15"/>
      <c r="CQU20" s="15"/>
      <c r="CQV20" s="15"/>
      <c r="CQW20" s="15"/>
      <c r="CQX20" s="15"/>
      <c r="CQY20" s="15"/>
      <c r="CQZ20" s="15"/>
      <c r="CRA20" s="15"/>
      <c r="CRB20" s="15"/>
      <c r="CRC20" s="15"/>
      <c r="CRD20" s="15"/>
      <c r="CRE20" s="15"/>
      <c r="CRF20" s="15"/>
      <c r="CRG20" s="15"/>
      <c r="CRH20" s="15"/>
      <c r="CRI20" s="15"/>
      <c r="CRJ20" s="15"/>
      <c r="CRK20" s="15"/>
      <c r="CRL20" s="15"/>
      <c r="CRM20" s="15"/>
      <c r="CRN20" s="15"/>
      <c r="CRO20" s="15"/>
      <c r="CRP20" s="15"/>
      <c r="CRQ20" s="15"/>
      <c r="CRR20" s="15"/>
      <c r="CRS20" s="15"/>
      <c r="CRT20" s="15"/>
      <c r="CRU20" s="15"/>
      <c r="CRV20" s="15"/>
      <c r="CRW20" s="15"/>
      <c r="CRX20" s="15"/>
      <c r="CRY20" s="15"/>
      <c r="CRZ20" s="15"/>
      <c r="CSA20" s="15"/>
      <c r="CSB20" s="15"/>
      <c r="CSC20" s="15"/>
      <c r="CSD20" s="15"/>
      <c r="CSE20" s="15"/>
      <c r="CSF20" s="15"/>
      <c r="CSG20" s="15"/>
      <c r="CSH20" s="15"/>
      <c r="CSI20" s="15"/>
      <c r="CSJ20" s="15"/>
      <c r="CSK20" s="15"/>
      <c r="CSL20" s="15"/>
      <c r="CSM20" s="15"/>
      <c r="CSN20" s="15"/>
      <c r="CSO20" s="15"/>
      <c r="CSP20" s="15"/>
      <c r="CSQ20" s="15"/>
      <c r="CSR20" s="15"/>
      <c r="CSS20" s="15"/>
      <c r="CST20" s="15"/>
      <c r="CSU20" s="15"/>
      <c r="CSV20" s="15"/>
      <c r="CSW20" s="15"/>
      <c r="CSX20" s="15"/>
      <c r="CSY20" s="15"/>
      <c r="CSZ20" s="15"/>
      <c r="CTA20" s="15"/>
      <c r="CTB20" s="15"/>
      <c r="CTC20" s="15"/>
      <c r="CTD20" s="15"/>
      <c r="CTE20" s="15"/>
      <c r="CTF20" s="15"/>
      <c r="CTG20" s="15"/>
      <c r="CTH20" s="15"/>
      <c r="CTI20" s="15"/>
      <c r="CTJ20" s="15"/>
      <c r="CTK20" s="15"/>
      <c r="CTL20" s="15"/>
      <c r="CTM20" s="15"/>
      <c r="CTN20" s="15"/>
      <c r="CTO20" s="15"/>
      <c r="CTP20" s="15"/>
      <c r="CTQ20" s="15"/>
      <c r="CTR20" s="15"/>
      <c r="CTS20" s="15"/>
      <c r="CTT20" s="15"/>
      <c r="CTU20" s="15"/>
      <c r="CTV20" s="15"/>
      <c r="CTW20" s="15"/>
      <c r="CTX20" s="15"/>
      <c r="CTY20" s="15"/>
      <c r="CTZ20" s="15"/>
      <c r="CUA20" s="15"/>
      <c r="CUB20" s="15"/>
      <c r="CUC20" s="15"/>
      <c r="CUD20" s="15"/>
      <c r="CUE20" s="15"/>
      <c r="CUF20" s="15"/>
      <c r="CUG20" s="15"/>
      <c r="CUH20" s="15"/>
      <c r="CUI20" s="15"/>
      <c r="CUJ20" s="15"/>
      <c r="CUK20" s="15"/>
      <c r="CUL20" s="15"/>
      <c r="CUM20" s="15"/>
      <c r="CUN20" s="15"/>
      <c r="CUO20" s="15"/>
      <c r="CUP20" s="15"/>
      <c r="CUQ20" s="15"/>
      <c r="CUR20" s="15"/>
      <c r="CUS20" s="15"/>
      <c r="CUT20" s="15"/>
      <c r="CUU20" s="15"/>
    </row>
    <row r="21" spans="1:2595" s="100" customFormat="1" ht="15" customHeight="1" x14ac:dyDescent="0.2">
      <c r="A21" s="120">
        <v>3</v>
      </c>
      <c r="B21" s="327" t="s">
        <v>134</v>
      </c>
      <c r="C21" s="467" t="s">
        <v>177</v>
      </c>
      <c r="D21" s="509" t="s">
        <v>221</v>
      </c>
      <c r="E21" s="532">
        <v>1.2</v>
      </c>
      <c r="F21" s="532">
        <v>141</v>
      </c>
      <c r="G21" s="102">
        <v>1.1000000000000001</v>
      </c>
      <c r="H21" s="102">
        <v>156</v>
      </c>
      <c r="I21" s="102">
        <v>0</v>
      </c>
      <c r="J21" s="102">
        <v>0</v>
      </c>
      <c r="K21" s="102">
        <v>0.01</v>
      </c>
      <c r="L21" s="128">
        <v>1.5</v>
      </c>
      <c r="M21" s="183"/>
      <c r="N21" s="184"/>
      <c r="O21" s="440">
        <f t="shared" si="11"/>
        <v>3</v>
      </c>
      <c r="P21" s="101" t="str">
        <f t="shared" si="12"/>
        <v>ДРЕВЕСНАЯ ЩЕПА, СТРУЖКА И ОТХОДЫ</v>
      </c>
      <c r="Q21" s="467" t="s">
        <v>177</v>
      </c>
      <c r="R21" s="280">
        <f>E21-(E22+E23)</f>
        <v>0</v>
      </c>
      <c r="S21" s="171">
        <f t="shared" ref="S21:Y21" si="13">F21-(F22+F23)</f>
        <v>0</v>
      </c>
      <c r="T21" s="171">
        <f t="shared" si="13"/>
        <v>0</v>
      </c>
      <c r="U21" s="171">
        <f t="shared" si="13"/>
        <v>-0.19999999999998863</v>
      </c>
      <c r="V21" s="171">
        <f t="shared" si="13"/>
        <v>0</v>
      </c>
      <c r="W21" s="171">
        <f t="shared" si="13"/>
        <v>0</v>
      </c>
      <c r="X21" s="171">
        <f t="shared" si="13"/>
        <v>0</v>
      </c>
      <c r="Y21" s="441">
        <f t="shared" si="13"/>
        <v>0</v>
      </c>
      <c r="Z21" s="185"/>
      <c r="AA21" s="283">
        <f t="shared" si="9"/>
        <v>3</v>
      </c>
      <c r="AB21" s="101" t="str">
        <f t="shared" si="1"/>
        <v>ДРЕВЕСНАЯ ЩЕПА, СТРУЖКА И ОТХОДЫ</v>
      </c>
      <c r="AC21" s="467" t="s">
        <v>177</v>
      </c>
      <c r="AD21" s="215">
        <f>IF(ISNUMBER('CB1-Производство'!D32+E21-I21),'CB1-Производство'!D32+E21-I21,IF(ISNUMBER(I21-E21),"NT " &amp; I21-E21,"…"))</f>
        <v>1.2</v>
      </c>
      <c r="AE21" s="216">
        <f>IF(ISNUMBER('CB1-Производство'!E32+G21-K21),'CB1-Производство'!E32+G21-K21,IF(ISNUMBER(K21-G21),"NT " &amp; K21-G21,"…"))</f>
        <v>1.0900000000000001</v>
      </c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  <c r="IQ21" s="15"/>
      <c r="IR21" s="15"/>
      <c r="IS21" s="15"/>
      <c r="IT21" s="15"/>
      <c r="IU21" s="15"/>
      <c r="IV21" s="15"/>
      <c r="IW21" s="15"/>
      <c r="IX21" s="15"/>
      <c r="IY21" s="15"/>
      <c r="IZ21" s="15"/>
      <c r="JA21" s="15"/>
      <c r="JB21" s="15"/>
      <c r="JC21" s="15"/>
      <c r="JD21" s="15"/>
      <c r="JE21" s="15"/>
      <c r="JF21" s="15"/>
      <c r="JG21" s="15"/>
      <c r="JH21" s="15"/>
      <c r="JI21" s="15"/>
      <c r="JJ21" s="15"/>
      <c r="JK21" s="15"/>
      <c r="JL21" s="15"/>
      <c r="JM21" s="15"/>
      <c r="JN21" s="15"/>
      <c r="JO21" s="15"/>
      <c r="JP21" s="15"/>
      <c r="JQ21" s="15"/>
      <c r="JR21" s="15"/>
      <c r="JS21" s="15"/>
      <c r="JT21" s="15"/>
      <c r="JU21" s="15"/>
      <c r="JV21" s="15"/>
      <c r="JW21" s="15"/>
      <c r="JX21" s="15"/>
      <c r="JY21" s="15"/>
      <c r="JZ21" s="15"/>
      <c r="KA21" s="15"/>
      <c r="KB21" s="15"/>
      <c r="KC21" s="15"/>
      <c r="KD21" s="15"/>
      <c r="KE21" s="15"/>
      <c r="KF21" s="15"/>
      <c r="KG21" s="15"/>
      <c r="KH21" s="15"/>
      <c r="KI21" s="15"/>
      <c r="KJ21" s="15"/>
      <c r="KK21" s="15"/>
      <c r="KL21" s="15"/>
      <c r="KM21" s="15"/>
      <c r="KN21" s="15"/>
      <c r="KO21" s="15"/>
      <c r="KP21" s="15"/>
      <c r="KQ21" s="15"/>
      <c r="KR21" s="15"/>
      <c r="KS21" s="15"/>
      <c r="KT21" s="15"/>
      <c r="KU21" s="15"/>
      <c r="KV21" s="15"/>
      <c r="KW21" s="15"/>
      <c r="KX21" s="15"/>
      <c r="KY21" s="15"/>
      <c r="KZ21" s="15"/>
      <c r="LA21" s="15"/>
      <c r="LB21" s="15"/>
      <c r="LC21" s="15"/>
      <c r="LD21" s="15"/>
      <c r="LE21" s="15"/>
      <c r="LF21" s="15"/>
      <c r="LG21" s="15"/>
      <c r="LH21" s="15"/>
      <c r="LI21" s="15"/>
      <c r="LJ21" s="15"/>
      <c r="LK21" s="15"/>
      <c r="LL21" s="15"/>
      <c r="LM21" s="15"/>
      <c r="LN21" s="15"/>
      <c r="LO21" s="15"/>
      <c r="LP21" s="15"/>
      <c r="LQ21" s="15"/>
      <c r="LR21" s="15"/>
      <c r="LS21" s="15"/>
      <c r="LT21" s="15"/>
      <c r="LU21" s="15"/>
      <c r="LV21" s="15"/>
      <c r="LW21" s="15"/>
      <c r="LX21" s="15"/>
      <c r="LY21" s="15"/>
      <c r="LZ21" s="15"/>
      <c r="MA21" s="15"/>
      <c r="MB21" s="15"/>
      <c r="MC21" s="15"/>
      <c r="MD21" s="15"/>
      <c r="ME21" s="15"/>
      <c r="MF21" s="15"/>
      <c r="MG21" s="15"/>
      <c r="MH21" s="15"/>
      <c r="MI21" s="15"/>
      <c r="MJ21" s="15"/>
      <c r="MK21" s="15"/>
      <c r="ML21" s="15"/>
      <c r="MM21" s="15"/>
      <c r="MN21" s="15"/>
      <c r="MO21" s="15"/>
      <c r="MP21" s="15"/>
      <c r="MQ21" s="15"/>
      <c r="MR21" s="15"/>
      <c r="MS21" s="15"/>
      <c r="MT21" s="15"/>
      <c r="MU21" s="15"/>
      <c r="MV21" s="15"/>
      <c r="MW21" s="15"/>
      <c r="MX21" s="15"/>
      <c r="MY21" s="15"/>
      <c r="MZ21" s="15"/>
      <c r="NA21" s="15"/>
      <c r="NB21" s="15"/>
      <c r="NC21" s="15"/>
      <c r="ND21" s="15"/>
      <c r="NE21" s="15"/>
      <c r="NF21" s="15"/>
      <c r="NG21" s="15"/>
      <c r="NH21" s="15"/>
      <c r="NI21" s="15"/>
      <c r="NJ21" s="15"/>
      <c r="NK21" s="15"/>
      <c r="NL21" s="15"/>
      <c r="NM21" s="15"/>
      <c r="NN21" s="15"/>
      <c r="NO21" s="15"/>
      <c r="NP21" s="15"/>
      <c r="NQ21" s="15"/>
      <c r="NR21" s="15"/>
      <c r="NS21" s="15"/>
      <c r="NT21" s="15"/>
      <c r="NU21" s="15"/>
      <c r="NV21" s="15"/>
      <c r="NW21" s="15"/>
      <c r="NX21" s="15"/>
      <c r="NY21" s="15"/>
      <c r="NZ21" s="15"/>
      <c r="OA21" s="15"/>
      <c r="OB21" s="15"/>
      <c r="OC21" s="15"/>
      <c r="OD21" s="15"/>
      <c r="OE21" s="15"/>
      <c r="OF21" s="15"/>
      <c r="OG21" s="15"/>
      <c r="OH21" s="15"/>
      <c r="OI21" s="15"/>
      <c r="OJ21" s="15"/>
      <c r="OK21" s="15"/>
      <c r="OL21" s="15"/>
      <c r="OM21" s="15"/>
      <c r="ON21" s="15"/>
      <c r="OO21" s="15"/>
      <c r="OP21" s="15"/>
      <c r="OQ21" s="15"/>
      <c r="OR21" s="15"/>
      <c r="OS21" s="15"/>
      <c r="OT21" s="15"/>
      <c r="OU21" s="15"/>
      <c r="OV21" s="15"/>
      <c r="OW21" s="15"/>
      <c r="OX21" s="15"/>
      <c r="OY21" s="15"/>
      <c r="OZ21" s="15"/>
      <c r="PA21" s="15"/>
      <c r="PB21" s="15"/>
      <c r="PC21" s="15"/>
      <c r="PD21" s="15"/>
      <c r="PE21" s="15"/>
      <c r="PF21" s="15"/>
      <c r="PG21" s="15"/>
      <c r="PH21" s="15"/>
      <c r="PI21" s="15"/>
      <c r="PJ21" s="15"/>
      <c r="PK21" s="15"/>
      <c r="PL21" s="15"/>
      <c r="PM21" s="15"/>
      <c r="PN21" s="15"/>
      <c r="PO21" s="15"/>
      <c r="PP21" s="15"/>
      <c r="PQ21" s="15"/>
      <c r="PR21" s="15"/>
      <c r="PS21" s="15"/>
      <c r="PT21" s="15"/>
      <c r="PU21" s="15"/>
      <c r="PV21" s="15"/>
      <c r="PW21" s="15"/>
      <c r="PX21" s="15"/>
      <c r="PY21" s="15"/>
      <c r="PZ21" s="15"/>
      <c r="QA21" s="15"/>
      <c r="QB21" s="15"/>
      <c r="QC21" s="15"/>
      <c r="QD21" s="15"/>
      <c r="QE21" s="15"/>
      <c r="QF21" s="15"/>
      <c r="QG21" s="15"/>
      <c r="QH21" s="15"/>
      <c r="QI21" s="15"/>
      <c r="QJ21" s="15"/>
      <c r="QK21" s="15"/>
      <c r="QL21" s="15"/>
      <c r="QM21" s="15"/>
      <c r="QN21" s="15"/>
      <c r="QO21" s="15"/>
      <c r="QP21" s="15"/>
      <c r="QQ21" s="15"/>
      <c r="QR21" s="15"/>
      <c r="QS21" s="15"/>
      <c r="QT21" s="15"/>
      <c r="QU21" s="15"/>
      <c r="QV21" s="15"/>
      <c r="QW21" s="15"/>
      <c r="QX21" s="15"/>
      <c r="QY21" s="15"/>
      <c r="QZ21" s="15"/>
      <c r="RA21" s="15"/>
      <c r="RB21" s="15"/>
      <c r="RC21" s="15"/>
      <c r="RD21" s="15"/>
      <c r="RE21" s="15"/>
      <c r="RF21" s="15"/>
      <c r="RG21" s="15"/>
      <c r="RH21" s="15"/>
      <c r="RI21" s="15"/>
      <c r="RJ21" s="15"/>
      <c r="RK21" s="15"/>
      <c r="RL21" s="15"/>
      <c r="RM21" s="15"/>
      <c r="RN21" s="15"/>
      <c r="RO21" s="15"/>
      <c r="RP21" s="15"/>
      <c r="RQ21" s="15"/>
      <c r="RR21" s="15"/>
      <c r="RS21" s="15"/>
      <c r="RT21" s="15"/>
      <c r="RU21" s="15"/>
      <c r="RV21" s="15"/>
      <c r="RW21" s="15"/>
      <c r="RX21" s="15"/>
      <c r="RY21" s="15"/>
      <c r="RZ21" s="15"/>
      <c r="SA21" s="15"/>
      <c r="SB21" s="15"/>
      <c r="SC21" s="15"/>
      <c r="SD21" s="15"/>
      <c r="SE21" s="15"/>
      <c r="SF21" s="15"/>
      <c r="SG21" s="15"/>
      <c r="SH21" s="15"/>
      <c r="SI21" s="15"/>
      <c r="SJ21" s="15"/>
      <c r="SK21" s="15"/>
      <c r="SL21" s="15"/>
      <c r="SM21" s="15"/>
      <c r="SN21" s="15"/>
      <c r="SO21" s="15"/>
      <c r="SP21" s="15"/>
      <c r="SQ21" s="15"/>
      <c r="SR21" s="15"/>
      <c r="SS21" s="15"/>
      <c r="ST21" s="15"/>
      <c r="SU21" s="15"/>
      <c r="SV21" s="15"/>
      <c r="SW21" s="15"/>
      <c r="SX21" s="15"/>
      <c r="SY21" s="15"/>
      <c r="SZ21" s="15"/>
      <c r="TA21" s="15"/>
      <c r="TB21" s="15"/>
      <c r="TC21" s="15"/>
      <c r="TD21" s="15"/>
      <c r="TE21" s="15"/>
      <c r="TF21" s="15"/>
      <c r="TG21" s="15"/>
      <c r="TH21" s="15"/>
      <c r="TI21" s="15"/>
      <c r="TJ21" s="15"/>
      <c r="TK21" s="15"/>
      <c r="TL21" s="15"/>
      <c r="TM21" s="15"/>
      <c r="TN21" s="15"/>
      <c r="TO21" s="15"/>
      <c r="TP21" s="15"/>
      <c r="TQ21" s="15"/>
      <c r="TR21" s="15"/>
      <c r="TS21" s="15"/>
      <c r="TT21" s="15"/>
      <c r="TU21" s="15"/>
      <c r="TV21" s="15"/>
      <c r="TW21" s="15"/>
      <c r="TX21" s="15"/>
      <c r="TY21" s="15"/>
      <c r="TZ21" s="15"/>
      <c r="UA21" s="15"/>
      <c r="UB21" s="15"/>
      <c r="UC21" s="15"/>
      <c r="UD21" s="15"/>
      <c r="UE21" s="15"/>
      <c r="UF21" s="15"/>
      <c r="UG21" s="15"/>
      <c r="UH21" s="15"/>
      <c r="UI21" s="15"/>
      <c r="UJ21" s="15"/>
      <c r="UK21" s="15"/>
      <c r="UL21" s="15"/>
      <c r="UM21" s="15"/>
      <c r="UN21" s="15"/>
      <c r="UO21" s="15"/>
      <c r="UP21" s="15"/>
      <c r="UQ21" s="15"/>
      <c r="UR21" s="15"/>
      <c r="US21" s="15"/>
      <c r="UT21" s="15"/>
      <c r="UU21" s="15"/>
      <c r="UV21" s="15"/>
      <c r="UW21" s="15"/>
      <c r="UX21" s="15"/>
      <c r="UY21" s="15"/>
      <c r="UZ21" s="15"/>
      <c r="VA21" s="15"/>
      <c r="VB21" s="15"/>
      <c r="VC21" s="15"/>
      <c r="VD21" s="15"/>
      <c r="VE21" s="15"/>
      <c r="VF21" s="15"/>
      <c r="VG21" s="15"/>
      <c r="VH21" s="15"/>
      <c r="VI21" s="15"/>
      <c r="VJ21" s="15"/>
      <c r="VK21" s="15"/>
      <c r="VL21" s="15"/>
      <c r="VM21" s="15"/>
      <c r="VN21" s="15"/>
      <c r="VO21" s="15"/>
      <c r="VP21" s="15"/>
      <c r="VQ21" s="15"/>
      <c r="VR21" s="15"/>
      <c r="VS21" s="15"/>
      <c r="VT21" s="15"/>
      <c r="VU21" s="15"/>
      <c r="VV21" s="15"/>
      <c r="VW21" s="15"/>
      <c r="VX21" s="15"/>
      <c r="VY21" s="15"/>
      <c r="VZ21" s="15"/>
      <c r="WA21" s="15"/>
      <c r="WB21" s="15"/>
      <c r="WC21" s="15"/>
      <c r="WD21" s="15"/>
      <c r="WE21" s="15"/>
      <c r="WF21" s="15"/>
      <c r="WG21" s="15"/>
      <c r="WH21" s="15"/>
      <c r="WI21" s="15"/>
      <c r="WJ21" s="15"/>
      <c r="WK21" s="15"/>
      <c r="WL21" s="15"/>
      <c r="WM21" s="15"/>
      <c r="WN21" s="15"/>
      <c r="WO21" s="15"/>
      <c r="WP21" s="15"/>
      <c r="WQ21" s="15"/>
      <c r="WR21" s="15"/>
      <c r="WS21" s="15"/>
      <c r="WT21" s="15"/>
      <c r="WU21" s="15"/>
      <c r="WV21" s="15"/>
      <c r="WW21" s="15"/>
      <c r="WX21" s="15"/>
      <c r="WY21" s="15"/>
      <c r="WZ21" s="15"/>
      <c r="XA21" s="15"/>
      <c r="XB21" s="15"/>
      <c r="XC21" s="15"/>
      <c r="XD21" s="15"/>
      <c r="XE21" s="15"/>
      <c r="XF21" s="15"/>
      <c r="XG21" s="15"/>
      <c r="XH21" s="15"/>
      <c r="XI21" s="15"/>
      <c r="XJ21" s="15"/>
      <c r="XK21" s="15"/>
      <c r="XL21" s="15"/>
      <c r="XM21" s="15"/>
      <c r="XN21" s="15"/>
      <c r="XO21" s="15"/>
      <c r="XP21" s="15"/>
      <c r="XQ21" s="15"/>
      <c r="XR21" s="15"/>
      <c r="XS21" s="15"/>
      <c r="XT21" s="15"/>
      <c r="XU21" s="15"/>
      <c r="XV21" s="15"/>
      <c r="XW21" s="15"/>
      <c r="XX21" s="15"/>
      <c r="XY21" s="15"/>
      <c r="XZ21" s="15"/>
      <c r="YA21" s="15"/>
      <c r="YB21" s="15"/>
      <c r="YC21" s="15"/>
      <c r="YD21" s="15"/>
      <c r="YE21" s="15"/>
      <c r="YF21" s="15"/>
      <c r="YG21" s="15"/>
      <c r="YH21" s="15"/>
      <c r="YI21" s="15"/>
      <c r="YJ21" s="15"/>
      <c r="YK21" s="15"/>
      <c r="YL21" s="15"/>
      <c r="YM21" s="15"/>
      <c r="YN21" s="15"/>
      <c r="YO21" s="15"/>
      <c r="YP21" s="15"/>
      <c r="YQ21" s="15"/>
      <c r="YR21" s="15"/>
      <c r="YS21" s="15"/>
      <c r="YT21" s="15"/>
      <c r="YU21" s="15"/>
      <c r="YV21" s="15"/>
      <c r="YW21" s="15"/>
      <c r="YX21" s="15"/>
      <c r="YY21" s="15"/>
      <c r="YZ21" s="15"/>
      <c r="ZA21" s="15"/>
      <c r="ZB21" s="15"/>
      <c r="ZC21" s="15"/>
      <c r="ZD21" s="15"/>
      <c r="ZE21" s="15"/>
      <c r="ZF21" s="15"/>
      <c r="ZG21" s="15"/>
      <c r="ZH21" s="15"/>
      <c r="ZI21" s="15"/>
      <c r="ZJ21" s="15"/>
      <c r="ZK21" s="15"/>
      <c r="ZL21" s="15"/>
      <c r="ZM21" s="15"/>
      <c r="ZN21" s="15"/>
      <c r="ZO21" s="15"/>
      <c r="ZP21" s="15"/>
      <c r="ZQ21" s="15"/>
      <c r="ZR21" s="15"/>
      <c r="ZS21" s="15"/>
      <c r="ZT21" s="15"/>
      <c r="ZU21" s="15"/>
      <c r="ZV21" s="15"/>
      <c r="ZW21" s="15"/>
      <c r="ZX21" s="15"/>
      <c r="ZY21" s="15"/>
      <c r="ZZ21" s="15"/>
      <c r="AAA21" s="15"/>
      <c r="AAB21" s="15"/>
      <c r="AAC21" s="15"/>
      <c r="AAD21" s="15"/>
      <c r="AAE21" s="15"/>
      <c r="AAF21" s="15"/>
      <c r="AAG21" s="15"/>
      <c r="AAH21" s="15"/>
      <c r="AAI21" s="15"/>
      <c r="AAJ21" s="15"/>
      <c r="AAK21" s="15"/>
      <c r="AAL21" s="15"/>
      <c r="AAM21" s="15"/>
      <c r="AAN21" s="15"/>
      <c r="AAO21" s="15"/>
      <c r="AAP21" s="15"/>
      <c r="AAQ21" s="15"/>
      <c r="AAR21" s="15"/>
      <c r="AAS21" s="15"/>
      <c r="AAT21" s="15"/>
      <c r="AAU21" s="15"/>
      <c r="AAV21" s="15"/>
      <c r="AAW21" s="15"/>
      <c r="AAX21" s="15"/>
      <c r="AAY21" s="15"/>
      <c r="AAZ21" s="15"/>
      <c r="ABA21" s="15"/>
      <c r="ABB21" s="15"/>
      <c r="ABC21" s="15"/>
      <c r="ABD21" s="15"/>
      <c r="ABE21" s="15"/>
      <c r="ABF21" s="15"/>
      <c r="ABG21" s="15"/>
      <c r="ABH21" s="15"/>
      <c r="ABI21" s="15"/>
      <c r="ABJ21" s="15"/>
      <c r="ABK21" s="15"/>
      <c r="ABL21" s="15"/>
      <c r="ABM21" s="15"/>
      <c r="ABN21" s="15"/>
      <c r="ABO21" s="15"/>
      <c r="ABP21" s="15"/>
      <c r="ABQ21" s="15"/>
      <c r="ABR21" s="15"/>
      <c r="ABS21" s="15"/>
      <c r="ABT21" s="15"/>
      <c r="ABU21" s="15"/>
      <c r="ABV21" s="15"/>
      <c r="ABW21" s="15"/>
      <c r="ABX21" s="15"/>
      <c r="ABY21" s="15"/>
      <c r="ABZ21" s="15"/>
      <c r="ACA21" s="15"/>
      <c r="ACB21" s="15"/>
      <c r="ACC21" s="15"/>
      <c r="ACD21" s="15"/>
      <c r="ACE21" s="15"/>
      <c r="ACF21" s="15"/>
      <c r="ACG21" s="15"/>
      <c r="ACH21" s="15"/>
      <c r="ACI21" s="15"/>
      <c r="ACJ21" s="15"/>
      <c r="ACK21" s="15"/>
      <c r="ACL21" s="15"/>
      <c r="ACM21" s="15"/>
      <c r="ACN21" s="15"/>
      <c r="ACO21" s="15"/>
      <c r="ACP21" s="15"/>
      <c r="ACQ21" s="15"/>
      <c r="ACR21" s="15"/>
      <c r="ACS21" s="15"/>
      <c r="ACT21" s="15"/>
      <c r="ACU21" s="15"/>
      <c r="ACV21" s="15"/>
      <c r="ACW21" s="15"/>
      <c r="ACX21" s="15"/>
      <c r="ACY21" s="15"/>
      <c r="ACZ21" s="15"/>
      <c r="ADA21" s="15"/>
      <c r="ADB21" s="15"/>
      <c r="ADC21" s="15"/>
      <c r="ADD21" s="15"/>
      <c r="ADE21" s="15"/>
      <c r="ADF21" s="15"/>
      <c r="ADG21" s="15"/>
      <c r="ADH21" s="15"/>
      <c r="ADI21" s="15"/>
      <c r="ADJ21" s="15"/>
      <c r="ADK21" s="15"/>
      <c r="ADL21" s="15"/>
      <c r="ADM21" s="15"/>
      <c r="ADN21" s="15"/>
      <c r="ADO21" s="15"/>
      <c r="ADP21" s="15"/>
      <c r="ADQ21" s="15"/>
      <c r="ADR21" s="15"/>
      <c r="ADS21" s="15"/>
      <c r="ADT21" s="15"/>
      <c r="ADU21" s="15"/>
      <c r="ADV21" s="15"/>
      <c r="ADW21" s="15"/>
      <c r="ADX21" s="15"/>
      <c r="ADY21" s="15"/>
      <c r="ADZ21" s="15"/>
      <c r="AEA21" s="15"/>
      <c r="AEB21" s="15"/>
      <c r="AEC21" s="15"/>
      <c r="AED21" s="15"/>
      <c r="AEE21" s="15"/>
      <c r="AEF21" s="15"/>
      <c r="AEG21" s="15"/>
      <c r="AEH21" s="15"/>
      <c r="AEI21" s="15"/>
      <c r="AEJ21" s="15"/>
      <c r="AEK21" s="15"/>
      <c r="AEL21" s="15"/>
      <c r="AEM21" s="15"/>
      <c r="AEN21" s="15"/>
      <c r="AEO21" s="15"/>
      <c r="AEP21" s="15"/>
      <c r="AEQ21" s="15"/>
      <c r="AER21" s="15"/>
      <c r="AES21" s="15"/>
      <c r="AET21" s="15"/>
      <c r="AEU21" s="15"/>
      <c r="AEV21" s="15"/>
      <c r="AEW21" s="15"/>
      <c r="AEX21" s="15"/>
      <c r="AEY21" s="15"/>
      <c r="AEZ21" s="15"/>
      <c r="AFA21" s="15"/>
      <c r="AFB21" s="15"/>
      <c r="AFC21" s="15"/>
      <c r="AFD21" s="15"/>
      <c r="AFE21" s="15"/>
      <c r="AFF21" s="15"/>
      <c r="AFG21" s="15"/>
      <c r="AFH21" s="15"/>
      <c r="AFI21" s="15"/>
      <c r="AFJ21" s="15"/>
      <c r="AFK21" s="15"/>
      <c r="AFL21" s="15"/>
      <c r="AFM21" s="15"/>
      <c r="AFN21" s="15"/>
      <c r="AFO21" s="15"/>
      <c r="AFP21" s="15"/>
      <c r="AFQ21" s="15"/>
      <c r="AFR21" s="15"/>
      <c r="AFS21" s="15"/>
      <c r="AFT21" s="15"/>
      <c r="AFU21" s="15"/>
      <c r="AFV21" s="15"/>
      <c r="AFW21" s="15"/>
      <c r="AFX21" s="15"/>
      <c r="AFY21" s="15"/>
      <c r="AFZ21" s="15"/>
      <c r="AGA21" s="15"/>
      <c r="AGB21" s="15"/>
      <c r="AGC21" s="15"/>
      <c r="AGD21" s="15"/>
      <c r="AGE21" s="15"/>
      <c r="AGF21" s="15"/>
      <c r="AGG21" s="15"/>
      <c r="AGH21" s="15"/>
      <c r="AGI21" s="15"/>
      <c r="AGJ21" s="15"/>
      <c r="AGK21" s="15"/>
      <c r="AGL21" s="15"/>
      <c r="AGM21" s="15"/>
      <c r="AGN21" s="15"/>
      <c r="AGO21" s="15"/>
      <c r="AGP21" s="15"/>
      <c r="AGQ21" s="15"/>
      <c r="AGR21" s="15"/>
      <c r="AGS21" s="15"/>
      <c r="AGT21" s="15"/>
      <c r="AGU21" s="15"/>
      <c r="AGV21" s="15"/>
      <c r="AGW21" s="15"/>
      <c r="AGX21" s="15"/>
      <c r="AGY21" s="15"/>
      <c r="AGZ21" s="15"/>
      <c r="AHA21" s="15"/>
      <c r="AHB21" s="15"/>
      <c r="AHC21" s="15"/>
      <c r="AHD21" s="15"/>
      <c r="AHE21" s="15"/>
      <c r="AHF21" s="15"/>
      <c r="AHG21" s="15"/>
      <c r="AHH21" s="15"/>
      <c r="AHI21" s="15"/>
      <c r="AHJ21" s="15"/>
      <c r="AHK21" s="15"/>
      <c r="AHL21" s="15"/>
      <c r="AHM21" s="15"/>
      <c r="AHN21" s="15"/>
      <c r="AHO21" s="15"/>
      <c r="AHP21" s="15"/>
      <c r="AHQ21" s="15"/>
      <c r="AHR21" s="15"/>
      <c r="AHS21" s="15"/>
      <c r="AHT21" s="15"/>
      <c r="AHU21" s="15"/>
      <c r="AHV21" s="15"/>
      <c r="AHW21" s="15"/>
      <c r="AHX21" s="15"/>
      <c r="AHY21" s="15"/>
      <c r="AHZ21" s="15"/>
      <c r="AIA21" s="15"/>
      <c r="AIB21" s="15"/>
      <c r="AIC21" s="15"/>
      <c r="AID21" s="15"/>
      <c r="AIE21" s="15"/>
      <c r="AIF21" s="15"/>
      <c r="AIG21" s="15"/>
      <c r="AIH21" s="15"/>
      <c r="AII21" s="15"/>
      <c r="AIJ21" s="15"/>
      <c r="AIK21" s="15"/>
      <c r="AIL21" s="15"/>
      <c r="AIM21" s="15"/>
      <c r="AIN21" s="15"/>
      <c r="AIO21" s="15"/>
      <c r="AIP21" s="15"/>
      <c r="AIQ21" s="15"/>
      <c r="AIR21" s="15"/>
      <c r="AIS21" s="15"/>
      <c r="AIT21" s="15"/>
      <c r="AIU21" s="15"/>
      <c r="AIV21" s="15"/>
      <c r="AIW21" s="15"/>
      <c r="AIX21" s="15"/>
      <c r="AIY21" s="15"/>
      <c r="AIZ21" s="15"/>
      <c r="AJA21" s="15"/>
      <c r="AJB21" s="15"/>
      <c r="AJC21" s="15"/>
      <c r="AJD21" s="15"/>
      <c r="AJE21" s="15"/>
      <c r="AJF21" s="15"/>
      <c r="AJG21" s="15"/>
      <c r="AJH21" s="15"/>
      <c r="AJI21" s="15"/>
      <c r="AJJ21" s="15"/>
      <c r="AJK21" s="15"/>
      <c r="AJL21" s="15"/>
      <c r="AJM21" s="15"/>
      <c r="AJN21" s="15"/>
      <c r="AJO21" s="15"/>
      <c r="AJP21" s="15"/>
      <c r="AJQ21" s="15"/>
      <c r="AJR21" s="15"/>
      <c r="AJS21" s="15"/>
      <c r="AJT21" s="15"/>
      <c r="AJU21" s="15"/>
      <c r="AJV21" s="15"/>
      <c r="AJW21" s="15"/>
      <c r="AJX21" s="15"/>
      <c r="AJY21" s="15"/>
      <c r="AJZ21" s="15"/>
      <c r="AKA21" s="15"/>
      <c r="AKB21" s="15"/>
      <c r="AKC21" s="15"/>
      <c r="AKD21" s="15"/>
      <c r="AKE21" s="15"/>
      <c r="AKF21" s="15"/>
      <c r="AKG21" s="15"/>
      <c r="AKH21" s="15"/>
      <c r="AKI21" s="15"/>
      <c r="AKJ21" s="15"/>
      <c r="AKK21" s="15"/>
      <c r="AKL21" s="15"/>
      <c r="AKM21" s="15"/>
      <c r="AKN21" s="15"/>
      <c r="AKO21" s="15"/>
      <c r="AKP21" s="15"/>
      <c r="AKQ21" s="15"/>
      <c r="AKR21" s="15"/>
      <c r="AKS21" s="15"/>
      <c r="AKT21" s="15"/>
      <c r="AKU21" s="15"/>
      <c r="AKV21" s="15"/>
      <c r="AKW21" s="15"/>
      <c r="AKX21" s="15"/>
      <c r="AKY21" s="15"/>
      <c r="AKZ21" s="15"/>
      <c r="ALA21" s="15"/>
      <c r="ALB21" s="15"/>
      <c r="ALC21" s="15"/>
      <c r="ALD21" s="15"/>
      <c r="ALE21" s="15"/>
      <c r="ALF21" s="15"/>
      <c r="ALG21" s="15"/>
      <c r="ALH21" s="15"/>
      <c r="ALI21" s="15"/>
      <c r="ALJ21" s="15"/>
      <c r="ALK21" s="15"/>
      <c r="ALL21" s="15"/>
      <c r="ALM21" s="15"/>
      <c r="ALN21" s="15"/>
      <c r="ALO21" s="15"/>
      <c r="ALP21" s="15"/>
      <c r="ALQ21" s="15"/>
      <c r="ALR21" s="15"/>
      <c r="ALS21" s="15"/>
      <c r="ALT21" s="15"/>
      <c r="ALU21" s="15"/>
      <c r="ALV21" s="15"/>
      <c r="ALW21" s="15"/>
      <c r="ALX21" s="15"/>
      <c r="ALY21" s="15"/>
      <c r="ALZ21" s="15"/>
      <c r="AMA21" s="15"/>
      <c r="AMB21" s="15"/>
      <c r="AMC21" s="15"/>
      <c r="AMD21" s="15"/>
      <c r="AME21" s="15"/>
      <c r="AMF21" s="15"/>
      <c r="AMG21" s="15"/>
      <c r="AMH21" s="15"/>
      <c r="AMI21" s="15"/>
      <c r="AMJ21" s="15"/>
      <c r="AMK21" s="15"/>
      <c r="AML21" s="15"/>
      <c r="AMM21" s="15"/>
      <c r="AMN21" s="15"/>
      <c r="AMO21" s="15"/>
      <c r="AMP21" s="15"/>
      <c r="AMQ21" s="15"/>
      <c r="AMR21" s="15"/>
      <c r="AMS21" s="15"/>
      <c r="AMT21" s="15"/>
      <c r="AMU21" s="15"/>
      <c r="AMV21" s="15"/>
      <c r="AMW21" s="15"/>
      <c r="AMX21" s="15"/>
      <c r="AMY21" s="15"/>
      <c r="AMZ21" s="15"/>
      <c r="ANA21" s="15"/>
      <c r="ANB21" s="15"/>
      <c r="ANC21" s="15"/>
      <c r="AND21" s="15"/>
      <c r="ANE21" s="15"/>
      <c r="ANF21" s="15"/>
      <c r="ANG21" s="15"/>
      <c r="ANH21" s="15"/>
      <c r="ANI21" s="15"/>
      <c r="ANJ21" s="15"/>
      <c r="ANK21" s="15"/>
      <c r="ANL21" s="15"/>
      <c r="ANM21" s="15"/>
      <c r="ANN21" s="15"/>
      <c r="ANO21" s="15"/>
      <c r="ANP21" s="15"/>
      <c r="ANQ21" s="15"/>
      <c r="ANR21" s="15"/>
      <c r="ANS21" s="15"/>
      <c r="ANT21" s="15"/>
      <c r="ANU21" s="15"/>
      <c r="ANV21" s="15"/>
      <c r="ANW21" s="15"/>
      <c r="ANX21" s="15"/>
      <c r="ANY21" s="15"/>
      <c r="ANZ21" s="15"/>
      <c r="AOA21" s="15"/>
      <c r="AOB21" s="15"/>
      <c r="AOC21" s="15"/>
      <c r="AOD21" s="15"/>
      <c r="AOE21" s="15"/>
      <c r="AOF21" s="15"/>
      <c r="AOG21" s="15"/>
      <c r="AOH21" s="15"/>
      <c r="AOI21" s="15"/>
      <c r="AOJ21" s="15"/>
      <c r="AOK21" s="15"/>
      <c r="AOL21" s="15"/>
      <c r="AOM21" s="15"/>
      <c r="AON21" s="15"/>
      <c r="AOO21" s="15"/>
      <c r="AOP21" s="15"/>
      <c r="AOQ21" s="15"/>
      <c r="AOR21" s="15"/>
      <c r="AOS21" s="15"/>
      <c r="AOT21" s="15"/>
      <c r="AOU21" s="15"/>
      <c r="AOV21" s="15"/>
      <c r="AOW21" s="15"/>
      <c r="AOX21" s="15"/>
      <c r="AOY21" s="15"/>
      <c r="AOZ21" s="15"/>
      <c r="APA21" s="15"/>
      <c r="APB21" s="15"/>
      <c r="APC21" s="15"/>
      <c r="APD21" s="15"/>
      <c r="APE21" s="15"/>
      <c r="APF21" s="15"/>
      <c r="APG21" s="15"/>
      <c r="APH21" s="15"/>
      <c r="API21" s="15"/>
      <c r="APJ21" s="15"/>
      <c r="APK21" s="15"/>
      <c r="APL21" s="15"/>
      <c r="APM21" s="15"/>
      <c r="APN21" s="15"/>
      <c r="APO21" s="15"/>
      <c r="APP21" s="15"/>
      <c r="APQ21" s="15"/>
      <c r="APR21" s="15"/>
      <c r="APS21" s="15"/>
      <c r="APT21" s="15"/>
      <c r="APU21" s="15"/>
      <c r="APV21" s="15"/>
      <c r="APW21" s="15"/>
      <c r="APX21" s="15"/>
      <c r="APY21" s="15"/>
      <c r="APZ21" s="15"/>
      <c r="AQA21" s="15"/>
      <c r="AQB21" s="15"/>
      <c r="AQC21" s="15"/>
      <c r="AQD21" s="15"/>
      <c r="AQE21" s="15"/>
      <c r="AQF21" s="15"/>
      <c r="AQG21" s="15"/>
      <c r="AQH21" s="15"/>
      <c r="AQI21" s="15"/>
      <c r="AQJ21" s="15"/>
      <c r="AQK21" s="15"/>
      <c r="AQL21" s="15"/>
      <c r="AQM21" s="15"/>
      <c r="AQN21" s="15"/>
      <c r="AQO21" s="15"/>
      <c r="AQP21" s="15"/>
      <c r="AQQ21" s="15"/>
      <c r="AQR21" s="15"/>
      <c r="AQS21" s="15"/>
      <c r="AQT21" s="15"/>
      <c r="AQU21" s="15"/>
      <c r="AQV21" s="15"/>
      <c r="AQW21" s="15"/>
      <c r="AQX21" s="15"/>
      <c r="AQY21" s="15"/>
      <c r="AQZ21" s="15"/>
      <c r="ARA21" s="15"/>
      <c r="ARB21" s="15"/>
      <c r="ARC21" s="15"/>
      <c r="ARD21" s="15"/>
      <c r="ARE21" s="15"/>
      <c r="ARF21" s="15"/>
      <c r="ARG21" s="15"/>
      <c r="ARH21" s="15"/>
      <c r="ARI21" s="15"/>
      <c r="ARJ21" s="15"/>
      <c r="ARK21" s="15"/>
      <c r="ARL21" s="15"/>
      <c r="ARM21" s="15"/>
      <c r="ARN21" s="15"/>
      <c r="ARO21" s="15"/>
      <c r="ARP21" s="15"/>
      <c r="ARQ21" s="15"/>
      <c r="ARR21" s="15"/>
      <c r="ARS21" s="15"/>
      <c r="ART21" s="15"/>
      <c r="ARU21" s="15"/>
      <c r="ARV21" s="15"/>
      <c r="ARW21" s="15"/>
      <c r="ARX21" s="15"/>
      <c r="ARY21" s="15"/>
      <c r="ARZ21" s="15"/>
      <c r="ASA21" s="15"/>
      <c r="ASB21" s="15"/>
      <c r="ASC21" s="15"/>
      <c r="ASD21" s="15"/>
      <c r="ASE21" s="15"/>
      <c r="ASF21" s="15"/>
      <c r="ASG21" s="15"/>
      <c r="ASH21" s="15"/>
      <c r="ASI21" s="15"/>
      <c r="ASJ21" s="15"/>
      <c r="ASK21" s="15"/>
      <c r="ASL21" s="15"/>
      <c r="ASM21" s="15"/>
      <c r="ASN21" s="15"/>
      <c r="ASO21" s="15"/>
      <c r="ASP21" s="15"/>
      <c r="ASQ21" s="15"/>
      <c r="ASR21" s="15"/>
      <c r="ASS21" s="15"/>
      <c r="AST21" s="15"/>
      <c r="ASU21" s="15"/>
      <c r="ASV21" s="15"/>
      <c r="ASW21" s="15"/>
      <c r="ASX21" s="15"/>
      <c r="ASY21" s="15"/>
      <c r="ASZ21" s="15"/>
      <c r="ATA21" s="15"/>
      <c r="ATB21" s="15"/>
      <c r="ATC21" s="15"/>
      <c r="ATD21" s="15"/>
      <c r="ATE21" s="15"/>
      <c r="ATF21" s="15"/>
      <c r="ATG21" s="15"/>
      <c r="ATH21" s="15"/>
      <c r="ATI21" s="15"/>
      <c r="ATJ21" s="15"/>
      <c r="ATK21" s="15"/>
      <c r="ATL21" s="15"/>
      <c r="ATM21" s="15"/>
      <c r="ATN21" s="15"/>
      <c r="ATO21" s="15"/>
      <c r="ATP21" s="15"/>
      <c r="ATQ21" s="15"/>
      <c r="ATR21" s="15"/>
      <c r="ATS21" s="15"/>
      <c r="ATT21" s="15"/>
      <c r="ATU21" s="15"/>
      <c r="ATV21" s="15"/>
      <c r="ATW21" s="15"/>
      <c r="ATX21" s="15"/>
      <c r="ATY21" s="15"/>
      <c r="ATZ21" s="15"/>
      <c r="AUA21" s="15"/>
      <c r="AUB21" s="15"/>
      <c r="AUC21" s="15"/>
      <c r="AUD21" s="15"/>
      <c r="AUE21" s="15"/>
      <c r="AUF21" s="15"/>
      <c r="AUG21" s="15"/>
      <c r="AUH21" s="15"/>
      <c r="AUI21" s="15"/>
      <c r="AUJ21" s="15"/>
      <c r="AUK21" s="15"/>
      <c r="AUL21" s="15"/>
      <c r="AUM21" s="15"/>
      <c r="AUN21" s="15"/>
      <c r="AUO21" s="15"/>
      <c r="AUP21" s="15"/>
      <c r="AUQ21" s="15"/>
      <c r="AUR21" s="15"/>
      <c r="AUS21" s="15"/>
      <c r="AUT21" s="15"/>
      <c r="AUU21" s="15"/>
      <c r="AUV21" s="15"/>
      <c r="AUW21" s="15"/>
      <c r="AUX21" s="15"/>
      <c r="AUY21" s="15"/>
      <c r="AUZ21" s="15"/>
      <c r="AVA21" s="15"/>
      <c r="AVB21" s="15"/>
      <c r="AVC21" s="15"/>
      <c r="AVD21" s="15"/>
      <c r="AVE21" s="15"/>
      <c r="AVF21" s="15"/>
      <c r="AVG21" s="15"/>
      <c r="AVH21" s="15"/>
      <c r="AVI21" s="15"/>
      <c r="AVJ21" s="15"/>
      <c r="AVK21" s="15"/>
      <c r="AVL21" s="15"/>
      <c r="AVM21" s="15"/>
      <c r="AVN21" s="15"/>
      <c r="AVO21" s="15"/>
      <c r="AVP21" s="15"/>
      <c r="AVQ21" s="15"/>
      <c r="AVR21" s="15"/>
      <c r="AVS21" s="15"/>
      <c r="AVT21" s="15"/>
      <c r="AVU21" s="15"/>
      <c r="AVV21" s="15"/>
      <c r="AVW21" s="15"/>
      <c r="AVX21" s="15"/>
      <c r="AVY21" s="15"/>
      <c r="AVZ21" s="15"/>
      <c r="AWA21" s="15"/>
      <c r="AWB21" s="15"/>
      <c r="AWC21" s="15"/>
      <c r="AWD21" s="15"/>
      <c r="AWE21" s="15"/>
      <c r="AWF21" s="15"/>
      <c r="AWG21" s="15"/>
      <c r="AWH21" s="15"/>
      <c r="AWI21" s="15"/>
      <c r="AWJ21" s="15"/>
      <c r="AWK21" s="15"/>
      <c r="AWL21" s="15"/>
      <c r="AWM21" s="15"/>
      <c r="AWN21" s="15"/>
      <c r="AWO21" s="15"/>
      <c r="AWP21" s="15"/>
      <c r="AWQ21" s="15"/>
      <c r="AWR21" s="15"/>
      <c r="AWS21" s="15"/>
      <c r="AWT21" s="15"/>
      <c r="AWU21" s="15"/>
      <c r="AWV21" s="15"/>
      <c r="AWW21" s="15"/>
      <c r="AWX21" s="15"/>
      <c r="AWY21" s="15"/>
      <c r="AWZ21" s="15"/>
      <c r="AXA21" s="15"/>
      <c r="AXB21" s="15"/>
      <c r="AXC21" s="15"/>
      <c r="AXD21" s="15"/>
      <c r="AXE21" s="15"/>
      <c r="AXF21" s="15"/>
      <c r="AXG21" s="15"/>
      <c r="AXH21" s="15"/>
      <c r="AXI21" s="15"/>
      <c r="AXJ21" s="15"/>
      <c r="AXK21" s="15"/>
      <c r="AXL21" s="15"/>
      <c r="AXM21" s="15"/>
      <c r="AXN21" s="15"/>
      <c r="AXO21" s="15"/>
      <c r="AXP21" s="15"/>
      <c r="AXQ21" s="15"/>
      <c r="AXR21" s="15"/>
      <c r="AXS21" s="15"/>
      <c r="AXT21" s="15"/>
      <c r="AXU21" s="15"/>
      <c r="AXV21" s="15"/>
      <c r="AXW21" s="15"/>
      <c r="AXX21" s="15"/>
      <c r="AXY21" s="15"/>
      <c r="AXZ21" s="15"/>
      <c r="AYA21" s="15"/>
      <c r="AYB21" s="15"/>
      <c r="AYC21" s="15"/>
      <c r="AYD21" s="15"/>
      <c r="AYE21" s="15"/>
      <c r="AYF21" s="15"/>
      <c r="AYG21" s="15"/>
      <c r="AYH21" s="15"/>
      <c r="AYI21" s="15"/>
      <c r="AYJ21" s="15"/>
      <c r="AYK21" s="15"/>
      <c r="AYL21" s="15"/>
      <c r="AYM21" s="15"/>
      <c r="AYN21" s="15"/>
      <c r="AYO21" s="15"/>
      <c r="AYP21" s="15"/>
      <c r="AYQ21" s="15"/>
      <c r="AYR21" s="15"/>
      <c r="AYS21" s="15"/>
      <c r="AYT21" s="15"/>
      <c r="AYU21" s="15"/>
      <c r="AYV21" s="15"/>
      <c r="AYW21" s="15"/>
      <c r="AYX21" s="15"/>
      <c r="AYY21" s="15"/>
      <c r="AYZ21" s="15"/>
      <c r="AZA21" s="15"/>
      <c r="AZB21" s="15"/>
      <c r="AZC21" s="15"/>
      <c r="AZD21" s="15"/>
      <c r="AZE21" s="15"/>
      <c r="AZF21" s="15"/>
      <c r="AZG21" s="15"/>
      <c r="AZH21" s="15"/>
      <c r="AZI21" s="15"/>
      <c r="AZJ21" s="15"/>
      <c r="AZK21" s="15"/>
      <c r="AZL21" s="15"/>
      <c r="AZM21" s="15"/>
      <c r="AZN21" s="15"/>
      <c r="AZO21" s="15"/>
      <c r="AZP21" s="15"/>
      <c r="AZQ21" s="15"/>
      <c r="AZR21" s="15"/>
      <c r="AZS21" s="15"/>
      <c r="AZT21" s="15"/>
      <c r="AZU21" s="15"/>
      <c r="AZV21" s="15"/>
      <c r="AZW21" s="15"/>
      <c r="AZX21" s="15"/>
      <c r="AZY21" s="15"/>
      <c r="AZZ21" s="15"/>
      <c r="BAA21" s="15"/>
      <c r="BAB21" s="15"/>
      <c r="BAC21" s="15"/>
      <c r="BAD21" s="15"/>
      <c r="BAE21" s="15"/>
      <c r="BAF21" s="15"/>
      <c r="BAG21" s="15"/>
      <c r="BAH21" s="15"/>
      <c r="BAI21" s="15"/>
      <c r="BAJ21" s="15"/>
      <c r="BAK21" s="15"/>
      <c r="BAL21" s="15"/>
      <c r="BAM21" s="15"/>
      <c r="BAN21" s="15"/>
      <c r="BAO21" s="15"/>
      <c r="BAP21" s="15"/>
      <c r="BAQ21" s="15"/>
      <c r="BAR21" s="15"/>
      <c r="BAS21" s="15"/>
      <c r="BAT21" s="15"/>
      <c r="BAU21" s="15"/>
      <c r="BAV21" s="15"/>
      <c r="BAW21" s="15"/>
      <c r="BAX21" s="15"/>
      <c r="BAY21" s="15"/>
      <c r="BAZ21" s="15"/>
      <c r="BBA21" s="15"/>
      <c r="BBB21" s="15"/>
      <c r="BBC21" s="15"/>
      <c r="BBD21" s="15"/>
      <c r="BBE21" s="15"/>
      <c r="BBF21" s="15"/>
      <c r="BBG21" s="15"/>
      <c r="BBH21" s="15"/>
      <c r="BBI21" s="15"/>
      <c r="BBJ21" s="15"/>
      <c r="BBK21" s="15"/>
      <c r="BBL21" s="15"/>
      <c r="BBM21" s="15"/>
      <c r="BBN21" s="15"/>
      <c r="BBO21" s="15"/>
      <c r="BBP21" s="15"/>
      <c r="BBQ21" s="15"/>
      <c r="BBR21" s="15"/>
      <c r="BBS21" s="15"/>
      <c r="BBT21" s="15"/>
      <c r="BBU21" s="15"/>
      <c r="BBV21" s="15"/>
      <c r="BBW21" s="15"/>
      <c r="BBX21" s="15"/>
      <c r="BBY21" s="15"/>
      <c r="BBZ21" s="15"/>
      <c r="BCA21" s="15"/>
      <c r="BCB21" s="15"/>
      <c r="BCC21" s="15"/>
      <c r="BCD21" s="15"/>
      <c r="BCE21" s="15"/>
      <c r="BCF21" s="15"/>
      <c r="BCG21" s="15"/>
      <c r="BCH21" s="15"/>
      <c r="BCI21" s="15"/>
      <c r="BCJ21" s="15"/>
      <c r="BCK21" s="15"/>
      <c r="BCL21" s="15"/>
      <c r="BCM21" s="15"/>
      <c r="BCN21" s="15"/>
      <c r="BCO21" s="15"/>
      <c r="BCP21" s="15"/>
      <c r="BCQ21" s="15"/>
      <c r="BCR21" s="15"/>
      <c r="BCS21" s="15"/>
      <c r="BCT21" s="15"/>
      <c r="BCU21" s="15"/>
      <c r="BCV21" s="15"/>
      <c r="BCW21" s="15"/>
      <c r="BCX21" s="15"/>
      <c r="BCY21" s="15"/>
      <c r="BCZ21" s="15"/>
      <c r="BDA21" s="15"/>
      <c r="BDB21" s="15"/>
      <c r="BDC21" s="15"/>
      <c r="BDD21" s="15"/>
      <c r="BDE21" s="15"/>
      <c r="BDF21" s="15"/>
      <c r="BDG21" s="15"/>
      <c r="BDH21" s="15"/>
      <c r="BDI21" s="15"/>
      <c r="BDJ21" s="15"/>
      <c r="BDK21" s="15"/>
      <c r="BDL21" s="15"/>
      <c r="BDM21" s="15"/>
      <c r="BDN21" s="15"/>
      <c r="BDO21" s="15"/>
      <c r="BDP21" s="15"/>
      <c r="BDQ21" s="15"/>
      <c r="BDR21" s="15"/>
      <c r="BDS21" s="15"/>
      <c r="BDT21" s="15"/>
      <c r="BDU21" s="15"/>
      <c r="BDV21" s="15"/>
      <c r="BDW21" s="15"/>
      <c r="BDX21" s="15"/>
      <c r="BDY21" s="15"/>
      <c r="BDZ21" s="15"/>
      <c r="BEA21" s="15"/>
      <c r="BEB21" s="15"/>
      <c r="BEC21" s="15"/>
      <c r="BED21" s="15"/>
      <c r="BEE21" s="15"/>
      <c r="BEF21" s="15"/>
      <c r="BEG21" s="15"/>
      <c r="BEH21" s="15"/>
      <c r="BEI21" s="15"/>
      <c r="BEJ21" s="15"/>
      <c r="BEK21" s="15"/>
      <c r="BEL21" s="15"/>
      <c r="BEM21" s="15"/>
      <c r="BEN21" s="15"/>
      <c r="BEO21" s="15"/>
      <c r="BEP21" s="15"/>
      <c r="BEQ21" s="15"/>
      <c r="BER21" s="15"/>
      <c r="BES21" s="15"/>
      <c r="BET21" s="15"/>
      <c r="BEU21" s="15"/>
      <c r="BEV21" s="15"/>
      <c r="BEW21" s="15"/>
      <c r="BEX21" s="15"/>
      <c r="BEY21" s="15"/>
      <c r="BEZ21" s="15"/>
      <c r="BFA21" s="15"/>
      <c r="BFB21" s="15"/>
      <c r="BFC21" s="15"/>
      <c r="BFD21" s="15"/>
      <c r="BFE21" s="15"/>
      <c r="BFF21" s="15"/>
      <c r="BFG21" s="15"/>
      <c r="BFH21" s="15"/>
      <c r="BFI21" s="15"/>
      <c r="BFJ21" s="15"/>
      <c r="BFK21" s="15"/>
      <c r="BFL21" s="15"/>
      <c r="BFM21" s="15"/>
      <c r="BFN21" s="15"/>
      <c r="BFO21" s="15"/>
      <c r="BFP21" s="15"/>
      <c r="BFQ21" s="15"/>
      <c r="BFR21" s="15"/>
      <c r="BFS21" s="15"/>
      <c r="BFT21" s="15"/>
      <c r="BFU21" s="15"/>
      <c r="BFV21" s="15"/>
      <c r="BFW21" s="15"/>
      <c r="BFX21" s="15"/>
      <c r="BFY21" s="15"/>
      <c r="BFZ21" s="15"/>
      <c r="BGA21" s="15"/>
      <c r="BGB21" s="15"/>
      <c r="BGC21" s="15"/>
      <c r="BGD21" s="15"/>
      <c r="BGE21" s="15"/>
      <c r="BGF21" s="15"/>
      <c r="BGG21" s="15"/>
      <c r="BGH21" s="15"/>
      <c r="BGI21" s="15"/>
      <c r="BGJ21" s="15"/>
      <c r="BGK21" s="15"/>
      <c r="BGL21" s="15"/>
      <c r="BGM21" s="15"/>
      <c r="BGN21" s="15"/>
      <c r="BGO21" s="15"/>
      <c r="BGP21" s="15"/>
      <c r="BGQ21" s="15"/>
      <c r="BGR21" s="15"/>
      <c r="BGS21" s="15"/>
      <c r="BGT21" s="15"/>
      <c r="BGU21" s="15"/>
      <c r="BGV21" s="15"/>
      <c r="BGW21" s="15"/>
      <c r="BGX21" s="15"/>
      <c r="BGY21" s="15"/>
      <c r="BGZ21" s="15"/>
      <c r="BHA21" s="15"/>
      <c r="BHB21" s="15"/>
      <c r="BHC21" s="15"/>
      <c r="BHD21" s="15"/>
      <c r="BHE21" s="15"/>
      <c r="BHF21" s="15"/>
      <c r="BHG21" s="15"/>
      <c r="BHH21" s="15"/>
      <c r="BHI21" s="15"/>
      <c r="BHJ21" s="15"/>
      <c r="BHK21" s="15"/>
      <c r="BHL21" s="15"/>
      <c r="BHM21" s="15"/>
      <c r="BHN21" s="15"/>
      <c r="BHO21" s="15"/>
      <c r="BHP21" s="15"/>
      <c r="BHQ21" s="15"/>
      <c r="BHR21" s="15"/>
      <c r="BHS21" s="15"/>
      <c r="BHT21" s="15"/>
      <c r="BHU21" s="15"/>
      <c r="BHV21" s="15"/>
      <c r="BHW21" s="15"/>
      <c r="BHX21" s="15"/>
      <c r="BHY21" s="15"/>
      <c r="BHZ21" s="15"/>
      <c r="BIA21" s="15"/>
      <c r="BIB21" s="15"/>
      <c r="BIC21" s="15"/>
      <c r="BID21" s="15"/>
      <c r="BIE21" s="15"/>
      <c r="BIF21" s="15"/>
      <c r="BIG21" s="15"/>
      <c r="BIH21" s="15"/>
      <c r="BII21" s="15"/>
      <c r="BIJ21" s="15"/>
      <c r="BIK21" s="15"/>
      <c r="BIL21" s="15"/>
      <c r="BIM21" s="15"/>
      <c r="BIN21" s="15"/>
      <c r="BIO21" s="15"/>
      <c r="BIP21" s="15"/>
      <c r="BIQ21" s="15"/>
      <c r="BIR21" s="15"/>
      <c r="BIS21" s="15"/>
      <c r="BIT21" s="15"/>
      <c r="BIU21" s="15"/>
      <c r="BIV21" s="15"/>
      <c r="BIW21" s="15"/>
      <c r="BIX21" s="15"/>
      <c r="BIY21" s="15"/>
      <c r="BIZ21" s="15"/>
      <c r="BJA21" s="15"/>
      <c r="BJB21" s="15"/>
      <c r="BJC21" s="15"/>
      <c r="BJD21" s="15"/>
      <c r="BJE21" s="15"/>
      <c r="BJF21" s="15"/>
      <c r="BJG21" s="15"/>
      <c r="BJH21" s="15"/>
      <c r="BJI21" s="15"/>
      <c r="BJJ21" s="15"/>
      <c r="BJK21" s="15"/>
      <c r="BJL21" s="15"/>
      <c r="BJM21" s="15"/>
      <c r="BJN21" s="15"/>
      <c r="BJO21" s="15"/>
      <c r="BJP21" s="15"/>
      <c r="BJQ21" s="15"/>
      <c r="BJR21" s="15"/>
      <c r="BJS21" s="15"/>
      <c r="BJT21" s="15"/>
      <c r="BJU21" s="15"/>
      <c r="BJV21" s="15"/>
      <c r="BJW21" s="15"/>
      <c r="BJX21" s="15"/>
      <c r="BJY21" s="15"/>
      <c r="BJZ21" s="15"/>
      <c r="BKA21" s="15"/>
      <c r="BKB21" s="15"/>
      <c r="BKC21" s="15"/>
      <c r="BKD21" s="15"/>
      <c r="BKE21" s="15"/>
      <c r="BKF21" s="15"/>
      <c r="BKG21" s="15"/>
      <c r="BKH21" s="15"/>
      <c r="BKI21" s="15"/>
      <c r="BKJ21" s="15"/>
      <c r="BKK21" s="15"/>
      <c r="BKL21" s="15"/>
      <c r="BKM21" s="15"/>
      <c r="BKN21" s="15"/>
      <c r="BKO21" s="15"/>
      <c r="BKP21" s="15"/>
      <c r="BKQ21" s="15"/>
      <c r="BKR21" s="15"/>
      <c r="BKS21" s="15"/>
      <c r="BKT21" s="15"/>
      <c r="BKU21" s="15"/>
      <c r="BKV21" s="15"/>
      <c r="BKW21" s="15"/>
      <c r="BKX21" s="15"/>
      <c r="BKY21" s="15"/>
      <c r="BKZ21" s="15"/>
      <c r="BLA21" s="15"/>
      <c r="BLB21" s="15"/>
      <c r="BLC21" s="15"/>
      <c r="BLD21" s="15"/>
      <c r="BLE21" s="15"/>
      <c r="BLF21" s="15"/>
      <c r="BLG21" s="15"/>
      <c r="BLH21" s="15"/>
      <c r="BLI21" s="15"/>
      <c r="BLJ21" s="15"/>
      <c r="BLK21" s="15"/>
      <c r="BLL21" s="15"/>
      <c r="BLM21" s="15"/>
      <c r="BLN21" s="15"/>
      <c r="BLO21" s="15"/>
      <c r="BLP21" s="15"/>
      <c r="BLQ21" s="15"/>
      <c r="BLR21" s="15"/>
      <c r="BLS21" s="15"/>
      <c r="BLT21" s="15"/>
      <c r="BLU21" s="15"/>
      <c r="BLV21" s="15"/>
      <c r="BLW21" s="15"/>
      <c r="BLX21" s="15"/>
      <c r="BLY21" s="15"/>
      <c r="BLZ21" s="15"/>
      <c r="BMA21" s="15"/>
      <c r="BMB21" s="15"/>
      <c r="BMC21" s="15"/>
      <c r="BMD21" s="15"/>
      <c r="BME21" s="15"/>
      <c r="BMF21" s="15"/>
      <c r="BMG21" s="15"/>
      <c r="BMH21" s="15"/>
      <c r="BMI21" s="15"/>
      <c r="BMJ21" s="15"/>
      <c r="BMK21" s="15"/>
      <c r="BML21" s="15"/>
      <c r="BMM21" s="15"/>
      <c r="BMN21" s="15"/>
      <c r="BMO21" s="15"/>
      <c r="BMP21" s="15"/>
      <c r="BMQ21" s="15"/>
      <c r="BMR21" s="15"/>
      <c r="BMS21" s="15"/>
      <c r="BMT21" s="15"/>
      <c r="BMU21" s="15"/>
      <c r="BMV21" s="15"/>
      <c r="BMW21" s="15"/>
      <c r="BMX21" s="15"/>
      <c r="BMY21" s="15"/>
      <c r="BMZ21" s="15"/>
      <c r="BNA21" s="15"/>
      <c r="BNB21" s="15"/>
      <c r="BNC21" s="15"/>
      <c r="BND21" s="15"/>
      <c r="BNE21" s="15"/>
      <c r="BNF21" s="15"/>
      <c r="BNG21" s="15"/>
      <c r="BNH21" s="15"/>
      <c r="BNI21" s="15"/>
      <c r="BNJ21" s="15"/>
      <c r="BNK21" s="15"/>
      <c r="BNL21" s="15"/>
      <c r="BNM21" s="15"/>
      <c r="BNN21" s="15"/>
      <c r="BNO21" s="15"/>
      <c r="BNP21" s="15"/>
      <c r="BNQ21" s="15"/>
      <c r="BNR21" s="15"/>
      <c r="BNS21" s="15"/>
      <c r="BNT21" s="15"/>
      <c r="BNU21" s="15"/>
      <c r="BNV21" s="15"/>
      <c r="BNW21" s="15"/>
      <c r="BNX21" s="15"/>
      <c r="BNY21" s="15"/>
      <c r="BNZ21" s="15"/>
      <c r="BOA21" s="15"/>
      <c r="BOB21" s="15"/>
      <c r="BOC21" s="15"/>
      <c r="BOD21" s="15"/>
      <c r="BOE21" s="15"/>
      <c r="BOF21" s="15"/>
      <c r="BOG21" s="15"/>
      <c r="BOH21" s="15"/>
      <c r="BOI21" s="15"/>
      <c r="BOJ21" s="15"/>
      <c r="BOK21" s="15"/>
      <c r="BOL21" s="15"/>
      <c r="BOM21" s="15"/>
      <c r="BON21" s="15"/>
      <c r="BOO21" s="15"/>
      <c r="BOP21" s="15"/>
      <c r="BOQ21" s="15"/>
      <c r="BOR21" s="15"/>
      <c r="BOS21" s="15"/>
      <c r="BOT21" s="15"/>
      <c r="BOU21" s="15"/>
      <c r="BOV21" s="15"/>
      <c r="BOW21" s="15"/>
      <c r="BOX21" s="15"/>
      <c r="BOY21" s="15"/>
      <c r="BOZ21" s="15"/>
      <c r="BPA21" s="15"/>
      <c r="BPB21" s="15"/>
      <c r="BPC21" s="15"/>
      <c r="BPD21" s="15"/>
      <c r="BPE21" s="15"/>
      <c r="BPF21" s="15"/>
      <c r="BPG21" s="15"/>
      <c r="BPH21" s="15"/>
      <c r="BPI21" s="15"/>
      <c r="BPJ21" s="15"/>
      <c r="BPK21" s="15"/>
      <c r="BPL21" s="15"/>
      <c r="BPM21" s="15"/>
      <c r="BPN21" s="15"/>
      <c r="BPO21" s="15"/>
      <c r="BPP21" s="15"/>
      <c r="BPQ21" s="15"/>
      <c r="BPR21" s="15"/>
      <c r="BPS21" s="15"/>
      <c r="BPT21" s="15"/>
      <c r="BPU21" s="15"/>
      <c r="BPV21" s="15"/>
      <c r="BPW21" s="15"/>
      <c r="BPX21" s="15"/>
      <c r="BPY21" s="15"/>
      <c r="BPZ21" s="15"/>
      <c r="BQA21" s="15"/>
      <c r="BQB21" s="15"/>
      <c r="BQC21" s="15"/>
      <c r="BQD21" s="15"/>
      <c r="BQE21" s="15"/>
      <c r="BQF21" s="15"/>
      <c r="BQG21" s="15"/>
      <c r="BQH21" s="15"/>
      <c r="BQI21" s="15"/>
      <c r="BQJ21" s="15"/>
      <c r="BQK21" s="15"/>
      <c r="BQL21" s="15"/>
      <c r="BQM21" s="15"/>
      <c r="BQN21" s="15"/>
      <c r="BQO21" s="15"/>
      <c r="BQP21" s="15"/>
      <c r="BQQ21" s="15"/>
      <c r="BQR21" s="15"/>
      <c r="BQS21" s="15"/>
      <c r="BQT21" s="15"/>
      <c r="BQU21" s="15"/>
      <c r="BQV21" s="15"/>
      <c r="BQW21" s="15"/>
      <c r="BQX21" s="15"/>
      <c r="BQY21" s="15"/>
      <c r="BQZ21" s="15"/>
      <c r="BRA21" s="15"/>
      <c r="BRB21" s="15"/>
      <c r="BRC21" s="15"/>
      <c r="BRD21" s="15"/>
      <c r="BRE21" s="15"/>
      <c r="BRF21" s="15"/>
      <c r="BRG21" s="15"/>
      <c r="BRH21" s="15"/>
      <c r="BRI21" s="15"/>
      <c r="BRJ21" s="15"/>
      <c r="BRK21" s="15"/>
      <c r="BRL21" s="15"/>
      <c r="BRM21" s="15"/>
      <c r="BRN21" s="15"/>
      <c r="BRO21" s="15"/>
      <c r="BRP21" s="15"/>
      <c r="BRQ21" s="15"/>
      <c r="BRR21" s="15"/>
      <c r="BRS21" s="15"/>
      <c r="BRT21" s="15"/>
      <c r="BRU21" s="15"/>
      <c r="BRV21" s="15"/>
      <c r="BRW21" s="15"/>
      <c r="BRX21" s="15"/>
      <c r="BRY21" s="15"/>
      <c r="BRZ21" s="15"/>
      <c r="BSA21" s="15"/>
      <c r="BSB21" s="15"/>
      <c r="BSC21" s="15"/>
      <c r="BSD21" s="15"/>
      <c r="BSE21" s="15"/>
      <c r="BSF21" s="15"/>
      <c r="BSG21" s="15"/>
      <c r="BSH21" s="15"/>
      <c r="BSI21" s="15"/>
      <c r="BSJ21" s="15"/>
      <c r="BSK21" s="15"/>
      <c r="BSL21" s="15"/>
      <c r="BSM21" s="15"/>
      <c r="BSN21" s="15"/>
      <c r="BSO21" s="15"/>
      <c r="BSP21" s="15"/>
      <c r="BSQ21" s="15"/>
      <c r="BSR21" s="15"/>
      <c r="BSS21" s="15"/>
      <c r="BST21" s="15"/>
      <c r="BSU21" s="15"/>
      <c r="BSV21" s="15"/>
      <c r="BSW21" s="15"/>
      <c r="BSX21" s="15"/>
      <c r="BSY21" s="15"/>
      <c r="BSZ21" s="15"/>
      <c r="BTA21" s="15"/>
      <c r="BTB21" s="15"/>
      <c r="BTC21" s="15"/>
      <c r="BTD21" s="15"/>
      <c r="BTE21" s="15"/>
      <c r="BTF21" s="15"/>
      <c r="BTG21" s="15"/>
      <c r="BTH21" s="15"/>
      <c r="BTI21" s="15"/>
      <c r="BTJ21" s="15"/>
      <c r="BTK21" s="15"/>
      <c r="BTL21" s="15"/>
      <c r="BTM21" s="15"/>
      <c r="BTN21" s="15"/>
      <c r="BTO21" s="15"/>
      <c r="BTP21" s="15"/>
      <c r="BTQ21" s="15"/>
      <c r="BTR21" s="15"/>
      <c r="BTS21" s="15"/>
      <c r="BTT21" s="15"/>
      <c r="BTU21" s="15"/>
      <c r="BTV21" s="15"/>
      <c r="BTW21" s="15"/>
      <c r="BTX21" s="15"/>
      <c r="BTY21" s="15"/>
      <c r="BTZ21" s="15"/>
      <c r="BUA21" s="15"/>
      <c r="BUB21" s="15"/>
      <c r="BUC21" s="15"/>
      <c r="BUD21" s="15"/>
      <c r="BUE21" s="15"/>
      <c r="BUF21" s="15"/>
      <c r="BUG21" s="15"/>
      <c r="BUH21" s="15"/>
      <c r="BUI21" s="15"/>
      <c r="BUJ21" s="15"/>
      <c r="BUK21" s="15"/>
      <c r="BUL21" s="15"/>
      <c r="BUM21" s="15"/>
      <c r="BUN21" s="15"/>
      <c r="BUO21" s="15"/>
      <c r="BUP21" s="15"/>
      <c r="BUQ21" s="15"/>
      <c r="BUR21" s="15"/>
      <c r="BUS21" s="15"/>
      <c r="BUT21" s="15"/>
      <c r="BUU21" s="15"/>
      <c r="BUV21" s="15"/>
      <c r="BUW21" s="15"/>
      <c r="BUX21" s="15"/>
      <c r="BUY21" s="15"/>
      <c r="BUZ21" s="15"/>
      <c r="BVA21" s="15"/>
      <c r="BVB21" s="15"/>
      <c r="BVC21" s="15"/>
      <c r="BVD21" s="15"/>
      <c r="BVE21" s="15"/>
      <c r="BVF21" s="15"/>
      <c r="BVG21" s="15"/>
      <c r="BVH21" s="15"/>
      <c r="BVI21" s="15"/>
      <c r="BVJ21" s="15"/>
      <c r="BVK21" s="15"/>
      <c r="BVL21" s="15"/>
      <c r="BVM21" s="15"/>
      <c r="BVN21" s="15"/>
      <c r="BVO21" s="15"/>
      <c r="BVP21" s="15"/>
      <c r="BVQ21" s="15"/>
      <c r="BVR21" s="15"/>
      <c r="BVS21" s="15"/>
      <c r="BVT21" s="15"/>
      <c r="BVU21" s="15"/>
      <c r="BVV21" s="15"/>
      <c r="BVW21" s="15"/>
      <c r="BVX21" s="15"/>
      <c r="BVY21" s="15"/>
      <c r="BVZ21" s="15"/>
      <c r="BWA21" s="15"/>
      <c r="BWB21" s="15"/>
      <c r="BWC21" s="15"/>
      <c r="BWD21" s="15"/>
      <c r="BWE21" s="15"/>
      <c r="BWF21" s="15"/>
      <c r="BWG21" s="15"/>
      <c r="BWH21" s="15"/>
      <c r="BWI21" s="15"/>
      <c r="BWJ21" s="15"/>
      <c r="BWK21" s="15"/>
      <c r="BWL21" s="15"/>
      <c r="BWM21" s="15"/>
      <c r="BWN21" s="15"/>
      <c r="BWO21" s="15"/>
      <c r="BWP21" s="15"/>
      <c r="BWQ21" s="15"/>
      <c r="BWR21" s="15"/>
      <c r="BWS21" s="15"/>
      <c r="BWT21" s="15"/>
      <c r="BWU21" s="15"/>
      <c r="BWV21" s="15"/>
      <c r="BWW21" s="15"/>
      <c r="BWX21" s="15"/>
      <c r="BWY21" s="15"/>
      <c r="BWZ21" s="15"/>
      <c r="BXA21" s="15"/>
      <c r="BXB21" s="15"/>
      <c r="BXC21" s="15"/>
      <c r="BXD21" s="15"/>
      <c r="BXE21" s="15"/>
      <c r="BXF21" s="15"/>
      <c r="BXG21" s="15"/>
      <c r="BXH21" s="15"/>
      <c r="BXI21" s="15"/>
      <c r="BXJ21" s="15"/>
      <c r="BXK21" s="15"/>
      <c r="BXL21" s="15"/>
      <c r="BXM21" s="15"/>
      <c r="BXN21" s="15"/>
      <c r="BXO21" s="15"/>
      <c r="BXP21" s="15"/>
      <c r="BXQ21" s="15"/>
      <c r="BXR21" s="15"/>
      <c r="BXS21" s="15"/>
      <c r="BXT21" s="15"/>
      <c r="BXU21" s="15"/>
      <c r="BXV21" s="15"/>
      <c r="BXW21" s="15"/>
      <c r="BXX21" s="15"/>
      <c r="BXY21" s="15"/>
      <c r="BXZ21" s="15"/>
      <c r="BYA21" s="15"/>
      <c r="BYB21" s="15"/>
      <c r="BYC21" s="15"/>
      <c r="BYD21" s="15"/>
      <c r="BYE21" s="15"/>
      <c r="BYF21" s="15"/>
      <c r="BYG21" s="15"/>
      <c r="BYH21" s="15"/>
      <c r="BYI21" s="15"/>
      <c r="BYJ21" s="15"/>
      <c r="BYK21" s="15"/>
      <c r="BYL21" s="15"/>
      <c r="BYM21" s="15"/>
      <c r="BYN21" s="15"/>
      <c r="BYO21" s="15"/>
      <c r="BYP21" s="15"/>
      <c r="BYQ21" s="15"/>
      <c r="BYR21" s="15"/>
      <c r="BYS21" s="15"/>
      <c r="BYT21" s="15"/>
      <c r="BYU21" s="15"/>
      <c r="BYV21" s="15"/>
      <c r="BYW21" s="15"/>
      <c r="BYX21" s="15"/>
      <c r="BYY21" s="15"/>
      <c r="BYZ21" s="15"/>
      <c r="BZA21" s="15"/>
      <c r="BZB21" s="15"/>
      <c r="BZC21" s="15"/>
      <c r="BZD21" s="15"/>
      <c r="BZE21" s="15"/>
      <c r="BZF21" s="15"/>
      <c r="BZG21" s="15"/>
      <c r="BZH21" s="15"/>
      <c r="BZI21" s="15"/>
      <c r="BZJ21" s="15"/>
      <c r="BZK21" s="15"/>
      <c r="BZL21" s="15"/>
      <c r="BZM21" s="15"/>
      <c r="BZN21" s="15"/>
      <c r="BZO21" s="15"/>
      <c r="BZP21" s="15"/>
      <c r="BZQ21" s="15"/>
      <c r="BZR21" s="15"/>
      <c r="BZS21" s="15"/>
      <c r="BZT21" s="15"/>
      <c r="BZU21" s="15"/>
      <c r="BZV21" s="15"/>
      <c r="BZW21" s="15"/>
      <c r="BZX21" s="15"/>
      <c r="BZY21" s="15"/>
      <c r="BZZ21" s="15"/>
      <c r="CAA21" s="15"/>
      <c r="CAB21" s="15"/>
      <c r="CAC21" s="15"/>
      <c r="CAD21" s="15"/>
      <c r="CAE21" s="15"/>
      <c r="CAF21" s="15"/>
      <c r="CAG21" s="15"/>
      <c r="CAH21" s="15"/>
      <c r="CAI21" s="15"/>
      <c r="CAJ21" s="15"/>
      <c r="CAK21" s="15"/>
      <c r="CAL21" s="15"/>
      <c r="CAM21" s="15"/>
      <c r="CAN21" s="15"/>
      <c r="CAO21" s="15"/>
      <c r="CAP21" s="15"/>
      <c r="CAQ21" s="15"/>
      <c r="CAR21" s="15"/>
      <c r="CAS21" s="15"/>
      <c r="CAT21" s="15"/>
      <c r="CAU21" s="15"/>
      <c r="CAV21" s="15"/>
      <c r="CAW21" s="15"/>
      <c r="CAX21" s="15"/>
      <c r="CAY21" s="15"/>
      <c r="CAZ21" s="15"/>
      <c r="CBA21" s="15"/>
      <c r="CBB21" s="15"/>
      <c r="CBC21" s="15"/>
      <c r="CBD21" s="15"/>
      <c r="CBE21" s="15"/>
      <c r="CBF21" s="15"/>
      <c r="CBG21" s="15"/>
      <c r="CBH21" s="15"/>
      <c r="CBI21" s="15"/>
      <c r="CBJ21" s="15"/>
      <c r="CBK21" s="15"/>
      <c r="CBL21" s="15"/>
      <c r="CBM21" s="15"/>
      <c r="CBN21" s="15"/>
      <c r="CBO21" s="15"/>
      <c r="CBP21" s="15"/>
      <c r="CBQ21" s="15"/>
      <c r="CBR21" s="15"/>
      <c r="CBS21" s="15"/>
      <c r="CBT21" s="15"/>
      <c r="CBU21" s="15"/>
      <c r="CBV21" s="15"/>
      <c r="CBW21" s="15"/>
      <c r="CBX21" s="15"/>
      <c r="CBY21" s="15"/>
      <c r="CBZ21" s="15"/>
      <c r="CCA21" s="15"/>
      <c r="CCB21" s="15"/>
      <c r="CCC21" s="15"/>
      <c r="CCD21" s="15"/>
      <c r="CCE21" s="15"/>
      <c r="CCF21" s="15"/>
      <c r="CCG21" s="15"/>
      <c r="CCH21" s="15"/>
      <c r="CCI21" s="15"/>
      <c r="CCJ21" s="15"/>
      <c r="CCK21" s="15"/>
      <c r="CCL21" s="15"/>
      <c r="CCM21" s="15"/>
      <c r="CCN21" s="15"/>
      <c r="CCO21" s="15"/>
      <c r="CCP21" s="15"/>
      <c r="CCQ21" s="15"/>
      <c r="CCR21" s="15"/>
      <c r="CCS21" s="15"/>
      <c r="CCT21" s="15"/>
      <c r="CCU21" s="15"/>
      <c r="CCV21" s="15"/>
      <c r="CCW21" s="15"/>
      <c r="CCX21" s="15"/>
      <c r="CCY21" s="15"/>
      <c r="CCZ21" s="15"/>
      <c r="CDA21" s="15"/>
      <c r="CDB21" s="15"/>
      <c r="CDC21" s="15"/>
      <c r="CDD21" s="15"/>
      <c r="CDE21" s="15"/>
      <c r="CDF21" s="15"/>
      <c r="CDG21" s="15"/>
      <c r="CDH21" s="15"/>
      <c r="CDI21" s="15"/>
      <c r="CDJ21" s="15"/>
      <c r="CDK21" s="15"/>
      <c r="CDL21" s="15"/>
      <c r="CDM21" s="15"/>
      <c r="CDN21" s="15"/>
      <c r="CDO21" s="15"/>
      <c r="CDP21" s="15"/>
      <c r="CDQ21" s="15"/>
      <c r="CDR21" s="15"/>
      <c r="CDS21" s="15"/>
      <c r="CDT21" s="15"/>
      <c r="CDU21" s="15"/>
      <c r="CDV21" s="15"/>
      <c r="CDW21" s="15"/>
      <c r="CDX21" s="15"/>
      <c r="CDY21" s="15"/>
      <c r="CDZ21" s="15"/>
      <c r="CEA21" s="15"/>
      <c r="CEB21" s="15"/>
      <c r="CEC21" s="15"/>
      <c r="CED21" s="15"/>
      <c r="CEE21" s="15"/>
      <c r="CEF21" s="15"/>
      <c r="CEG21" s="15"/>
      <c r="CEH21" s="15"/>
      <c r="CEI21" s="15"/>
      <c r="CEJ21" s="15"/>
      <c r="CEK21" s="15"/>
      <c r="CEL21" s="15"/>
      <c r="CEM21" s="15"/>
      <c r="CEN21" s="15"/>
      <c r="CEO21" s="15"/>
      <c r="CEP21" s="15"/>
      <c r="CEQ21" s="15"/>
      <c r="CER21" s="15"/>
      <c r="CES21" s="15"/>
      <c r="CET21" s="15"/>
      <c r="CEU21" s="15"/>
      <c r="CEV21" s="15"/>
      <c r="CEW21" s="15"/>
      <c r="CEX21" s="15"/>
      <c r="CEY21" s="15"/>
      <c r="CEZ21" s="15"/>
      <c r="CFA21" s="15"/>
      <c r="CFB21" s="15"/>
      <c r="CFC21" s="15"/>
      <c r="CFD21" s="15"/>
      <c r="CFE21" s="15"/>
      <c r="CFF21" s="15"/>
      <c r="CFG21" s="15"/>
      <c r="CFH21" s="15"/>
      <c r="CFI21" s="15"/>
      <c r="CFJ21" s="15"/>
      <c r="CFK21" s="15"/>
      <c r="CFL21" s="15"/>
      <c r="CFM21" s="15"/>
      <c r="CFN21" s="15"/>
      <c r="CFO21" s="15"/>
      <c r="CFP21" s="15"/>
      <c r="CFQ21" s="15"/>
      <c r="CFR21" s="15"/>
      <c r="CFS21" s="15"/>
      <c r="CFT21" s="15"/>
      <c r="CFU21" s="15"/>
      <c r="CFV21" s="15"/>
      <c r="CFW21" s="15"/>
      <c r="CFX21" s="15"/>
      <c r="CFY21" s="15"/>
      <c r="CFZ21" s="15"/>
      <c r="CGA21" s="15"/>
      <c r="CGB21" s="15"/>
      <c r="CGC21" s="15"/>
      <c r="CGD21" s="15"/>
      <c r="CGE21" s="15"/>
      <c r="CGF21" s="15"/>
      <c r="CGG21" s="15"/>
      <c r="CGH21" s="15"/>
      <c r="CGI21" s="15"/>
      <c r="CGJ21" s="15"/>
      <c r="CGK21" s="15"/>
      <c r="CGL21" s="15"/>
      <c r="CGM21" s="15"/>
      <c r="CGN21" s="15"/>
      <c r="CGO21" s="15"/>
      <c r="CGP21" s="15"/>
      <c r="CGQ21" s="15"/>
      <c r="CGR21" s="15"/>
      <c r="CGS21" s="15"/>
      <c r="CGT21" s="15"/>
      <c r="CGU21" s="15"/>
      <c r="CGV21" s="15"/>
      <c r="CGW21" s="15"/>
      <c r="CGX21" s="15"/>
      <c r="CGY21" s="15"/>
      <c r="CGZ21" s="15"/>
      <c r="CHA21" s="15"/>
      <c r="CHB21" s="15"/>
      <c r="CHC21" s="15"/>
      <c r="CHD21" s="15"/>
      <c r="CHE21" s="15"/>
      <c r="CHF21" s="15"/>
      <c r="CHG21" s="15"/>
      <c r="CHH21" s="15"/>
      <c r="CHI21" s="15"/>
      <c r="CHJ21" s="15"/>
      <c r="CHK21" s="15"/>
      <c r="CHL21" s="15"/>
      <c r="CHM21" s="15"/>
      <c r="CHN21" s="15"/>
      <c r="CHO21" s="15"/>
      <c r="CHP21" s="15"/>
      <c r="CHQ21" s="15"/>
      <c r="CHR21" s="15"/>
      <c r="CHS21" s="15"/>
      <c r="CHT21" s="15"/>
      <c r="CHU21" s="15"/>
      <c r="CHV21" s="15"/>
      <c r="CHW21" s="15"/>
      <c r="CHX21" s="15"/>
      <c r="CHY21" s="15"/>
      <c r="CHZ21" s="15"/>
      <c r="CIA21" s="15"/>
      <c r="CIB21" s="15"/>
      <c r="CIC21" s="15"/>
      <c r="CID21" s="15"/>
      <c r="CIE21" s="15"/>
      <c r="CIF21" s="15"/>
      <c r="CIG21" s="15"/>
      <c r="CIH21" s="15"/>
      <c r="CII21" s="15"/>
      <c r="CIJ21" s="15"/>
      <c r="CIK21" s="15"/>
      <c r="CIL21" s="15"/>
      <c r="CIM21" s="15"/>
      <c r="CIN21" s="15"/>
      <c r="CIO21" s="15"/>
      <c r="CIP21" s="15"/>
      <c r="CIQ21" s="15"/>
      <c r="CIR21" s="15"/>
      <c r="CIS21" s="15"/>
      <c r="CIT21" s="15"/>
      <c r="CIU21" s="15"/>
      <c r="CIV21" s="15"/>
      <c r="CIW21" s="15"/>
      <c r="CIX21" s="15"/>
      <c r="CIY21" s="15"/>
      <c r="CIZ21" s="15"/>
      <c r="CJA21" s="15"/>
      <c r="CJB21" s="15"/>
      <c r="CJC21" s="15"/>
      <c r="CJD21" s="15"/>
      <c r="CJE21" s="15"/>
      <c r="CJF21" s="15"/>
      <c r="CJG21" s="15"/>
      <c r="CJH21" s="15"/>
      <c r="CJI21" s="15"/>
      <c r="CJJ21" s="15"/>
      <c r="CJK21" s="15"/>
      <c r="CJL21" s="15"/>
      <c r="CJM21" s="15"/>
      <c r="CJN21" s="15"/>
      <c r="CJO21" s="15"/>
      <c r="CJP21" s="15"/>
      <c r="CJQ21" s="15"/>
      <c r="CJR21" s="15"/>
      <c r="CJS21" s="15"/>
      <c r="CJT21" s="15"/>
      <c r="CJU21" s="15"/>
      <c r="CJV21" s="15"/>
      <c r="CJW21" s="15"/>
      <c r="CJX21" s="15"/>
      <c r="CJY21" s="15"/>
      <c r="CJZ21" s="15"/>
      <c r="CKA21" s="15"/>
      <c r="CKB21" s="15"/>
      <c r="CKC21" s="15"/>
      <c r="CKD21" s="15"/>
      <c r="CKE21" s="15"/>
      <c r="CKF21" s="15"/>
      <c r="CKG21" s="15"/>
      <c r="CKH21" s="15"/>
      <c r="CKI21" s="15"/>
      <c r="CKJ21" s="15"/>
      <c r="CKK21" s="15"/>
      <c r="CKL21" s="15"/>
      <c r="CKM21" s="15"/>
      <c r="CKN21" s="15"/>
      <c r="CKO21" s="15"/>
      <c r="CKP21" s="15"/>
      <c r="CKQ21" s="15"/>
      <c r="CKR21" s="15"/>
      <c r="CKS21" s="15"/>
      <c r="CKT21" s="15"/>
      <c r="CKU21" s="15"/>
      <c r="CKV21" s="15"/>
      <c r="CKW21" s="15"/>
      <c r="CKX21" s="15"/>
      <c r="CKY21" s="15"/>
      <c r="CKZ21" s="15"/>
      <c r="CLA21" s="15"/>
      <c r="CLB21" s="15"/>
      <c r="CLC21" s="15"/>
      <c r="CLD21" s="15"/>
      <c r="CLE21" s="15"/>
      <c r="CLF21" s="15"/>
      <c r="CLG21" s="15"/>
      <c r="CLH21" s="15"/>
      <c r="CLI21" s="15"/>
      <c r="CLJ21" s="15"/>
      <c r="CLK21" s="15"/>
      <c r="CLL21" s="15"/>
      <c r="CLM21" s="15"/>
      <c r="CLN21" s="15"/>
      <c r="CLO21" s="15"/>
      <c r="CLP21" s="15"/>
      <c r="CLQ21" s="15"/>
      <c r="CLR21" s="15"/>
      <c r="CLS21" s="15"/>
      <c r="CLT21" s="15"/>
      <c r="CLU21" s="15"/>
      <c r="CLV21" s="15"/>
      <c r="CLW21" s="15"/>
      <c r="CLX21" s="15"/>
      <c r="CLY21" s="15"/>
      <c r="CLZ21" s="15"/>
      <c r="CMA21" s="15"/>
      <c r="CMB21" s="15"/>
      <c r="CMC21" s="15"/>
      <c r="CMD21" s="15"/>
      <c r="CME21" s="15"/>
      <c r="CMF21" s="15"/>
      <c r="CMG21" s="15"/>
      <c r="CMH21" s="15"/>
      <c r="CMI21" s="15"/>
      <c r="CMJ21" s="15"/>
      <c r="CMK21" s="15"/>
      <c r="CML21" s="15"/>
      <c r="CMM21" s="15"/>
      <c r="CMN21" s="15"/>
      <c r="CMO21" s="15"/>
      <c r="CMP21" s="15"/>
      <c r="CMQ21" s="15"/>
      <c r="CMR21" s="15"/>
      <c r="CMS21" s="15"/>
      <c r="CMT21" s="15"/>
      <c r="CMU21" s="15"/>
      <c r="CMV21" s="15"/>
      <c r="CMW21" s="15"/>
      <c r="CMX21" s="15"/>
      <c r="CMY21" s="15"/>
      <c r="CMZ21" s="15"/>
      <c r="CNA21" s="15"/>
      <c r="CNB21" s="15"/>
      <c r="CNC21" s="15"/>
      <c r="CND21" s="15"/>
      <c r="CNE21" s="15"/>
      <c r="CNF21" s="15"/>
      <c r="CNG21" s="15"/>
      <c r="CNH21" s="15"/>
      <c r="CNI21" s="15"/>
      <c r="CNJ21" s="15"/>
      <c r="CNK21" s="15"/>
      <c r="CNL21" s="15"/>
      <c r="CNM21" s="15"/>
      <c r="CNN21" s="15"/>
      <c r="CNO21" s="15"/>
      <c r="CNP21" s="15"/>
      <c r="CNQ21" s="15"/>
      <c r="CNR21" s="15"/>
      <c r="CNS21" s="15"/>
      <c r="CNT21" s="15"/>
      <c r="CNU21" s="15"/>
      <c r="CNV21" s="15"/>
      <c r="CNW21" s="15"/>
      <c r="CNX21" s="15"/>
      <c r="CNY21" s="15"/>
      <c r="CNZ21" s="15"/>
      <c r="COA21" s="15"/>
      <c r="COB21" s="15"/>
      <c r="COC21" s="15"/>
      <c r="COD21" s="15"/>
      <c r="COE21" s="15"/>
      <c r="COF21" s="15"/>
      <c r="COG21" s="15"/>
      <c r="COH21" s="15"/>
      <c r="COI21" s="15"/>
      <c r="COJ21" s="15"/>
      <c r="COK21" s="15"/>
      <c r="COL21" s="15"/>
      <c r="COM21" s="15"/>
      <c r="CON21" s="15"/>
      <c r="COO21" s="15"/>
      <c r="COP21" s="15"/>
      <c r="COQ21" s="15"/>
      <c r="COR21" s="15"/>
      <c r="COS21" s="15"/>
      <c r="COT21" s="15"/>
      <c r="COU21" s="15"/>
      <c r="COV21" s="15"/>
      <c r="COW21" s="15"/>
      <c r="COX21" s="15"/>
      <c r="COY21" s="15"/>
      <c r="COZ21" s="15"/>
      <c r="CPA21" s="15"/>
      <c r="CPB21" s="15"/>
      <c r="CPC21" s="15"/>
      <c r="CPD21" s="15"/>
      <c r="CPE21" s="15"/>
      <c r="CPF21" s="15"/>
      <c r="CPG21" s="15"/>
      <c r="CPH21" s="15"/>
      <c r="CPI21" s="15"/>
      <c r="CPJ21" s="15"/>
      <c r="CPK21" s="15"/>
      <c r="CPL21" s="15"/>
      <c r="CPM21" s="15"/>
      <c r="CPN21" s="15"/>
      <c r="CPO21" s="15"/>
      <c r="CPP21" s="15"/>
      <c r="CPQ21" s="15"/>
      <c r="CPR21" s="15"/>
      <c r="CPS21" s="15"/>
      <c r="CPT21" s="15"/>
      <c r="CPU21" s="15"/>
      <c r="CPV21" s="15"/>
      <c r="CPW21" s="15"/>
      <c r="CPX21" s="15"/>
      <c r="CPY21" s="15"/>
      <c r="CPZ21" s="15"/>
      <c r="CQA21" s="15"/>
      <c r="CQB21" s="15"/>
      <c r="CQC21" s="15"/>
      <c r="CQD21" s="15"/>
      <c r="CQE21" s="15"/>
      <c r="CQF21" s="15"/>
      <c r="CQG21" s="15"/>
      <c r="CQH21" s="15"/>
      <c r="CQI21" s="15"/>
      <c r="CQJ21" s="15"/>
      <c r="CQK21" s="15"/>
      <c r="CQL21" s="15"/>
      <c r="CQM21" s="15"/>
      <c r="CQN21" s="15"/>
      <c r="CQO21" s="15"/>
      <c r="CQP21" s="15"/>
      <c r="CQQ21" s="15"/>
      <c r="CQR21" s="15"/>
      <c r="CQS21" s="15"/>
      <c r="CQT21" s="15"/>
      <c r="CQU21" s="15"/>
      <c r="CQV21" s="15"/>
      <c r="CQW21" s="15"/>
      <c r="CQX21" s="15"/>
      <c r="CQY21" s="15"/>
      <c r="CQZ21" s="15"/>
      <c r="CRA21" s="15"/>
      <c r="CRB21" s="15"/>
      <c r="CRC21" s="15"/>
      <c r="CRD21" s="15"/>
      <c r="CRE21" s="15"/>
      <c r="CRF21" s="15"/>
      <c r="CRG21" s="15"/>
      <c r="CRH21" s="15"/>
      <c r="CRI21" s="15"/>
      <c r="CRJ21" s="15"/>
      <c r="CRK21" s="15"/>
      <c r="CRL21" s="15"/>
      <c r="CRM21" s="15"/>
      <c r="CRN21" s="15"/>
      <c r="CRO21" s="15"/>
      <c r="CRP21" s="15"/>
      <c r="CRQ21" s="15"/>
      <c r="CRR21" s="15"/>
      <c r="CRS21" s="15"/>
      <c r="CRT21" s="15"/>
      <c r="CRU21" s="15"/>
      <c r="CRV21" s="15"/>
      <c r="CRW21" s="15"/>
      <c r="CRX21" s="15"/>
      <c r="CRY21" s="15"/>
      <c r="CRZ21" s="15"/>
      <c r="CSA21" s="15"/>
      <c r="CSB21" s="15"/>
      <c r="CSC21" s="15"/>
      <c r="CSD21" s="15"/>
      <c r="CSE21" s="15"/>
      <c r="CSF21" s="15"/>
      <c r="CSG21" s="15"/>
      <c r="CSH21" s="15"/>
      <c r="CSI21" s="15"/>
      <c r="CSJ21" s="15"/>
      <c r="CSK21" s="15"/>
      <c r="CSL21" s="15"/>
      <c r="CSM21" s="15"/>
      <c r="CSN21" s="15"/>
      <c r="CSO21" s="15"/>
      <c r="CSP21" s="15"/>
      <c r="CSQ21" s="15"/>
      <c r="CSR21" s="15"/>
      <c r="CSS21" s="15"/>
      <c r="CST21" s="15"/>
      <c r="CSU21" s="15"/>
      <c r="CSV21" s="15"/>
      <c r="CSW21" s="15"/>
      <c r="CSX21" s="15"/>
      <c r="CSY21" s="15"/>
      <c r="CSZ21" s="15"/>
      <c r="CTA21" s="15"/>
      <c r="CTB21" s="15"/>
      <c r="CTC21" s="15"/>
      <c r="CTD21" s="15"/>
      <c r="CTE21" s="15"/>
      <c r="CTF21" s="15"/>
      <c r="CTG21" s="15"/>
      <c r="CTH21" s="15"/>
      <c r="CTI21" s="15"/>
      <c r="CTJ21" s="15"/>
      <c r="CTK21" s="15"/>
      <c r="CTL21" s="15"/>
      <c r="CTM21" s="15"/>
      <c r="CTN21" s="15"/>
      <c r="CTO21" s="15"/>
      <c r="CTP21" s="15"/>
      <c r="CTQ21" s="15"/>
      <c r="CTR21" s="15"/>
      <c r="CTS21" s="15"/>
      <c r="CTT21" s="15"/>
      <c r="CTU21" s="15"/>
      <c r="CTV21" s="15"/>
      <c r="CTW21" s="15"/>
      <c r="CTX21" s="15"/>
      <c r="CTY21" s="15"/>
      <c r="CTZ21" s="15"/>
      <c r="CUA21" s="15"/>
      <c r="CUB21" s="15"/>
      <c r="CUC21" s="15"/>
      <c r="CUD21" s="15"/>
      <c r="CUE21" s="15"/>
      <c r="CUF21" s="15"/>
      <c r="CUG21" s="15"/>
      <c r="CUH21" s="15"/>
      <c r="CUI21" s="15"/>
      <c r="CUJ21" s="15"/>
      <c r="CUK21" s="15"/>
      <c r="CUL21" s="15"/>
      <c r="CUM21" s="15"/>
      <c r="CUN21" s="15"/>
      <c r="CUO21" s="15"/>
      <c r="CUP21" s="15"/>
      <c r="CUQ21" s="15"/>
      <c r="CUR21" s="15"/>
      <c r="CUS21" s="15"/>
      <c r="CUT21" s="15"/>
      <c r="CUU21" s="15"/>
    </row>
    <row r="22" spans="1:2595" s="15" customFormat="1" ht="15" customHeight="1" x14ac:dyDescent="0.2">
      <c r="A22" s="122" t="s">
        <v>24</v>
      </c>
      <c r="B22" s="54" t="s">
        <v>135</v>
      </c>
      <c r="C22" s="465" t="s">
        <v>177</v>
      </c>
      <c r="D22" s="509" t="s">
        <v>221</v>
      </c>
      <c r="E22" s="44">
        <v>1.2</v>
      </c>
      <c r="F22" s="44">
        <v>141</v>
      </c>
      <c r="G22" s="44">
        <v>1.1000000000000001</v>
      </c>
      <c r="H22" s="524">
        <v>156.19999999999999</v>
      </c>
      <c r="I22" s="44">
        <v>0</v>
      </c>
      <c r="J22" s="44">
        <v>0</v>
      </c>
      <c r="K22" s="44">
        <v>0.01</v>
      </c>
      <c r="L22" s="124">
        <v>1.5</v>
      </c>
      <c r="M22" s="183"/>
      <c r="N22" s="184"/>
      <c r="O22" s="436" t="str">
        <f>A22</f>
        <v>3.1</v>
      </c>
      <c r="P22" s="35" t="str">
        <f>B22</f>
        <v>ДРЕВЕСНАЯ ЩЕПА И СТРУЖКА</v>
      </c>
      <c r="Q22" s="465" t="s">
        <v>177</v>
      </c>
      <c r="R22" s="167"/>
      <c r="S22" s="167"/>
      <c r="T22" s="167"/>
      <c r="U22" s="167"/>
      <c r="V22" s="167"/>
      <c r="W22" s="167"/>
      <c r="X22" s="167"/>
      <c r="Y22" s="191"/>
      <c r="Z22" s="185" t="s">
        <v>0</v>
      </c>
      <c r="AA22" s="251" t="str">
        <f t="shared" si="9"/>
        <v>3.1</v>
      </c>
      <c r="AB22" s="35" t="str">
        <f>B22</f>
        <v>ДРЕВЕСНАЯ ЩЕПА И СТРУЖКА</v>
      </c>
      <c r="AC22" s="465" t="s">
        <v>177</v>
      </c>
      <c r="AD22" s="249">
        <f>IF(ISNUMBER('CB1-Производство'!D33+E22-I22),'CB1-Производство'!D33+E22-I22,IF(ISNUMBER(I22-E22),"NT " &amp; I22-E22,"…"))</f>
        <v>1.2</v>
      </c>
      <c r="AE22" s="224">
        <f>IF(ISNUMBER('CB1-Производство'!E33+G22-K22),'CB1-Производство'!E33+G22-K22,IF(ISNUMBER(K22-G22),"NT " &amp; K22-G22,"…"))</f>
        <v>1.0900000000000001</v>
      </c>
    </row>
    <row r="23" spans="1:2595" s="15" customFormat="1" ht="15" customHeight="1" x14ac:dyDescent="0.2">
      <c r="A23" s="125" t="s">
        <v>25</v>
      </c>
      <c r="B23" s="54" t="s">
        <v>136</v>
      </c>
      <c r="C23" s="465" t="s">
        <v>177</v>
      </c>
      <c r="D23" s="509" t="s">
        <v>221</v>
      </c>
      <c r="E23" s="44">
        <v>0</v>
      </c>
      <c r="F23" s="44">
        <v>0</v>
      </c>
      <c r="G23" s="44">
        <v>0</v>
      </c>
      <c r="H23" s="524">
        <v>0</v>
      </c>
      <c r="I23" s="44">
        <v>0</v>
      </c>
      <c r="J23" s="44">
        <v>0</v>
      </c>
      <c r="K23" s="44">
        <v>0</v>
      </c>
      <c r="L23" s="124">
        <v>0</v>
      </c>
      <c r="M23" s="183"/>
      <c r="N23" s="184"/>
      <c r="O23" s="442" t="str">
        <f>A23</f>
        <v>3.2</v>
      </c>
      <c r="P23" s="35" t="str">
        <f>B23</f>
        <v>ДРЕВЕСНЫЕ ОТХОДЫ (ВКЛЮЧАЯ ДРЕВЕСИНУ ДЛЯ АГЛОМЕРАТОВ)</v>
      </c>
      <c r="Q23" s="465" t="s">
        <v>177</v>
      </c>
      <c r="R23" s="172"/>
      <c r="S23" s="172"/>
      <c r="T23" s="172"/>
      <c r="U23" s="172"/>
      <c r="V23" s="172"/>
      <c r="W23" s="172"/>
      <c r="X23" s="172"/>
      <c r="Y23" s="284"/>
      <c r="Z23" s="185"/>
      <c r="AA23" s="251" t="str">
        <f t="shared" si="9"/>
        <v>3.2</v>
      </c>
      <c r="AB23" s="35" t="str">
        <f>B23</f>
        <v>ДРЕВЕСНЫЕ ОТХОДЫ (ВКЛЮЧАЯ ДРЕВЕСИНУ ДЛЯ АГЛОМЕРАТОВ)</v>
      </c>
      <c r="AC23" s="465" t="s">
        <v>177</v>
      </c>
      <c r="AD23" s="219">
        <f>IF(ISNUMBER('CB1-Производство'!D34+E23-I23),'CB1-Производство'!D34+E23-I23,IF(ISNUMBER(I23-E23),"NT " &amp; I23-E23,"…"))</f>
        <v>0</v>
      </c>
      <c r="AE23" s="224">
        <f>IF(ISNUMBER('CB1-Производство'!E34+G23-K23),'CB1-Производство'!E34+G23-K23,IF(ISNUMBER(K23-G23),"NT " &amp; K23-G23,"…"))</f>
        <v>0</v>
      </c>
    </row>
    <row r="24" spans="1:2595" s="100" customFormat="1" ht="15" customHeight="1" x14ac:dyDescent="0.2">
      <c r="A24" s="387" t="s">
        <v>97</v>
      </c>
      <c r="B24" s="329" t="s">
        <v>137</v>
      </c>
      <c r="C24" s="467" t="s">
        <v>176</v>
      </c>
      <c r="D24" s="102"/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28">
        <v>0</v>
      </c>
      <c r="M24" s="183"/>
      <c r="N24" s="184"/>
      <c r="O24" s="443" t="str">
        <f t="shared" ref="O24" si="14">A24</f>
        <v>4</v>
      </c>
      <c r="P24" s="101" t="str">
        <f t="shared" ref="P24" si="15">B24</f>
        <v>БЫВШАЯ В УПОТРЕБЛЕНИИ РЕКУПЕРИРОВАННАЯ ДРЕВЕСИНА</v>
      </c>
      <c r="Q24" s="471" t="s">
        <v>176</v>
      </c>
      <c r="R24" s="280"/>
      <c r="S24" s="171"/>
      <c r="T24" s="171"/>
      <c r="U24" s="171"/>
      <c r="V24" s="171"/>
      <c r="W24" s="171"/>
      <c r="X24" s="171"/>
      <c r="Y24" s="441"/>
      <c r="Z24" s="185"/>
      <c r="AA24" s="283" t="str">
        <f t="shared" ref="AA24" si="16">A24</f>
        <v>4</v>
      </c>
      <c r="AB24" s="101" t="str">
        <f t="shared" ref="AB24" si="17">B24</f>
        <v>БЫВШАЯ В УПОТРЕБЛЕНИИ РЕКУПЕРИРОВАННАЯ ДРЕВЕСИНА</v>
      </c>
      <c r="AC24" s="467" t="s">
        <v>176</v>
      </c>
      <c r="AD24" s="215">
        <f>IF(ISNUMBER('CB1-Производство'!D35+E24-I24),'CB1-Производство'!D35+E24-I24,IF(ISNUMBER(I24-E24),"NT " &amp; I24-E24,"…"))</f>
        <v>0</v>
      </c>
      <c r="AE24" s="216">
        <f>IF(ISNUMBER('CB1-Производство'!E35+G24-K24),'CB1-Производство'!E35+G24-K24,IF(ISNUMBER(K24-G24),"NT " &amp; K24-G24,"…"))</f>
        <v>0</v>
      </c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  <c r="IQ24" s="15"/>
      <c r="IR24" s="15"/>
      <c r="IS24" s="15"/>
      <c r="IT24" s="15"/>
      <c r="IU24" s="15"/>
      <c r="IV24" s="15"/>
      <c r="IW24" s="15"/>
      <c r="IX24" s="15"/>
      <c r="IY24" s="15"/>
      <c r="IZ24" s="15"/>
      <c r="JA24" s="15"/>
      <c r="JB24" s="15"/>
      <c r="JC24" s="15"/>
      <c r="JD24" s="15"/>
      <c r="JE24" s="15"/>
      <c r="JF24" s="15"/>
      <c r="JG24" s="15"/>
      <c r="JH24" s="15"/>
      <c r="JI24" s="15"/>
      <c r="JJ24" s="15"/>
      <c r="JK24" s="15"/>
      <c r="JL24" s="15"/>
      <c r="JM24" s="15"/>
      <c r="JN24" s="15"/>
      <c r="JO24" s="15"/>
      <c r="JP24" s="15"/>
      <c r="JQ24" s="15"/>
      <c r="JR24" s="15"/>
      <c r="JS24" s="15"/>
      <c r="JT24" s="15"/>
      <c r="JU24" s="15"/>
      <c r="JV24" s="15"/>
      <c r="JW24" s="15"/>
      <c r="JX24" s="15"/>
      <c r="JY24" s="15"/>
      <c r="JZ24" s="15"/>
      <c r="KA24" s="15"/>
      <c r="KB24" s="15"/>
      <c r="KC24" s="15"/>
      <c r="KD24" s="15"/>
      <c r="KE24" s="15"/>
      <c r="KF24" s="15"/>
      <c r="KG24" s="15"/>
      <c r="KH24" s="15"/>
      <c r="KI24" s="15"/>
      <c r="KJ24" s="15"/>
      <c r="KK24" s="15"/>
      <c r="KL24" s="15"/>
      <c r="KM24" s="15"/>
      <c r="KN24" s="15"/>
      <c r="KO24" s="15"/>
      <c r="KP24" s="15"/>
      <c r="KQ24" s="15"/>
      <c r="KR24" s="15"/>
      <c r="KS24" s="15"/>
      <c r="KT24" s="15"/>
      <c r="KU24" s="15"/>
      <c r="KV24" s="15"/>
      <c r="KW24" s="15"/>
      <c r="KX24" s="15"/>
      <c r="KY24" s="15"/>
      <c r="KZ24" s="15"/>
      <c r="LA24" s="15"/>
      <c r="LB24" s="15"/>
      <c r="LC24" s="15"/>
      <c r="LD24" s="15"/>
      <c r="LE24" s="15"/>
      <c r="LF24" s="15"/>
      <c r="LG24" s="15"/>
      <c r="LH24" s="15"/>
      <c r="LI24" s="15"/>
      <c r="LJ24" s="15"/>
      <c r="LK24" s="15"/>
      <c r="LL24" s="15"/>
      <c r="LM24" s="15"/>
      <c r="LN24" s="15"/>
      <c r="LO24" s="15"/>
      <c r="LP24" s="15"/>
      <c r="LQ24" s="15"/>
      <c r="LR24" s="15"/>
      <c r="LS24" s="15"/>
      <c r="LT24" s="15"/>
      <c r="LU24" s="15"/>
      <c r="LV24" s="15"/>
      <c r="LW24" s="15"/>
      <c r="LX24" s="15"/>
      <c r="LY24" s="15"/>
      <c r="LZ24" s="15"/>
      <c r="MA24" s="15"/>
      <c r="MB24" s="15"/>
      <c r="MC24" s="15"/>
      <c r="MD24" s="15"/>
      <c r="ME24" s="15"/>
      <c r="MF24" s="15"/>
      <c r="MG24" s="15"/>
      <c r="MH24" s="15"/>
      <c r="MI24" s="15"/>
      <c r="MJ24" s="15"/>
      <c r="MK24" s="15"/>
      <c r="ML24" s="15"/>
      <c r="MM24" s="15"/>
      <c r="MN24" s="15"/>
      <c r="MO24" s="15"/>
      <c r="MP24" s="15"/>
      <c r="MQ24" s="15"/>
      <c r="MR24" s="15"/>
      <c r="MS24" s="15"/>
      <c r="MT24" s="15"/>
      <c r="MU24" s="15"/>
      <c r="MV24" s="15"/>
      <c r="MW24" s="15"/>
      <c r="MX24" s="15"/>
      <c r="MY24" s="15"/>
      <c r="MZ24" s="15"/>
      <c r="NA24" s="15"/>
      <c r="NB24" s="15"/>
      <c r="NC24" s="15"/>
      <c r="ND24" s="15"/>
      <c r="NE24" s="15"/>
      <c r="NF24" s="15"/>
      <c r="NG24" s="15"/>
      <c r="NH24" s="15"/>
      <c r="NI24" s="15"/>
      <c r="NJ24" s="15"/>
      <c r="NK24" s="15"/>
      <c r="NL24" s="15"/>
      <c r="NM24" s="15"/>
      <c r="NN24" s="15"/>
      <c r="NO24" s="15"/>
      <c r="NP24" s="15"/>
      <c r="NQ24" s="15"/>
      <c r="NR24" s="15"/>
      <c r="NS24" s="15"/>
      <c r="NT24" s="15"/>
      <c r="NU24" s="15"/>
      <c r="NV24" s="15"/>
      <c r="NW24" s="15"/>
      <c r="NX24" s="15"/>
      <c r="NY24" s="15"/>
      <c r="NZ24" s="15"/>
      <c r="OA24" s="15"/>
      <c r="OB24" s="15"/>
      <c r="OC24" s="15"/>
      <c r="OD24" s="15"/>
      <c r="OE24" s="15"/>
      <c r="OF24" s="15"/>
      <c r="OG24" s="15"/>
      <c r="OH24" s="15"/>
      <c r="OI24" s="15"/>
      <c r="OJ24" s="15"/>
      <c r="OK24" s="15"/>
      <c r="OL24" s="15"/>
      <c r="OM24" s="15"/>
      <c r="ON24" s="15"/>
      <c r="OO24" s="15"/>
      <c r="OP24" s="15"/>
      <c r="OQ24" s="15"/>
      <c r="OR24" s="15"/>
      <c r="OS24" s="15"/>
      <c r="OT24" s="15"/>
      <c r="OU24" s="15"/>
      <c r="OV24" s="15"/>
      <c r="OW24" s="15"/>
      <c r="OX24" s="15"/>
      <c r="OY24" s="15"/>
      <c r="OZ24" s="15"/>
      <c r="PA24" s="15"/>
      <c r="PB24" s="15"/>
      <c r="PC24" s="15"/>
      <c r="PD24" s="15"/>
      <c r="PE24" s="15"/>
      <c r="PF24" s="15"/>
      <c r="PG24" s="15"/>
      <c r="PH24" s="15"/>
      <c r="PI24" s="15"/>
      <c r="PJ24" s="15"/>
      <c r="PK24" s="15"/>
      <c r="PL24" s="15"/>
      <c r="PM24" s="15"/>
      <c r="PN24" s="15"/>
      <c r="PO24" s="15"/>
      <c r="PP24" s="15"/>
      <c r="PQ24" s="15"/>
      <c r="PR24" s="15"/>
      <c r="PS24" s="15"/>
      <c r="PT24" s="15"/>
      <c r="PU24" s="15"/>
      <c r="PV24" s="15"/>
      <c r="PW24" s="15"/>
      <c r="PX24" s="15"/>
      <c r="PY24" s="15"/>
      <c r="PZ24" s="15"/>
      <c r="QA24" s="15"/>
      <c r="QB24" s="15"/>
      <c r="QC24" s="15"/>
      <c r="QD24" s="15"/>
      <c r="QE24" s="15"/>
      <c r="QF24" s="15"/>
      <c r="QG24" s="15"/>
      <c r="QH24" s="15"/>
      <c r="QI24" s="15"/>
      <c r="QJ24" s="15"/>
      <c r="QK24" s="15"/>
      <c r="QL24" s="15"/>
      <c r="QM24" s="15"/>
      <c r="QN24" s="15"/>
      <c r="QO24" s="15"/>
      <c r="QP24" s="15"/>
      <c r="QQ24" s="15"/>
      <c r="QR24" s="15"/>
      <c r="QS24" s="15"/>
      <c r="QT24" s="15"/>
      <c r="QU24" s="15"/>
      <c r="QV24" s="15"/>
      <c r="QW24" s="15"/>
      <c r="QX24" s="15"/>
      <c r="QY24" s="15"/>
      <c r="QZ24" s="15"/>
      <c r="RA24" s="15"/>
      <c r="RB24" s="15"/>
      <c r="RC24" s="15"/>
      <c r="RD24" s="15"/>
      <c r="RE24" s="15"/>
      <c r="RF24" s="15"/>
      <c r="RG24" s="15"/>
      <c r="RH24" s="15"/>
      <c r="RI24" s="15"/>
      <c r="RJ24" s="15"/>
      <c r="RK24" s="15"/>
      <c r="RL24" s="15"/>
      <c r="RM24" s="15"/>
      <c r="RN24" s="15"/>
      <c r="RO24" s="15"/>
      <c r="RP24" s="15"/>
      <c r="RQ24" s="15"/>
      <c r="RR24" s="15"/>
      <c r="RS24" s="15"/>
      <c r="RT24" s="15"/>
      <c r="RU24" s="15"/>
      <c r="RV24" s="15"/>
      <c r="RW24" s="15"/>
      <c r="RX24" s="15"/>
      <c r="RY24" s="15"/>
      <c r="RZ24" s="15"/>
      <c r="SA24" s="15"/>
      <c r="SB24" s="15"/>
      <c r="SC24" s="15"/>
      <c r="SD24" s="15"/>
      <c r="SE24" s="15"/>
      <c r="SF24" s="15"/>
      <c r="SG24" s="15"/>
      <c r="SH24" s="15"/>
      <c r="SI24" s="15"/>
      <c r="SJ24" s="15"/>
      <c r="SK24" s="15"/>
      <c r="SL24" s="15"/>
      <c r="SM24" s="15"/>
      <c r="SN24" s="15"/>
      <c r="SO24" s="15"/>
      <c r="SP24" s="15"/>
      <c r="SQ24" s="15"/>
      <c r="SR24" s="15"/>
      <c r="SS24" s="15"/>
      <c r="ST24" s="15"/>
      <c r="SU24" s="15"/>
      <c r="SV24" s="15"/>
      <c r="SW24" s="15"/>
      <c r="SX24" s="15"/>
      <c r="SY24" s="15"/>
      <c r="SZ24" s="15"/>
      <c r="TA24" s="15"/>
      <c r="TB24" s="15"/>
      <c r="TC24" s="15"/>
      <c r="TD24" s="15"/>
      <c r="TE24" s="15"/>
      <c r="TF24" s="15"/>
      <c r="TG24" s="15"/>
      <c r="TH24" s="15"/>
      <c r="TI24" s="15"/>
      <c r="TJ24" s="15"/>
      <c r="TK24" s="15"/>
      <c r="TL24" s="15"/>
      <c r="TM24" s="15"/>
      <c r="TN24" s="15"/>
      <c r="TO24" s="15"/>
      <c r="TP24" s="15"/>
      <c r="TQ24" s="15"/>
      <c r="TR24" s="15"/>
      <c r="TS24" s="15"/>
      <c r="TT24" s="15"/>
      <c r="TU24" s="15"/>
      <c r="TV24" s="15"/>
      <c r="TW24" s="15"/>
      <c r="TX24" s="15"/>
      <c r="TY24" s="15"/>
      <c r="TZ24" s="15"/>
      <c r="UA24" s="15"/>
      <c r="UB24" s="15"/>
      <c r="UC24" s="15"/>
      <c r="UD24" s="15"/>
      <c r="UE24" s="15"/>
      <c r="UF24" s="15"/>
      <c r="UG24" s="15"/>
      <c r="UH24" s="15"/>
      <c r="UI24" s="15"/>
      <c r="UJ24" s="15"/>
      <c r="UK24" s="15"/>
      <c r="UL24" s="15"/>
      <c r="UM24" s="15"/>
      <c r="UN24" s="15"/>
      <c r="UO24" s="15"/>
      <c r="UP24" s="15"/>
      <c r="UQ24" s="15"/>
      <c r="UR24" s="15"/>
      <c r="US24" s="15"/>
      <c r="UT24" s="15"/>
      <c r="UU24" s="15"/>
      <c r="UV24" s="15"/>
      <c r="UW24" s="15"/>
      <c r="UX24" s="15"/>
      <c r="UY24" s="15"/>
      <c r="UZ24" s="15"/>
      <c r="VA24" s="15"/>
      <c r="VB24" s="15"/>
      <c r="VC24" s="15"/>
      <c r="VD24" s="15"/>
      <c r="VE24" s="15"/>
      <c r="VF24" s="15"/>
      <c r="VG24" s="15"/>
      <c r="VH24" s="15"/>
      <c r="VI24" s="15"/>
      <c r="VJ24" s="15"/>
      <c r="VK24" s="15"/>
      <c r="VL24" s="15"/>
      <c r="VM24" s="15"/>
      <c r="VN24" s="15"/>
      <c r="VO24" s="15"/>
      <c r="VP24" s="15"/>
      <c r="VQ24" s="15"/>
      <c r="VR24" s="15"/>
      <c r="VS24" s="15"/>
      <c r="VT24" s="15"/>
      <c r="VU24" s="15"/>
      <c r="VV24" s="15"/>
      <c r="VW24" s="15"/>
      <c r="VX24" s="15"/>
      <c r="VY24" s="15"/>
      <c r="VZ24" s="15"/>
      <c r="WA24" s="15"/>
      <c r="WB24" s="15"/>
      <c r="WC24" s="15"/>
      <c r="WD24" s="15"/>
      <c r="WE24" s="15"/>
      <c r="WF24" s="15"/>
      <c r="WG24" s="15"/>
      <c r="WH24" s="15"/>
      <c r="WI24" s="15"/>
      <c r="WJ24" s="15"/>
      <c r="WK24" s="15"/>
      <c r="WL24" s="15"/>
      <c r="WM24" s="15"/>
      <c r="WN24" s="15"/>
      <c r="WO24" s="15"/>
      <c r="WP24" s="15"/>
      <c r="WQ24" s="15"/>
      <c r="WR24" s="15"/>
      <c r="WS24" s="15"/>
      <c r="WT24" s="15"/>
      <c r="WU24" s="15"/>
      <c r="WV24" s="15"/>
      <c r="WW24" s="15"/>
      <c r="WX24" s="15"/>
      <c r="WY24" s="15"/>
      <c r="WZ24" s="15"/>
      <c r="XA24" s="15"/>
      <c r="XB24" s="15"/>
      <c r="XC24" s="15"/>
      <c r="XD24" s="15"/>
      <c r="XE24" s="15"/>
      <c r="XF24" s="15"/>
      <c r="XG24" s="15"/>
      <c r="XH24" s="15"/>
      <c r="XI24" s="15"/>
      <c r="XJ24" s="15"/>
      <c r="XK24" s="15"/>
      <c r="XL24" s="15"/>
      <c r="XM24" s="15"/>
      <c r="XN24" s="15"/>
      <c r="XO24" s="15"/>
      <c r="XP24" s="15"/>
      <c r="XQ24" s="15"/>
      <c r="XR24" s="15"/>
      <c r="XS24" s="15"/>
      <c r="XT24" s="15"/>
      <c r="XU24" s="15"/>
      <c r="XV24" s="15"/>
      <c r="XW24" s="15"/>
      <c r="XX24" s="15"/>
      <c r="XY24" s="15"/>
      <c r="XZ24" s="15"/>
      <c r="YA24" s="15"/>
      <c r="YB24" s="15"/>
      <c r="YC24" s="15"/>
      <c r="YD24" s="15"/>
      <c r="YE24" s="15"/>
      <c r="YF24" s="15"/>
      <c r="YG24" s="15"/>
      <c r="YH24" s="15"/>
      <c r="YI24" s="15"/>
      <c r="YJ24" s="15"/>
      <c r="YK24" s="15"/>
      <c r="YL24" s="15"/>
      <c r="YM24" s="15"/>
      <c r="YN24" s="15"/>
      <c r="YO24" s="15"/>
      <c r="YP24" s="15"/>
      <c r="YQ24" s="15"/>
      <c r="YR24" s="15"/>
      <c r="YS24" s="15"/>
      <c r="YT24" s="15"/>
      <c r="YU24" s="15"/>
      <c r="YV24" s="15"/>
      <c r="YW24" s="15"/>
      <c r="YX24" s="15"/>
      <c r="YY24" s="15"/>
      <c r="YZ24" s="15"/>
      <c r="ZA24" s="15"/>
      <c r="ZB24" s="15"/>
      <c r="ZC24" s="15"/>
      <c r="ZD24" s="15"/>
      <c r="ZE24" s="15"/>
      <c r="ZF24" s="15"/>
      <c r="ZG24" s="15"/>
      <c r="ZH24" s="15"/>
      <c r="ZI24" s="15"/>
      <c r="ZJ24" s="15"/>
      <c r="ZK24" s="15"/>
      <c r="ZL24" s="15"/>
      <c r="ZM24" s="15"/>
      <c r="ZN24" s="15"/>
      <c r="ZO24" s="15"/>
      <c r="ZP24" s="15"/>
      <c r="ZQ24" s="15"/>
      <c r="ZR24" s="15"/>
      <c r="ZS24" s="15"/>
      <c r="ZT24" s="15"/>
      <c r="ZU24" s="15"/>
      <c r="ZV24" s="15"/>
      <c r="ZW24" s="15"/>
      <c r="ZX24" s="15"/>
      <c r="ZY24" s="15"/>
      <c r="ZZ24" s="15"/>
      <c r="AAA24" s="15"/>
      <c r="AAB24" s="15"/>
      <c r="AAC24" s="15"/>
      <c r="AAD24" s="15"/>
      <c r="AAE24" s="15"/>
      <c r="AAF24" s="15"/>
      <c r="AAG24" s="15"/>
      <c r="AAH24" s="15"/>
      <c r="AAI24" s="15"/>
      <c r="AAJ24" s="15"/>
      <c r="AAK24" s="15"/>
      <c r="AAL24" s="15"/>
      <c r="AAM24" s="15"/>
      <c r="AAN24" s="15"/>
      <c r="AAO24" s="15"/>
      <c r="AAP24" s="15"/>
      <c r="AAQ24" s="15"/>
      <c r="AAR24" s="15"/>
      <c r="AAS24" s="15"/>
      <c r="AAT24" s="15"/>
      <c r="AAU24" s="15"/>
      <c r="AAV24" s="15"/>
      <c r="AAW24" s="15"/>
      <c r="AAX24" s="15"/>
      <c r="AAY24" s="15"/>
      <c r="AAZ24" s="15"/>
      <c r="ABA24" s="15"/>
      <c r="ABB24" s="15"/>
      <c r="ABC24" s="15"/>
      <c r="ABD24" s="15"/>
      <c r="ABE24" s="15"/>
      <c r="ABF24" s="15"/>
      <c r="ABG24" s="15"/>
      <c r="ABH24" s="15"/>
      <c r="ABI24" s="15"/>
      <c r="ABJ24" s="15"/>
      <c r="ABK24" s="15"/>
      <c r="ABL24" s="15"/>
      <c r="ABM24" s="15"/>
      <c r="ABN24" s="15"/>
      <c r="ABO24" s="15"/>
      <c r="ABP24" s="15"/>
      <c r="ABQ24" s="15"/>
      <c r="ABR24" s="15"/>
      <c r="ABS24" s="15"/>
      <c r="ABT24" s="15"/>
      <c r="ABU24" s="15"/>
      <c r="ABV24" s="15"/>
      <c r="ABW24" s="15"/>
      <c r="ABX24" s="15"/>
      <c r="ABY24" s="15"/>
      <c r="ABZ24" s="15"/>
      <c r="ACA24" s="15"/>
      <c r="ACB24" s="15"/>
      <c r="ACC24" s="15"/>
      <c r="ACD24" s="15"/>
      <c r="ACE24" s="15"/>
      <c r="ACF24" s="15"/>
      <c r="ACG24" s="15"/>
      <c r="ACH24" s="15"/>
      <c r="ACI24" s="15"/>
      <c r="ACJ24" s="15"/>
      <c r="ACK24" s="15"/>
      <c r="ACL24" s="15"/>
      <c r="ACM24" s="15"/>
      <c r="ACN24" s="15"/>
      <c r="ACO24" s="15"/>
      <c r="ACP24" s="15"/>
      <c r="ACQ24" s="15"/>
      <c r="ACR24" s="15"/>
      <c r="ACS24" s="15"/>
      <c r="ACT24" s="15"/>
      <c r="ACU24" s="15"/>
      <c r="ACV24" s="15"/>
      <c r="ACW24" s="15"/>
      <c r="ACX24" s="15"/>
      <c r="ACY24" s="15"/>
      <c r="ACZ24" s="15"/>
      <c r="ADA24" s="15"/>
      <c r="ADB24" s="15"/>
      <c r="ADC24" s="15"/>
      <c r="ADD24" s="15"/>
      <c r="ADE24" s="15"/>
      <c r="ADF24" s="15"/>
      <c r="ADG24" s="15"/>
      <c r="ADH24" s="15"/>
      <c r="ADI24" s="15"/>
      <c r="ADJ24" s="15"/>
      <c r="ADK24" s="15"/>
      <c r="ADL24" s="15"/>
      <c r="ADM24" s="15"/>
      <c r="ADN24" s="15"/>
      <c r="ADO24" s="15"/>
      <c r="ADP24" s="15"/>
      <c r="ADQ24" s="15"/>
      <c r="ADR24" s="15"/>
      <c r="ADS24" s="15"/>
      <c r="ADT24" s="15"/>
      <c r="ADU24" s="15"/>
      <c r="ADV24" s="15"/>
      <c r="ADW24" s="15"/>
      <c r="ADX24" s="15"/>
      <c r="ADY24" s="15"/>
      <c r="ADZ24" s="15"/>
      <c r="AEA24" s="15"/>
      <c r="AEB24" s="15"/>
      <c r="AEC24" s="15"/>
      <c r="AED24" s="15"/>
      <c r="AEE24" s="15"/>
      <c r="AEF24" s="15"/>
      <c r="AEG24" s="15"/>
      <c r="AEH24" s="15"/>
      <c r="AEI24" s="15"/>
      <c r="AEJ24" s="15"/>
      <c r="AEK24" s="15"/>
      <c r="AEL24" s="15"/>
      <c r="AEM24" s="15"/>
      <c r="AEN24" s="15"/>
      <c r="AEO24" s="15"/>
      <c r="AEP24" s="15"/>
      <c r="AEQ24" s="15"/>
      <c r="AER24" s="15"/>
      <c r="AES24" s="15"/>
      <c r="AET24" s="15"/>
      <c r="AEU24" s="15"/>
      <c r="AEV24" s="15"/>
      <c r="AEW24" s="15"/>
      <c r="AEX24" s="15"/>
      <c r="AEY24" s="15"/>
      <c r="AEZ24" s="15"/>
      <c r="AFA24" s="15"/>
      <c r="AFB24" s="15"/>
      <c r="AFC24" s="15"/>
      <c r="AFD24" s="15"/>
      <c r="AFE24" s="15"/>
      <c r="AFF24" s="15"/>
      <c r="AFG24" s="15"/>
      <c r="AFH24" s="15"/>
      <c r="AFI24" s="15"/>
      <c r="AFJ24" s="15"/>
      <c r="AFK24" s="15"/>
      <c r="AFL24" s="15"/>
      <c r="AFM24" s="15"/>
      <c r="AFN24" s="15"/>
      <c r="AFO24" s="15"/>
      <c r="AFP24" s="15"/>
      <c r="AFQ24" s="15"/>
      <c r="AFR24" s="15"/>
      <c r="AFS24" s="15"/>
      <c r="AFT24" s="15"/>
      <c r="AFU24" s="15"/>
      <c r="AFV24" s="15"/>
      <c r="AFW24" s="15"/>
      <c r="AFX24" s="15"/>
      <c r="AFY24" s="15"/>
      <c r="AFZ24" s="15"/>
      <c r="AGA24" s="15"/>
      <c r="AGB24" s="15"/>
      <c r="AGC24" s="15"/>
      <c r="AGD24" s="15"/>
      <c r="AGE24" s="15"/>
      <c r="AGF24" s="15"/>
      <c r="AGG24" s="15"/>
      <c r="AGH24" s="15"/>
      <c r="AGI24" s="15"/>
      <c r="AGJ24" s="15"/>
      <c r="AGK24" s="15"/>
      <c r="AGL24" s="15"/>
      <c r="AGM24" s="15"/>
      <c r="AGN24" s="15"/>
      <c r="AGO24" s="15"/>
      <c r="AGP24" s="15"/>
      <c r="AGQ24" s="15"/>
      <c r="AGR24" s="15"/>
      <c r="AGS24" s="15"/>
      <c r="AGT24" s="15"/>
      <c r="AGU24" s="15"/>
      <c r="AGV24" s="15"/>
      <c r="AGW24" s="15"/>
      <c r="AGX24" s="15"/>
      <c r="AGY24" s="15"/>
      <c r="AGZ24" s="15"/>
      <c r="AHA24" s="15"/>
      <c r="AHB24" s="15"/>
      <c r="AHC24" s="15"/>
      <c r="AHD24" s="15"/>
      <c r="AHE24" s="15"/>
      <c r="AHF24" s="15"/>
      <c r="AHG24" s="15"/>
      <c r="AHH24" s="15"/>
      <c r="AHI24" s="15"/>
      <c r="AHJ24" s="15"/>
      <c r="AHK24" s="15"/>
      <c r="AHL24" s="15"/>
      <c r="AHM24" s="15"/>
      <c r="AHN24" s="15"/>
      <c r="AHO24" s="15"/>
      <c r="AHP24" s="15"/>
      <c r="AHQ24" s="15"/>
      <c r="AHR24" s="15"/>
      <c r="AHS24" s="15"/>
      <c r="AHT24" s="15"/>
      <c r="AHU24" s="15"/>
      <c r="AHV24" s="15"/>
      <c r="AHW24" s="15"/>
      <c r="AHX24" s="15"/>
      <c r="AHY24" s="15"/>
      <c r="AHZ24" s="15"/>
      <c r="AIA24" s="15"/>
      <c r="AIB24" s="15"/>
      <c r="AIC24" s="15"/>
      <c r="AID24" s="15"/>
      <c r="AIE24" s="15"/>
      <c r="AIF24" s="15"/>
      <c r="AIG24" s="15"/>
      <c r="AIH24" s="15"/>
      <c r="AII24" s="15"/>
      <c r="AIJ24" s="15"/>
      <c r="AIK24" s="15"/>
      <c r="AIL24" s="15"/>
      <c r="AIM24" s="15"/>
      <c r="AIN24" s="15"/>
      <c r="AIO24" s="15"/>
      <c r="AIP24" s="15"/>
      <c r="AIQ24" s="15"/>
      <c r="AIR24" s="15"/>
      <c r="AIS24" s="15"/>
      <c r="AIT24" s="15"/>
      <c r="AIU24" s="15"/>
      <c r="AIV24" s="15"/>
      <c r="AIW24" s="15"/>
      <c r="AIX24" s="15"/>
      <c r="AIY24" s="15"/>
      <c r="AIZ24" s="15"/>
      <c r="AJA24" s="15"/>
      <c r="AJB24" s="15"/>
      <c r="AJC24" s="15"/>
      <c r="AJD24" s="15"/>
      <c r="AJE24" s="15"/>
      <c r="AJF24" s="15"/>
      <c r="AJG24" s="15"/>
      <c r="AJH24" s="15"/>
      <c r="AJI24" s="15"/>
      <c r="AJJ24" s="15"/>
      <c r="AJK24" s="15"/>
      <c r="AJL24" s="15"/>
      <c r="AJM24" s="15"/>
      <c r="AJN24" s="15"/>
      <c r="AJO24" s="15"/>
      <c r="AJP24" s="15"/>
      <c r="AJQ24" s="15"/>
      <c r="AJR24" s="15"/>
      <c r="AJS24" s="15"/>
      <c r="AJT24" s="15"/>
      <c r="AJU24" s="15"/>
      <c r="AJV24" s="15"/>
      <c r="AJW24" s="15"/>
      <c r="AJX24" s="15"/>
      <c r="AJY24" s="15"/>
      <c r="AJZ24" s="15"/>
      <c r="AKA24" s="15"/>
      <c r="AKB24" s="15"/>
      <c r="AKC24" s="15"/>
      <c r="AKD24" s="15"/>
      <c r="AKE24" s="15"/>
      <c r="AKF24" s="15"/>
      <c r="AKG24" s="15"/>
      <c r="AKH24" s="15"/>
      <c r="AKI24" s="15"/>
      <c r="AKJ24" s="15"/>
      <c r="AKK24" s="15"/>
      <c r="AKL24" s="15"/>
      <c r="AKM24" s="15"/>
      <c r="AKN24" s="15"/>
      <c r="AKO24" s="15"/>
      <c r="AKP24" s="15"/>
      <c r="AKQ24" s="15"/>
      <c r="AKR24" s="15"/>
      <c r="AKS24" s="15"/>
      <c r="AKT24" s="15"/>
      <c r="AKU24" s="15"/>
      <c r="AKV24" s="15"/>
      <c r="AKW24" s="15"/>
      <c r="AKX24" s="15"/>
      <c r="AKY24" s="15"/>
      <c r="AKZ24" s="15"/>
      <c r="ALA24" s="15"/>
      <c r="ALB24" s="15"/>
      <c r="ALC24" s="15"/>
      <c r="ALD24" s="15"/>
      <c r="ALE24" s="15"/>
      <c r="ALF24" s="15"/>
      <c r="ALG24" s="15"/>
      <c r="ALH24" s="15"/>
      <c r="ALI24" s="15"/>
      <c r="ALJ24" s="15"/>
      <c r="ALK24" s="15"/>
      <c r="ALL24" s="15"/>
      <c r="ALM24" s="15"/>
      <c r="ALN24" s="15"/>
      <c r="ALO24" s="15"/>
      <c r="ALP24" s="15"/>
      <c r="ALQ24" s="15"/>
      <c r="ALR24" s="15"/>
      <c r="ALS24" s="15"/>
      <c r="ALT24" s="15"/>
      <c r="ALU24" s="15"/>
      <c r="ALV24" s="15"/>
      <c r="ALW24" s="15"/>
      <c r="ALX24" s="15"/>
      <c r="ALY24" s="15"/>
      <c r="ALZ24" s="15"/>
      <c r="AMA24" s="15"/>
      <c r="AMB24" s="15"/>
      <c r="AMC24" s="15"/>
      <c r="AMD24" s="15"/>
      <c r="AME24" s="15"/>
      <c r="AMF24" s="15"/>
      <c r="AMG24" s="15"/>
      <c r="AMH24" s="15"/>
      <c r="AMI24" s="15"/>
      <c r="AMJ24" s="15"/>
      <c r="AMK24" s="15"/>
      <c r="AML24" s="15"/>
      <c r="AMM24" s="15"/>
      <c r="AMN24" s="15"/>
      <c r="AMO24" s="15"/>
      <c r="AMP24" s="15"/>
      <c r="AMQ24" s="15"/>
      <c r="AMR24" s="15"/>
      <c r="AMS24" s="15"/>
      <c r="AMT24" s="15"/>
      <c r="AMU24" s="15"/>
      <c r="AMV24" s="15"/>
      <c r="AMW24" s="15"/>
      <c r="AMX24" s="15"/>
      <c r="AMY24" s="15"/>
      <c r="AMZ24" s="15"/>
      <c r="ANA24" s="15"/>
      <c r="ANB24" s="15"/>
      <c r="ANC24" s="15"/>
      <c r="AND24" s="15"/>
      <c r="ANE24" s="15"/>
      <c r="ANF24" s="15"/>
      <c r="ANG24" s="15"/>
      <c r="ANH24" s="15"/>
      <c r="ANI24" s="15"/>
      <c r="ANJ24" s="15"/>
      <c r="ANK24" s="15"/>
      <c r="ANL24" s="15"/>
      <c r="ANM24" s="15"/>
      <c r="ANN24" s="15"/>
      <c r="ANO24" s="15"/>
      <c r="ANP24" s="15"/>
      <c r="ANQ24" s="15"/>
      <c r="ANR24" s="15"/>
      <c r="ANS24" s="15"/>
      <c r="ANT24" s="15"/>
      <c r="ANU24" s="15"/>
      <c r="ANV24" s="15"/>
      <c r="ANW24" s="15"/>
      <c r="ANX24" s="15"/>
      <c r="ANY24" s="15"/>
      <c r="ANZ24" s="15"/>
      <c r="AOA24" s="15"/>
      <c r="AOB24" s="15"/>
      <c r="AOC24" s="15"/>
      <c r="AOD24" s="15"/>
      <c r="AOE24" s="15"/>
      <c r="AOF24" s="15"/>
      <c r="AOG24" s="15"/>
      <c r="AOH24" s="15"/>
      <c r="AOI24" s="15"/>
      <c r="AOJ24" s="15"/>
      <c r="AOK24" s="15"/>
      <c r="AOL24" s="15"/>
      <c r="AOM24" s="15"/>
      <c r="AON24" s="15"/>
      <c r="AOO24" s="15"/>
      <c r="AOP24" s="15"/>
      <c r="AOQ24" s="15"/>
      <c r="AOR24" s="15"/>
      <c r="AOS24" s="15"/>
      <c r="AOT24" s="15"/>
      <c r="AOU24" s="15"/>
      <c r="AOV24" s="15"/>
      <c r="AOW24" s="15"/>
      <c r="AOX24" s="15"/>
      <c r="AOY24" s="15"/>
      <c r="AOZ24" s="15"/>
      <c r="APA24" s="15"/>
      <c r="APB24" s="15"/>
      <c r="APC24" s="15"/>
      <c r="APD24" s="15"/>
      <c r="APE24" s="15"/>
      <c r="APF24" s="15"/>
      <c r="APG24" s="15"/>
      <c r="APH24" s="15"/>
      <c r="API24" s="15"/>
      <c r="APJ24" s="15"/>
      <c r="APK24" s="15"/>
      <c r="APL24" s="15"/>
      <c r="APM24" s="15"/>
      <c r="APN24" s="15"/>
      <c r="APO24" s="15"/>
      <c r="APP24" s="15"/>
      <c r="APQ24" s="15"/>
      <c r="APR24" s="15"/>
      <c r="APS24" s="15"/>
      <c r="APT24" s="15"/>
      <c r="APU24" s="15"/>
      <c r="APV24" s="15"/>
      <c r="APW24" s="15"/>
      <c r="APX24" s="15"/>
      <c r="APY24" s="15"/>
      <c r="APZ24" s="15"/>
      <c r="AQA24" s="15"/>
      <c r="AQB24" s="15"/>
      <c r="AQC24" s="15"/>
      <c r="AQD24" s="15"/>
      <c r="AQE24" s="15"/>
      <c r="AQF24" s="15"/>
      <c r="AQG24" s="15"/>
      <c r="AQH24" s="15"/>
      <c r="AQI24" s="15"/>
      <c r="AQJ24" s="15"/>
      <c r="AQK24" s="15"/>
      <c r="AQL24" s="15"/>
      <c r="AQM24" s="15"/>
      <c r="AQN24" s="15"/>
      <c r="AQO24" s="15"/>
      <c r="AQP24" s="15"/>
      <c r="AQQ24" s="15"/>
      <c r="AQR24" s="15"/>
      <c r="AQS24" s="15"/>
      <c r="AQT24" s="15"/>
      <c r="AQU24" s="15"/>
      <c r="AQV24" s="15"/>
      <c r="AQW24" s="15"/>
      <c r="AQX24" s="15"/>
      <c r="AQY24" s="15"/>
      <c r="AQZ24" s="15"/>
      <c r="ARA24" s="15"/>
      <c r="ARB24" s="15"/>
      <c r="ARC24" s="15"/>
      <c r="ARD24" s="15"/>
      <c r="ARE24" s="15"/>
      <c r="ARF24" s="15"/>
      <c r="ARG24" s="15"/>
      <c r="ARH24" s="15"/>
      <c r="ARI24" s="15"/>
      <c r="ARJ24" s="15"/>
      <c r="ARK24" s="15"/>
      <c r="ARL24" s="15"/>
      <c r="ARM24" s="15"/>
      <c r="ARN24" s="15"/>
      <c r="ARO24" s="15"/>
      <c r="ARP24" s="15"/>
      <c r="ARQ24" s="15"/>
      <c r="ARR24" s="15"/>
      <c r="ARS24" s="15"/>
      <c r="ART24" s="15"/>
      <c r="ARU24" s="15"/>
      <c r="ARV24" s="15"/>
      <c r="ARW24" s="15"/>
      <c r="ARX24" s="15"/>
      <c r="ARY24" s="15"/>
      <c r="ARZ24" s="15"/>
      <c r="ASA24" s="15"/>
      <c r="ASB24" s="15"/>
      <c r="ASC24" s="15"/>
      <c r="ASD24" s="15"/>
      <c r="ASE24" s="15"/>
      <c r="ASF24" s="15"/>
      <c r="ASG24" s="15"/>
      <c r="ASH24" s="15"/>
      <c r="ASI24" s="15"/>
      <c r="ASJ24" s="15"/>
      <c r="ASK24" s="15"/>
      <c r="ASL24" s="15"/>
      <c r="ASM24" s="15"/>
      <c r="ASN24" s="15"/>
      <c r="ASO24" s="15"/>
      <c r="ASP24" s="15"/>
      <c r="ASQ24" s="15"/>
      <c r="ASR24" s="15"/>
      <c r="ASS24" s="15"/>
      <c r="AST24" s="15"/>
      <c r="ASU24" s="15"/>
      <c r="ASV24" s="15"/>
      <c r="ASW24" s="15"/>
      <c r="ASX24" s="15"/>
      <c r="ASY24" s="15"/>
      <c r="ASZ24" s="15"/>
      <c r="ATA24" s="15"/>
      <c r="ATB24" s="15"/>
      <c r="ATC24" s="15"/>
      <c r="ATD24" s="15"/>
      <c r="ATE24" s="15"/>
      <c r="ATF24" s="15"/>
      <c r="ATG24" s="15"/>
      <c r="ATH24" s="15"/>
      <c r="ATI24" s="15"/>
      <c r="ATJ24" s="15"/>
      <c r="ATK24" s="15"/>
      <c r="ATL24" s="15"/>
      <c r="ATM24" s="15"/>
      <c r="ATN24" s="15"/>
      <c r="ATO24" s="15"/>
      <c r="ATP24" s="15"/>
      <c r="ATQ24" s="15"/>
      <c r="ATR24" s="15"/>
      <c r="ATS24" s="15"/>
      <c r="ATT24" s="15"/>
      <c r="ATU24" s="15"/>
      <c r="ATV24" s="15"/>
      <c r="ATW24" s="15"/>
      <c r="ATX24" s="15"/>
      <c r="ATY24" s="15"/>
      <c r="ATZ24" s="15"/>
      <c r="AUA24" s="15"/>
      <c r="AUB24" s="15"/>
      <c r="AUC24" s="15"/>
      <c r="AUD24" s="15"/>
      <c r="AUE24" s="15"/>
      <c r="AUF24" s="15"/>
      <c r="AUG24" s="15"/>
      <c r="AUH24" s="15"/>
      <c r="AUI24" s="15"/>
      <c r="AUJ24" s="15"/>
      <c r="AUK24" s="15"/>
      <c r="AUL24" s="15"/>
      <c r="AUM24" s="15"/>
      <c r="AUN24" s="15"/>
      <c r="AUO24" s="15"/>
      <c r="AUP24" s="15"/>
      <c r="AUQ24" s="15"/>
      <c r="AUR24" s="15"/>
      <c r="AUS24" s="15"/>
      <c r="AUT24" s="15"/>
      <c r="AUU24" s="15"/>
      <c r="AUV24" s="15"/>
      <c r="AUW24" s="15"/>
      <c r="AUX24" s="15"/>
      <c r="AUY24" s="15"/>
      <c r="AUZ24" s="15"/>
      <c r="AVA24" s="15"/>
      <c r="AVB24" s="15"/>
      <c r="AVC24" s="15"/>
      <c r="AVD24" s="15"/>
      <c r="AVE24" s="15"/>
      <c r="AVF24" s="15"/>
      <c r="AVG24" s="15"/>
      <c r="AVH24" s="15"/>
      <c r="AVI24" s="15"/>
      <c r="AVJ24" s="15"/>
      <c r="AVK24" s="15"/>
      <c r="AVL24" s="15"/>
      <c r="AVM24" s="15"/>
      <c r="AVN24" s="15"/>
      <c r="AVO24" s="15"/>
      <c r="AVP24" s="15"/>
      <c r="AVQ24" s="15"/>
      <c r="AVR24" s="15"/>
      <c r="AVS24" s="15"/>
      <c r="AVT24" s="15"/>
      <c r="AVU24" s="15"/>
      <c r="AVV24" s="15"/>
      <c r="AVW24" s="15"/>
      <c r="AVX24" s="15"/>
      <c r="AVY24" s="15"/>
      <c r="AVZ24" s="15"/>
      <c r="AWA24" s="15"/>
      <c r="AWB24" s="15"/>
      <c r="AWC24" s="15"/>
      <c r="AWD24" s="15"/>
      <c r="AWE24" s="15"/>
      <c r="AWF24" s="15"/>
      <c r="AWG24" s="15"/>
      <c r="AWH24" s="15"/>
      <c r="AWI24" s="15"/>
      <c r="AWJ24" s="15"/>
      <c r="AWK24" s="15"/>
      <c r="AWL24" s="15"/>
      <c r="AWM24" s="15"/>
      <c r="AWN24" s="15"/>
      <c r="AWO24" s="15"/>
      <c r="AWP24" s="15"/>
      <c r="AWQ24" s="15"/>
      <c r="AWR24" s="15"/>
      <c r="AWS24" s="15"/>
      <c r="AWT24" s="15"/>
      <c r="AWU24" s="15"/>
      <c r="AWV24" s="15"/>
      <c r="AWW24" s="15"/>
      <c r="AWX24" s="15"/>
      <c r="AWY24" s="15"/>
      <c r="AWZ24" s="15"/>
      <c r="AXA24" s="15"/>
      <c r="AXB24" s="15"/>
      <c r="AXC24" s="15"/>
      <c r="AXD24" s="15"/>
      <c r="AXE24" s="15"/>
      <c r="AXF24" s="15"/>
      <c r="AXG24" s="15"/>
      <c r="AXH24" s="15"/>
      <c r="AXI24" s="15"/>
      <c r="AXJ24" s="15"/>
      <c r="AXK24" s="15"/>
      <c r="AXL24" s="15"/>
      <c r="AXM24" s="15"/>
      <c r="AXN24" s="15"/>
      <c r="AXO24" s="15"/>
      <c r="AXP24" s="15"/>
      <c r="AXQ24" s="15"/>
      <c r="AXR24" s="15"/>
      <c r="AXS24" s="15"/>
      <c r="AXT24" s="15"/>
      <c r="AXU24" s="15"/>
      <c r="AXV24" s="15"/>
      <c r="AXW24" s="15"/>
      <c r="AXX24" s="15"/>
      <c r="AXY24" s="15"/>
      <c r="AXZ24" s="15"/>
      <c r="AYA24" s="15"/>
      <c r="AYB24" s="15"/>
      <c r="AYC24" s="15"/>
      <c r="AYD24" s="15"/>
      <c r="AYE24" s="15"/>
      <c r="AYF24" s="15"/>
      <c r="AYG24" s="15"/>
      <c r="AYH24" s="15"/>
      <c r="AYI24" s="15"/>
      <c r="AYJ24" s="15"/>
      <c r="AYK24" s="15"/>
      <c r="AYL24" s="15"/>
      <c r="AYM24" s="15"/>
      <c r="AYN24" s="15"/>
      <c r="AYO24" s="15"/>
      <c r="AYP24" s="15"/>
      <c r="AYQ24" s="15"/>
      <c r="AYR24" s="15"/>
      <c r="AYS24" s="15"/>
      <c r="AYT24" s="15"/>
      <c r="AYU24" s="15"/>
      <c r="AYV24" s="15"/>
      <c r="AYW24" s="15"/>
      <c r="AYX24" s="15"/>
      <c r="AYY24" s="15"/>
      <c r="AYZ24" s="15"/>
      <c r="AZA24" s="15"/>
      <c r="AZB24" s="15"/>
      <c r="AZC24" s="15"/>
      <c r="AZD24" s="15"/>
      <c r="AZE24" s="15"/>
      <c r="AZF24" s="15"/>
      <c r="AZG24" s="15"/>
      <c r="AZH24" s="15"/>
      <c r="AZI24" s="15"/>
      <c r="AZJ24" s="15"/>
      <c r="AZK24" s="15"/>
      <c r="AZL24" s="15"/>
      <c r="AZM24" s="15"/>
      <c r="AZN24" s="15"/>
      <c r="AZO24" s="15"/>
      <c r="AZP24" s="15"/>
      <c r="AZQ24" s="15"/>
      <c r="AZR24" s="15"/>
      <c r="AZS24" s="15"/>
      <c r="AZT24" s="15"/>
      <c r="AZU24" s="15"/>
      <c r="AZV24" s="15"/>
      <c r="AZW24" s="15"/>
      <c r="AZX24" s="15"/>
      <c r="AZY24" s="15"/>
      <c r="AZZ24" s="15"/>
      <c r="BAA24" s="15"/>
      <c r="BAB24" s="15"/>
      <c r="BAC24" s="15"/>
      <c r="BAD24" s="15"/>
      <c r="BAE24" s="15"/>
      <c r="BAF24" s="15"/>
      <c r="BAG24" s="15"/>
      <c r="BAH24" s="15"/>
      <c r="BAI24" s="15"/>
      <c r="BAJ24" s="15"/>
      <c r="BAK24" s="15"/>
      <c r="BAL24" s="15"/>
      <c r="BAM24" s="15"/>
      <c r="BAN24" s="15"/>
      <c r="BAO24" s="15"/>
      <c r="BAP24" s="15"/>
      <c r="BAQ24" s="15"/>
      <c r="BAR24" s="15"/>
      <c r="BAS24" s="15"/>
      <c r="BAT24" s="15"/>
      <c r="BAU24" s="15"/>
      <c r="BAV24" s="15"/>
      <c r="BAW24" s="15"/>
      <c r="BAX24" s="15"/>
      <c r="BAY24" s="15"/>
      <c r="BAZ24" s="15"/>
      <c r="BBA24" s="15"/>
      <c r="BBB24" s="15"/>
      <c r="BBC24" s="15"/>
      <c r="BBD24" s="15"/>
      <c r="BBE24" s="15"/>
      <c r="BBF24" s="15"/>
      <c r="BBG24" s="15"/>
      <c r="BBH24" s="15"/>
      <c r="BBI24" s="15"/>
      <c r="BBJ24" s="15"/>
      <c r="BBK24" s="15"/>
      <c r="BBL24" s="15"/>
      <c r="BBM24" s="15"/>
      <c r="BBN24" s="15"/>
      <c r="BBO24" s="15"/>
      <c r="BBP24" s="15"/>
      <c r="BBQ24" s="15"/>
      <c r="BBR24" s="15"/>
      <c r="BBS24" s="15"/>
      <c r="BBT24" s="15"/>
      <c r="BBU24" s="15"/>
      <c r="BBV24" s="15"/>
      <c r="BBW24" s="15"/>
      <c r="BBX24" s="15"/>
      <c r="BBY24" s="15"/>
      <c r="BBZ24" s="15"/>
      <c r="BCA24" s="15"/>
      <c r="BCB24" s="15"/>
      <c r="BCC24" s="15"/>
      <c r="BCD24" s="15"/>
      <c r="BCE24" s="15"/>
      <c r="BCF24" s="15"/>
      <c r="BCG24" s="15"/>
      <c r="BCH24" s="15"/>
      <c r="BCI24" s="15"/>
      <c r="BCJ24" s="15"/>
      <c r="BCK24" s="15"/>
      <c r="BCL24" s="15"/>
      <c r="BCM24" s="15"/>
      <c r="BCN24" s="15"/>
      <c r="BCO24" s="15"/>
      <c r="BCP24" s="15"/>
      <c r="BCQ24" s="15"/>
      <c r="BCR24" s="15"/>
      <c r="BCS24" s="15"/>
      <c r="BCT24" s="15"/>
      <c r="BCU24" s="15"/>
      <c r="BCV24" s="15"/>
      <c r="BCW24" s="15"/>
      <c r="BCX24" s="15"/>
      <c r="BCY24" s="15"/>
      <c r="BCZ24" s="15"/>
      <c r="BDA24" s="15"/>
      <c r="BDB24" s="15"/>
      <c r="BDC24" s="15"/>
      <c r="BDD24" s="15"/>
      <c r="BDE24" s="15"/>
      <c r="BDF24" s="15"/>
      <c r="BDG24" s="15"/>
      <c r="BDH24" s="15"/>
      <c r="BDI24" s="15"/>
      <c r="BDJ24" s="15"/>
      <c r="BDK24" s="15"/>
      <c r="BDL24" s="15"/>
      <c r="BDM24" s="15"/>
      <c r="BDN24" s="15"/>
      <c r="BDO24" s="15"/>
      <c r="BDP24" s="15"/>
      <c r="BDQ24" s="15"/>
      <c r="BDR24" s="15"/>
      <c r="BDS24" s="15"/>
      <c r="BDT24" s="15"/>
      <c r="BDU24" s="15"/>
      <c r="BDV24" s="15"/>
      <c r="BDW24" s="15"/>
      <c r="BDX24" s="15"/>
      <c r="BDY24" s="15"/>
      <c r="BDZ24" s="15"/>
      <c r="BEA24" s="15"/>
      <c r="BEB24" s="15"/>
      <c r="BEC24" s="15"/>
      <c r="BED24" s="15"/>
      <c r="BEE24" s="15"/>
      <c r="BEF24" s="15"/>
      <c r="BEG24" s="15"/>
      <c r="BEH24" s="15"/>
      <c r="BEI24" s="15"/>
      <c r="BEJ24" s="15"/>
      <c r="BEK24" s="15"/>
      <c r="BEL24" s="15"/>
      <c r="BEM24" s="15"/>
      <c r="BEN24" s="15"/>
      <c r="BEO24" s="15"/>
      <c r="BEP24" s="15"/>
      <c r="BEQ24" s="15"/>
      <c r="BER24" s="15"/>
      <c r="BES24" s="15"/>
      <c r="BET24" s="15"/>
      <c r="BEU24" s="15"/>
      <c r="BEV24" s="15"/>
      <c r="BEW24" s="15"/>
      <c r="BEX24" s="15"/>
      <c r="BEY24" s="15"/>
      <c r="BEZ24" s="15"/>
      <c r="BFA24" s="15"/>
      <c r="BFB24" s="15"/>
      <c r="BFC24" s="15"/>
      <c r="BFD24" s="15"/>
      <c r="BFE24" s="15"/>
      <c r="BFF24" s="15"/>
      <c r="BFG24" s="15"/>
      <c r="BFH24" s="15"/>
      <c r="BFI24" s="15"/>
      <c r="BFJ24" s="15"/>
      <c r="BFK24" s="15"/>
      <c r="BFL24" s="15"/>
      <c r="BFM24" s="15"/>
      <c r="BFN24" s="15"/>
      <c r="BFO24" s="15"/>
      <c r="BFP24" s="15"/>
      <c r="BFQ24" s="15"/>
      <c r="BFR24" s="15"/>
      <c r="BFS24" s="15"/>
      <c r="BFT24" s="15"/>
      <c r="BFU24" s="15"/>
      <c r="BFV24" s="15"/>
      <c r="BFW24" s="15"/>
      <c r="BFX24" s="15"/>
      <c r="BFY24" s="15"/>
      <c r="BFZ24" s="15"/>
      <c r="BGA24" s="15"/>
      <c r="BGB24" s="15"/>
      <c r="BGC24" s="15"/>
      <c r="BGD24" s="15"/>
      <c r="BGE24" s="15"/>
      <c r="BGF24" s="15"/>
      <c r="BGG24" s="15"/>
      <c r="BGH24" s="15"/>
      <c r="BGI24" s="15"/>
      <c r="BGJ24" s="15"/>
      <c r="BGK24" s="15"/>
      <c r="BGL24" s="15"/>
      <c r="BGM24" s="15"/>
      <c r="BGN24" s="15"/>
      <c r="BGO24" s="15"/>
      <c r="BGP24" s="15"/>
      <c r="BGQ24" s="15"/>
      <c r="BGR24" s="15"/>
      <c r="BGS24" s="15"/>
      <c r="BGT24" s="15"/>
      <c r="BGU24" s="15"/>
      <c r="BGV24" s="15"/>
      <c r="BGW24" s="15"/>
      <c r="BGX24" s="15"/>
      <c r="BGY24" s="15"/>
      <c r="BGZ24" s="15"/>
      <c r="BHA24" s="15"/>
      <c r="BHB24" s="15"/>
      <c r="BHC24" s="15"/>
      <c r="BHD24" s="15"/>
      <c r="BHE24" s="15"/>
      <c r="BHF24" s="15"/>
      <c r="BHG24" s="15"/>
      <c r="BHH24" s="15"/>
      <c r="BHI24" s="15"/>
      <c r="BHJ24" s="15"/>
      <c r="BHK24" s="15"/>
      <c r="BHL24" s="15"/>
      <c r="BHM24" s="15"/>
      <c r="BHN24" s="15"/>
      <c r="BHO24" s="15"/>
      <c r="BHP24" s="15"/>
      <c r="BHQ24" s="15"/>
      <c r="BHR24" s="15"/>
      <c r="BHS24" s="15"/>
      <c r="BHT24" s="15"/>
      <c r="BHU24" s="15"/>
      <c r="BHV24" s="15"/>
      <c r="BHW24" s="15"/>
      <c r="BHX24" s="15"/>
      <c r="BHY24" s="15"/>
      <c r="BHZ24" s="15"/>
      <c r="BIA24" s="15"/>
      <c r="BIB24" s="15"/>
      <c r="BIC24" s="15"/>
      <c r="BID24" s="15"/>
      <c r="BIE24" s="15"/>
      <c r="BIF24" s="15"/>
      <c r="BIG24" s="15"/>
      <c r="BIH24" s="15"/>
      <c r="BII24" s="15"/>
      <c r="BIJ24" s="15"/>
      <c r="BIK24" s="15"/>
      <c r="BIL24" s="15"/>
      <c r="BIM24" s="15"/>
      <c r="BIN24" s="15"/>
      <c r="BIO24" s="15"/>
      <c r="BIP24" s="15"/>
      <c r="BIQ24" s="15"/>
      <c r="BIR24" s="15"/>
      <c r="BIS24" s="15"/>
      <c r="BIT24" s="15"/>
      <c r="BIU24" s="15"/>
      <c r="BIV24" s="15"/>
      <c r="BIW24" s="15"/>
      <c r="BIX24" s="15"/>
      <c r="BIY24" s="15"/>
      <c r="BIZ24" s="15"/>
      <c r="BJA24" s="15"/>
      <c r="BJB24" s="15"/>
      <c r="BJC24" s="15"/>
      <c r="BJD24" s="15"/>
      <c r="BJE24" s="15"/>
      <c r="BJF24" s="15"/>
      <c r="BJG24" s="15"/>
      <c r="BJH24" s="15"/>
      <c r="BJI24" s="15"/>
      <c r="BJJ24" s="15"/>
      <c r="BJK24" s="15"/>
      <c r="BJL24" s="15"/>
      <c r="BJM24" s="15"/>
      <c r="BJN24" s="15"/>
      <c r="BJO24" s="15"/>
      <c r="BJP24" s="15"/>
      <c r="BJQ24" s="15"/>
      <c r="BJR24" s="15"/>
      <c r="BJS24" s="15"/>
      <c r="BJT24" s="15"/>
      <c r="BJU24" s="15"/>
      <c r="BJV24" s="15"/>
      <c r="BJW24" s="15"/>
      <c r="BJX24" s="15"/>
      <c r="BJY24" s="15"/>
      <c r="BJZ24" s="15"/>
      <c r="BKA24" s="15"/>
      <c r="BKB24" s="15"/>
      <c r="BKC24" s="15"/>
      <c r="BKD24" s="15"/>
      <c r="BKE24" s="15"/>
      <c r="BKF24" s="15"/>
      <c r="BKG24" s="15"/>
      <c r="BKH24" s="15"/>
      <c r="BKI24" s="15"/>
      <c r="BKJ24" s="15"/>
      <c r="BKK24" s="15"/>
      <c r="BKL24" s="15"/>
      <c r="BKM24" s="15"/>
      <c r="BKN24" s="15"/>
      <c r="BKO24" s="15"/>
      <c r="BKP24" s="15"/>
      <c r="BKQ24" s="15"/>
      <c r="BKR24" s="15"/>
      <c r="BKS24" s="15"/>
      <c r="BKT24" s="15"/>
      <c r="BKU24" s="15"/>
      <c r="BKV24" s="15"/>
      <c r="BKW24" s="15"/>
      <c r="BKX24" s="15"/>
      <c r="BKY24" s="15"/>
      <c r="BKZ24" s="15"/>
      <c r="BLA24" s="15"/>
      <c r="BLB24" s="15"/>
      <c r="BLC24" s="15"/>
      <c r="BLD24" s="15"/>
      <c r="BLE24" s="15"/>
      <c r="BLF24" s="15"/>
      <c r="BLG24" s="15"/>
      <c r="BLH24" s="15"/>
      <c r="BLI24" s="15"/>
      <c r="BLJ24" s="15"/>
      <c r="BLK24" s="15"/>
      <c r="BLL24" s="15"/>
      <c r="BLM24" s="15"/>
      <c r="BLN24" s="15"/>
      <c r="BLO24" s="15"/>
      <c r="BLP24" s="15"/>
      <c r="BLQ24" s="15"/>
      <c r="BLR24" s="15"/>
      <c r="BLS24" s="15"/>
      <c r="BLT24" s="15"/>
      <c r="BLU24" s="15"/>
      <c r="BLV24" s="15"/>
      <c r="BLW24" s="15"/>
      <c r="BLX24" s="15"/>
      <c r="BLY24" s="15"/>
      <c r="BLZ24" s="15"/>
      <c r="BMA24" s="15"/>
      <c r="BMB24" s="15"/>
      <c r="BMC24" s="15"/>
      <c r="BMD24" s="15"/>
      <c r="BME24" s="15"/>
      <c r="BMF24" s="15"/>
      <c r="BMG24" s="15"/>
      <c r="BMH24" s="15"/>
      <c r="BMI24" s="15"/>
      <c r="BMJ24" s="15"/>
      <c r="BMK24" s="15"/>
      <c r="BML24" s="15"/>
      <c r="BMM24" s="15"/>
      <c r="BMN24" s="15"/>
      <c r="BMO24" s="15"/>
      <c r="BMP24" s="15"/>
      <c r="BMQ24" s="15"/>
      <c r="BMR24" s="15"/>
      <c r="BMS24" s="15"/>
      <c r="BMT24" s="15"/>
      <c r="BMU24" s="15"/>
      <c r="BMV24" s="15"/>
      <c r="BMW24" s="15"/>
      <c r="BMX24" s="15"/>
      <c r="BMY24" s="15"/>
      <c r="BMZ24" s="15"/>
      <c r="BNA24" s="15"/>
      <c r="BNB24" s="15"/>
      <c r="BNC24" s="15"/>
      <c r="BND24" s="15"/>
      <c r="BNE24" s="15"/>
      <c r="BNF24" s="15"/>
      <c r="BNG24" s="15"/>
      <c r="BNH24" s="15"/>
      <c r="BNI24" s="15"/>
      <c r="BNJ24" s="15"/>
      <c r="BNK24" s="15"/>
      <c r="BNL24" s="15"/>
      <c r="BNM24" s="15"/>
      <c r="BNN24" s="15"/>
      <c r="BNO24" s="15"/>
      <c r="BNP24" s="15"/>
      <c r="BNQ24" s="15"/>
      <c r="BNR24" s="15"/>
      <c r="BNS24" s="15"/>
      <c r="BNT24" s="15"/>
      <c r="BNU24" s="15"/>
      <c r="BNV24" s="15"/>
      <c r="BNW24" s="15"/>
      <c r="BNX24" s="15"/>
      <c r="BNY24" s="15"/>
      <c r="BNZ24" s="15"/>
      <c r="BOA24" s="15"/>
      <c r="BOB24" s="15"/>
      <c r="BOC24" s="15"/>
      <c r="BOD24" s="15"/>
      <c r="BOE24" s="15"/>
      <c r="BOF24" s="15"/>
      <c r="BOG24" s="15"/>
      <c r="BOH24" s="15"/>
      <c r="BOI24" s="15"/>
      <c r="BOJ24" s="15"/>
      <c r="BOK24" s="15"/>
      <c r="BOL24" s="15"/>
      <c r="BOM24" s="15"/>
      <c r="BON24" s="15"/>
      <c r="BOO24" s="15"/>
      <c r="BOP24" s="15"/>
      <c r="BOQ24" s="15"/>
      <c r="BOR24" s="15"/>
      <c r="BOS24" s="15"/>
      <c r="BOT24" s="15"/>
      <c r="BOU24" s="15"/>
      <c r="BOV24" s="15"/>
      <c r="BOW24" s="15"/>
      <c r="BOX24" s="15"/>
      <c r="BOY24" s="15"/>
      <c r="BOZ24" s="15"/>
      <c r="BPA24" s="15"/>
      <c r="BPB24" s="15"/>
      <c r="BPC24" s="15"/>
      <c r="BPD24" s="15"/>
      <c r="BPE24" s="15"/>
      <c r="BPF24" s="15"/>
      <c r="BPG24" s="15"/>
      <c r="BPH24" s="15"/>
      <c r="BPI24" s="15"/>
      <c r="BPJ24" s="15"/>
      <c r="BPK24" s="15"/>
      <c r="BPL24" s="15"/>
      <c r="BPM24" s="15"/>
      <c r="BPN24" s="15"/>
      <c r="BPO24" s="15"/>
      <c r="BPP24" s="15"/>
      <c r="BPQ24" s="15"/>
      <c r="BPR24" s="15"/>
      <c r="BPS24" s="15"/>
      <c r="BPT24" s="15"/>
      <c r="BPU24" s="15"/>
      <c r="BPV24" s="15"/>
      <c r="BPW24" s="15"/>
      <c r="BPX24" s="15"/>
      <c r="BPY24" s="15"/>
      <c r="BPZ24" s="15"/>
      <c r="BQA24" s="15"/>
      <c r="BQB24" s="15"/>
      <c r="BQC24" s="15"/>
      <c r="BQD24" s="15"/>
      <c r="BQE24" s="15"/>
      <c r="BQF24" s="15"/>
      <c r="BQG24" s="15"/>
      <c r="BQH24" s="15"/>
      <c r="BQI24" s="15"/>
      <c r="BQJ24" s="15"/>
      <c r="BQK24" s="15"/>
      <c r="BQL24" s="15"/>
      <c r="BQM24" s="15"/>
      <c r="BQN24" s="15"/>
      <c r="BQO24" s="15"/>
      <c r="BQP24" s="15"/>
      <c r="BQQ24" s="15"/>
      <c r="BQR24" s="15"/>
      <c r="BQS24" s="15"/>
      <c r="BQT24" s="15"/>
      <c r="BQU24" s="15"/>
      <c r="BQV24" s="15"/>
      <c r="BQW24" s="15"/>
      <c r="BQX24" s="15"/>
      <c r="BQY24" s="15"/>
      <c r="BQZ24" s="15"/>
      <c r="BRA24" s="15"/>
      <c r="BRB24" s="15"/>
      <c r="BRC24" s="15"/>
      <c r="BRD24" s="15"/>
      <c r="BRE24" s="15"/>
      <c r="BRF24" s="15"/>
      <c r="BRG24" s="15"/>
      <c r="BRH24" s="15"/>
      <c r="BRI24" s="15"/>
      <c r="BRJ24" s="15"/>
      <c r="BRK24" s="15"/>
      <c r="BRL24" s="15"/>
      <c r="BRM24" s="15"/>
      <c r="BRN24" s="15"/>
      <c r="BRO24" s="15"/>
      <c r="BRP24" s="15"/>
      <c r="BRQ24" s="15"/>
      <c r="BRR24" s="15"/>
      <c r="BRS24" s="15"/>
      <c r="BRT24" s="15"/>
      <c r="BRU24" s="15"/>
      <c r="BRV24" s="15"/>
      <c r="BRW24" s="15"/>
      <c r="BRX24" s="15"/>
      <c r="BRY24" s="15"/>
      <c r="BRZ24" s="15"/>
      <c r="BSA24" s="15"/>
      <c r="BSB24" s="15"/>
      <c r="BSC24" s="15"/>
      <c r="BSD24" s="15"/>
      <c r="BSE24" s="15"/>
      <c r="BSF24" s="15"/>
      <c r="BSG24" s="15"/>
      <c r="BSH24" s="15"/>
      <c r="BSI24" s="15"/>
      <c r="BSJ24" s="15"/>
      <c r="BSK24" s="15"/>
      <c r="BSL24" s="15"/>
      <c r="BSM24" s="15"/>
      <c r="BSN24" s="15"/>
      <c r="BSO24" s="15"/>
      <c r="BSP24" s="15"/>
      <c r="BSQ24" s="15"/>
      <c r="BSR24" s="15"/>
      <c r="BSS24" s="15"/>
      <c r="BST24" s="15"/>
      <c r="BSU24" s="15"/>
      <c r="BSV24" s="15"/>
      <c r="BSW24" s="15"/>
      <c r="BSX24" s="15"/>
      <c r="BSY24" s="15"/>
      <c r="BSZ24" s="15"/>
      <c r="BTA24" s="15"/>
      <c r="BTB24" s="15"/>
      <c r="BTC24" s="15"/>
      <c r="BTD24" s="15"/>
      <c r="BTE24" s="15"/>
      <c r="BTF24" s="15"/>
      <c r="BTG24" s="15"/>
      <c r="BTH24" s="15"/>
      <c r="BTI24" s="15"/>
      <c r="BTJ24" s="15"/>
      <c r="BTK24" s="15"/>
      <c r="BTL24" s="15"/>
      <c r="BTM24" s="15"/>
      <c r="BTN24" s="15"/>
      <c r="BTO24" s="15"/>
      <c r="BTP24" s="15"/>
      <c r="BTQ24" s="15"/>
      <c r="BTR24" s="15"/>
      <c r="BTS24" s="15"/>
      <c r="BTT24" s="15"/>
      <c r="BTU24" s="15"/>
      <c r="BTV24" s="15"/>
      <c r="BTW24" s="15"/>
      <c r="BTX24" s="15"/>
      <c r="BTY24" s="15"/>
      <c r="BTZ24" s="15"/>
      <c r="BUA24" s="15"/>
      <c r="BUB24" s="15"/>
      <c r="BUC24" s="15"/>
      <c r="BUD24" s="15"/>
      <c r="BUE24" s="15"/>
      <c r="BUF24" s="15"/>
      <c r="BUG24" s="15"/>
      <c r="BUH24" s="15"/>
      <c r="BUI24" s="15"/>
      <c r="BUJ24" s="15"/>
      <c r="BUK24" s="15"/>
      <c r="BUL24" s="15"/>
      <c r="BUM24" s="15"/>
      <c r="BUN24" s="15"/>
      <c r="BUO24" s="15"/>
      <c r="BUP24" s="15"/>
      <c r="BUQ24" s="15"/>
      <c r="BUR24" s="15"/>
      <c r="BUS24" s="15"/>
      <c r="BUT24" s="15"/>
      <c r="BUU24" s="15"/>
      <c r="BUV24" s="15"/>
      <c r="BUW24" s="15"/>
      <c r="BUX24" s="15"/>
      <c r="BUY24" s="15"/>
      <c r="BUZ24" s="15"/>
      <c r="BVA24" s="15"/>
      <c r="BVB24" s="15"/>
      <c r="BVC24" s="15"/>
      <c r="BVD24" s="15"/>
      <c r="BVE24" s="15"/>
      <c r="BVF24" s="15"/>
      <c r="BVG24" s="15"/>
      <c r="BVH24" s="15"/>
      <c r="BVI24" s="15"/>
      <c r="BVJ24" s="15"/>
      <c r="BVK24" s="15"/>
      <c r="BVL24" s="15"/>
      <c r="BVM24" s="15"/>
      <c r="BVN24" s="15"/>
      <c r="BVO24" s="15"/>
      <c r="BVP24" s="15"/>
      <c r="BVQ24" s="15"/>
      <c r="BVR24" s="15"/>
      <c r="BVS24" s="15"/>
      <c r="BVT24" s="15"/>
      <c r="BVU24" s="15"/>
      <c r="BVV24" s="15"/>
      <c r="BVW24" s="15"/>
      <c r="BVX24" s="15"/>
      <c r="BVY24" s="15"/>
      <c r="BVZ24" s="15"/>
      <c r="BWA24" s="15"/>
      <c r="BWB24" s="15"/>
      <c r="BWC24" s="15"/>
      <c r="BWD24" s="15"/>
      <c r="BWE24" s="15"/>
      <c r="BWF24" s="15"/>
      <c r="BWG24" s="15"/>
      <c r="BWH24" s="15"/>
      <c r="BWI24" s="15"/>
      <c r="BWJ24" s="15"/>
      <c r="BWK24" s="15"/>
      <c r="BWL24" s="15"/>
      <c r="BWM24" s="15"/>
      <c r="BWN24" s="15"/>
      <c r="BWO24" s="15"/>
      <c r="BWP24" s="15"/>
      <c r="BWQ24" s="15"/>
      <c r="BWR24" s="15"/>
      <c r="BWS24" s="15"/>
      <c r="BWT24" s="15"/>
      <c r="BWU24" s="15"/>
      <c r="BWV24" s="15"/>
      <c r="BWW24" s="15"/>
      <c r="BWX24" s="15"/>
      <c r="BWY24" s="15"/>
      <c r="BWZ24" s="15"/>
      <c r="BXA24" s="15"/>
      <c r="BXB24" s="15"/>
      <c r="BXC24" s="15"/>
      <c r="BXD24" s="15"/>
      <c r="BXE24" s="15"/>
      <c r="BXF24" s="15"/>
      <c r="BXG24" s="15"/>
      <c r="BXH24" s="15"/>
      <c r="BXI24" s="15"/>
      <c r="BXJ24" s="15"/>
      <c r="BXK24" s="15"/>
      <c r="BXL24" s="15"/>
      <c r="BXM24" s="15"/>
      <c r="BXN24" s="15"/>
      <c r="BXO24" s="15"/>
      <c r="BXP24" s="15"/>
      <c r="BXQ24" s="15"/>
      <c r="BXR24" s="15"/>
      <c r="BXS24" s="15"/>
      <c r="BXT24" s="15"/>
      <c r="BXU24" s="15"/>
      <c r="BXV24" s="15"/>
      <c r="BXW24" s="15"/>
      <c r="BXX24" s="15"/>
      <c r="BXY24" s="15"/>
      <c r="BXZ24" s="15"/>
      <c r="BYA24" s="15"/>
      <c r="BYB24" s="15"/>
      <c r="BYC24" s="15"/>
      <c r="BYD24" s="15"/>
      <c r="BYE24" s="15"/>
      <c r="BYF24" s="15"/>
      <c r="BYG24" s="15"/>
      <c r="BYH24" s="15"/>
      <c r="BYI24" s="15"/>
      <c r="BYJ24" s="15"/>
      <c r="BYK24" s="15"/>
      <c r="BYL24" s="15"/>
      <c r="BYM24" s="15"/>
      <c r="BYN24" s="15"/>
      <c r="BYO24" s="15"/>
      <c r="BYP24" s="15"/>
      <c r="BYQ24" s="15"/>
      <c r="BYR24" s="15"/>
      <c r="BYS24" s="15"/>
      <c r="BYT24" s="15"/>
      <c r="BYU24" s="15"/>
      <c r="BYV24" s="15"/>
      <c r="BYW24" s="15"/>
      <c r="BYX24" s="15"/>
      <c r="BYY24" s="15"/>
      <c r="BYZ24" s="15"/>
      <c r="BZA24" s="15"/>
      <c r="BZB24" s="15"/>
      <c r="BZC24" s="15"/>
      <c r="BZD24" s="15"/>
      <c r="BZE24" s="15"/>
      <c r="BZF24" s="15"/>
      <c r="BZG24" s="15"/>
      <c r="BZH24" s="15"/>
      <c r="BZI24" s="15"/>
      <c r="BZJ24" s="15"/>
      <c r="BZK24" s="15"/>
      <c r="BZL24" s="15"/>
      <c r="BZM24" s="15"/>
      <c r="BZN24" s="15"/>
      <c r="BZO24" s="15"/>
      <c r="BZP24" s="15"/>
      <c r="BZQ24" s="15"/>
      <c r="BZR24" s="15"/>
      <c r="BZS24" s="15"/>
      <c r="BZT24" s="15"/>
      <c r="BZU24" s="15"/>
      <c r="BZV24" s="15"/>
      <c r="BZW24" s="15"/>
      <c r="BZX24" s="15"/>
      <c r="BZY24" s="15"/>
      <c r="BZZ24" s="15"/>
      <c r="CAA24" s="15"/>
      <c r="CAB24" s="15"/>
      <c r="CAC24" s="15"/>
      <c r="CAD24" s="15"/>
      <c r="CAE24" s="15"/>
      <c r="CAF24" s="15"/>
      <c r="CAG24" s="15"/>
      <c r="CAH24" s="15"/>
      <c r="CAI24" s="15"/>
      <c r="CAJ24" s="15"/>
      <c r="CAK24" s="15"/>
      <c r="CAL24" s="15"/>
      <c r="CAM24" s="15"/>
      <c r="CAN24" s="15"/>
      <c r="CAO24" s="15"/>
      <c r="CAP24" s="15"/>
      <c r="CAQ24" s="15"/>
      <c r="CAR24" s="15"/>
      <c r="CAS24" s="15"/>
      <c r="CAT24" s="15"/>
      <c r="CAU24" s="15"/>
      <c r="CAV24" s="15"/>
      <c r="CAW24" s="15"/>
      <c r="CAX24" s="15"/>
      <c r="CAY24" s="15"/>
      <c r="CAZ24" s="15"/>
      <c r="CBA24" s="15"/>
      <c r="CBB24" s="15"/>
      <c r="CBC24" s="15"/>
      <c r="CBD24" s="15"/>
      <c r="CBE24" s="15"/>
      <c r="CBF24" s="15"/>
      <c r="CBG24" s="15"/>
      <c r="CBH24" s="15"/>
      <c r="CBI24" s="15"/>
      <c r="CBJ24" s="15"/>
      <c r="CBK24" s="15"/>
      <c r="CBL24" s="15"/>
      <c r="CBM24" s="15"/>
      <c r="CBN24" s="15"/>
      <c r="CBO24" s="15"/>
      <c r="CBP24" s="15"/>
      <c r="CBQ24" s="15"/>
      <c r="CBR24" s="15"/>
      <c r="CBS24" s="15"/>
      <c r="CBT24" s="15"/>
      <c r="CBU24" s="15"/>
      <c r="CBV24" s="15"/>
      <c r="CBW24" s="15"/>
      <c r="CBX24" s="15"/>
      <c r="CBY24" s="15"/>
      <c r="CBZ24" s="15"/>
      <c r="CCA24" s="15"/>
      <c r="CCB24" s="15"/>
      <c r="CCC24" s="15"/>
      <c r="CCD24" s="15"/>
      <c r="CCE24" s="15"/>
      <c r="CCF24" s="15"/>
      <c r="CCG24" s="15"/>
      <c r="CCH24" s="15"/>
      <c r="CCI24" s="15"/>
      <c r="CCJ24" s="15"/>
      <c r="CCK24" s="15"/>
      <c r="CCL24" s="15"/>
      <c r="CCM24" s="15"/>
      <c r="CCN24" s="15"/>
      <c r="CCO24" s="15"/>
      <c r="CCP24" s="15"/>
      <c r="CCQ24" s="15"/>
      <c r="CCR24" s="15"/>
      <c r="CCS24" s="15"/>
      <c r="CCT24" s="15"/>
      <c r="CCU24" s="15"/>
      <c r="CCV24" s="15"/>
      <c r="CCW24" s="15"/>
      <c r="CCX24" s="15"/>
      <c r="CCY24" s="15"/>
      <c r="CCZ24" s="15"/>
      <c r="CDA24" s="15"/>
      <c r="CDB24" s="15"/>
      <c r="CDC24" s="15"/>
      <c r="CDD24" s="15"/>
      <c r="CDE24" s="15"/>
      <c r="CDF24" s="15"/>
      <c r="CDG24" s="15"/>
      <c r="CDH24" s="15"/>
      <c r="CDI24" s="15"/>
      <c r="CDJ24" s="15"/>
      <c r="CDK24" s="15"/>
      <c r="CDL24" s="15"/>
      <c r="CDM24" s="15"/>
      <c r="CDN24" s="15"/>
      <c r="CDO24" s="15"/>
      <c r="CDP24" s="15"/>
      <c r="CDQ24" s="15"/>
      <c r="CDR24" s="15"/>
      <c r="CDS24" s="15"/>
      <c r="CDT24" s="15"/>
      <c r="CDU24" s="15"/>
      <c r="CDV24" s="15"/>
      <c r="CDW24" s="15"/>
      <c r="CDX24" s="15"/>
      <c r="CDY24" s="15"/>
      <c r="CDZ24" s="15"/>
      <c r="CEA24" s="15"/>
      <c r="CEB24" s="15"/>
      <c r="CEC24" s="15"/>
      <c r="CED24" s="15"/>
      <c r="CEE24" s="15"/>
      <c r="CEF24" s="15"/>
      <c r="CEG24" s="15"/>
      <c r="CEH24" s="15"/>
      <c r="CEI24" s="15"/>
      <c r="CEJ24" s="15"/>
      <c r="CEK24" s="15"/>
      <c r="CEL24" s="15"/>
      <c r="CEM24" s="15"/>
      <c r="CEN24" s="15"/>
      <c r="CEO24" s="15"/>
      <c r="CEP24" s="15"/>
      <c r="CEQ24" s="15"/>
      <c r="CER24" s="15"/>
      <c r="CES24" s="15"/>
      <c r="CET24" s="15"/>
      <c r="CEU24" s="15"/>
      <c r="CEV24" s="15"/>
      <c r="CEW24" s="15"/>
      <c r="CEX24" s="15"/>
      <c r="CEY24" s="15"/>
      <c r="CEZ24" s="15"/>
      <c r="CFA24" s="15"/>
      <c r="CFB24" s="15"/>
      <c r="CFC24" s="15"/>
      <c r="CFD24" s="15"/>
      <c r="CFE24" s="15"/>
      <c r="CFF24" s="15"/>
      <c r="CFG24" s="15"/>
      <c r="CFH24" s="15"/>
      <c r="CFI24" s="15"/>
      <c r="CFJ24" s="15"/>
      <c r="CFK24" s="15"/>
      <c r="CFL24" s="15"/>
      <c r="CFM24" s="15"/>
      <c r="CFN24" s="15"/>
      <c r="CFO24" s="15"/>
      <c r="CFP24" s="15"/>
      <c r="CFQ24" s="15"/>
      <c r="CFR24" s="15"/>
      <c r="CFS24" s="15"/>
      <c r="CFT24" s="15"/>
      <c r="CFU24" s="15"/>
      <c r="CFV24" s="15"/>
      <c r="CFW24" s="15"/>
      <c r="CFX24" s="15"/>
      <c r="CFY24" s="15"/>
      <c r="CFZ24" s="15"/>
      <c r="CGA24" s="15"/>
      <c r="CGB24" s="15"/>
      <c r="CGC24" s="15"/>
      <c r="CGD24" s="15"/>
      <c r="CGE24" s="15"/>
      <c r="CGF24" s="15"/>
      <c r="CGG24" s="15"/>
      <c r="CGH24" s="15"/>
      <c r="CGI24" s="15"/>
      <c r="CGJ24" s="15"/>
      <c r="CGK24" s="15"/>
      <c r="CGL24" s="15"/>
      <c r="CGM24" s="15"/>
      <c r="CGN24" s="15"/>
      <c r="CGO24" s="15"/>
      <c r="CGP24" s="15"/>
      <c r="CGQ24" s="15"/>
      <c r="CGR24" s="15"/>
      <c r="CGS24" s="15"/>
      <c r="CGT24" s="15"/>
      <c r="CGU24" s="15"/>
      <c r="CGV24" s="15"/>
      <c r="CGW24" s="15"/>
      <c r="CGX24" s="15"/>
      <c r="CGY24" s="15"/>
      <c r="CGZ24" s="15"/>
      <c r="CHA24" s="15"/>
      <c r="CHB24" s="15"/>
      <c r="CHC24" s="15"/>
      <c r="CHD24" s="15"/>
      <c r="CHE24" s="15"/>
      <c r="CHF24" s="15"/>
      <c r="CHG24" s="15"/>
      <c r="CHH24" s="15"/>
      <c r="CHI24" s="15"/>
      <c r="CHJ24" s="15"/>
      <c r="CHK24" s="15"/>
      <c r="CHL24" s="15"/>
      <c r="CHM24" s="15"/>
      <c r="CHN24" s="15"/>
      <c r="CHO24" s="15"/>
      <c r="CHP24" s="15"/>
      <c r="CHQ24" s="15"/>
      <c r="CHR24" s="15"/>
      <c r="CHS24" s="15"/>
      <c r="CHT24" s="15"/>
      <c r="CHU24" s="15"/>
      <c r="CHV24" s="15"/>
      <c r="CHW24" s="15"/>
      <c r="CHX24" s="15"/>
      <c r="CHY24" s="15"/>
      <c r="CHZ24" s="15"/>
      <c r="CIA24" s="15"/>
      <c r="CIB24" s="15"/>
      <c r="CIC24" s="15"/>
      <c r="CID24" s="15"/>
      <c r="CIE24" s="15"/>
      <c r="CIF24" s="15"/>
      <c r="CIG24" s="15"/>
      <c r="CIH24" s="15"/>
      <c r="CII24" s="15"/>
      <c r="CIJ24" s="15"/>
      <c r="CIK24" s="15"/>
      <c r="CIL24" s="15"/>
      <c r="CIM24" s="15"/>
      <c r="CIN24" s="15"/>
      <c r="CIO24" s="15"/>
      <c r="CIP24" s="15"/>
      <c r="CIQ24" s="15"/>
      <c r="CIR24" s="15"/>
      <c r="CIS24" s="15"/>
      <c r="CIT24" s="15"/>
      <c r="CIU24" s="15"/>
      <c r="CIV24" s="15"/>
      <c r="CIW24" s="15"/>
      <c r="CIX24" s="15"/>
      <c r="CIY24" s="15"/>
      <c r="CIZ24" s="15"/>
      <c r="CJA24" s="15"/>
      <c r="CJB24" s="15"/>
      <c r="CJC24" s="15"/>
      <c r="CJD24" s="15"/>
      <c r="CJE24" s="15"/>
      <c r="CJF24" s="15"/>
      <c r="CJG24" s="15"/>
      <c r="CJH24" s="15"/>
      <c r="CJI24" s="15"/>
      <c r="CJJ24" s="15"/>
      <c r="CJK24" s="15"/>
      <c r="CJL24" s="15"/>
      <c r="CJM24" s="15"/>
      <c r="CJN24" s="15"/>
      <c r="CJO24" s="15"/>
      <c r="CJP24" s="15"/>
      <c r="CJQ24" s="15"/>
      <c r="CJR24" s="15"/>
      <c r="CJS24" s="15"/>
      <c r="CJT24" s="15"/>
      <c r="CJU24" s="15"/>
      <c r="CJV24" s="15"/>
      <c r="CJW24" s="15"/>
      <c r="CJX24" s="15"/>
      <c r="CJY24" s="15"/>
      <c r="CJZ24" s="15"/>
      <c r="CKA24" s="15"/>
      <c r="CKB24" s="15"/>
      <c r="CKC24" s="15"/>
      <c r="CKD24" s="15"/>
      <c r="CKE24" s="15"/>
      <c r="CKF24" s="15"/>
      <c r="CKG24" s="15"/>
      <c r="CKH24" s="15"/>
      <c r="CKI24" s="15"/>
      <c r="CKJ24" s="15"/>
      <c r="CKK24" s="15"/>
      <c r="CKL24" s="15"/>
      <c r="CKM24" s="15"/>
      <c r="CKN24" s="15"/>
      <c r="CKO24" s="15"/>
      <c r="CKP24" s="15"/>
      <c r="CKQ24" s="15"/>
      <c r="CKR24" s="15"/>
      <c r="CKS24" s="15"/>
      <c r="CKT24" s="15"/>
      <c r="CKU24" s="15"/>
      <c r="CKV24" s="15"/>
      <c r="CKW24" s="15"/>
      <c r="CKX24" s="15"/>
      <c r="CKY24" s="15"/>
      <c r="CKZ24" s="15"/>
      <c r="CLA24" s="15"/>
      <c r="CLB24" s="15"/>
      <c r="CLC24" s="15"/>
      <c r="CLD24" s="15"/>
      <c r="CLE24" s="15"/>
      <c r="CLF24" s="15"/>
      <c r="CLG24" s="15"/>
      <c r="CLH24" s="15"/>
      <c r="CLI24" s="15"/>
      <c r="CLJ24" s="15"/>
      <c r="CLK24" s="15"/>
      <c r="CLL24" s="15"/>
      <c r="CLM24" s="15"/>
      <c r="CLN24" s="15"/>
      <c r="CLO24" s="15"/>
      <c r="CLP24" s="15"/>
      <c r="CLQ24" s="15"/>
      <c r="CLR24" s="15"/>
      <c r="CLS24" s="15"/>
      <c r="CLT24" s="15"/>
      <c r="CLU24" s="15"/>
      <c r="CLV24" s="15"/>
      <c r="CLW24" s="15"/>
      <c r="CLX24" s="15"/>
      <c r="CLY24" s="15"/>
      <c r="CLZ24" s="15"/>
      <c r="CMA24" s="15"/>
      <c r="CMB24" s="15"/>
      <c r="CMC24" s="15"/>
      <c r="CMD24" s="15"/>
      <c r="CME24" s="15"/>
      <c r="CMF24" s="15"/>
      <c r="CMG24" s="15"/>
      <c r="CMH24" s="15"/>
      <c r="CMI24" s="15"/>
      <c r="CMJ24" s="15"/>
      <c r="CMK24" s="15"/>
      <c r="CML24" s="15"/>
      <c r="CMM24" s="15"/>
      <c r="CMN24" s="15"/>
      <c r="CMO24" s="15"/>
      <c r="CMP24" s="15"/>
      <c r="CMQ24" s="15"/>
      <c r="CMR24" s="15"/>
      <c r="CMS24" s="15"/>
      <c r="CMT24" s="15"/>
      <c r="CMU24" s="15"/>
      <c r="CMV24" s="15"/>
      <c r="CMW24" s="15"/>
      <c r="CMX24" s="15"/>
      <c r="CMY24" s="15"/>
      <c r="CMZ24" s="15"/>
      <c r="CNA24" s="15"/>
      <c r="CNB24" s="15"/>
      <c r="CNC24" s="15"/>
      <c r="CND24" s="15"/>
      <c r="CNE24" s="15"/>
      <c r="CNF24" s="15"/>
      <c r="CNG24" s="15"/>
      <c r="CNH24" s="15"/>
      <c r="CNI24" s="15"/>
      <c r="CNJ24" s="15"/>
      <c r="CNK24" s="15"/>
      <c r="CNL24" s="15"/>
      <c r="CNM24" s="15"/>
      <c r="CNN24" s="15"/>
      <c r="CNO24" s="15"/>
      <c r="CNP24" s="15"/>
      <c r="CNQ24" s="15"/>
      <c r="CNR24" s="15"/>
      <c r="CNS24" s="15"/>
      <c r="CNT24" s="15"/>
      <c r="CNU24" s="15"/>
      <c r="CNV24" s="15"/>
      <c r="CNW24" s="15"/>
      <c r="CNX24" s="15"/>
      <c r="CNY24" s="15"/>
      <c r="CNZ24" s="15"/>
      <c r="COA24" s="15"/>
      <c r="COB24" s="15"/>
      <c r="COC24" s="15"/>
      <c r="COD24" s="15"/>
      <c r="COE24" s="15"/>
      <c r="COF24" s="15"/>
      <c r="COG24" s="15"/>
      <c r="COH24" s="15"/>
      <c r="COI24" s="15"/>
      <c r="COJ24" s="15"/>
      <c r="COK24" s="15"/>
      <c r="COL24" s="15"/>
      <c r="COM24" s="15"/>
      <c r="CON24" s="15"/>
      <c r="COO24" s="15"/>
      <c r="COP24" s="15"/>
      <c r="COQ24" s="15"/>
      <c r="COR24" s="15"/>
      <c r="COS24" s="15"/>
      <c r="COT24" s="15"/>
      <c r="COU24" s="15"/>
      <c r="COV24" s="15"/>
      <c r="COW24" s="15"/>
      <c r="COX24" s="15"/>
      <c r="COY24" s="15"/>
      <c r="COZ24" s="15"/>
      <c r="CPA24" s="15"/>
      <c r="CPB24" s="15"/>
      <c r="CPC24" s="15"/>
      <c r="CPD24" s="15"/>
      <c r="CPE24" s="15"/>
      <c r="CPF24" s="15"/>
      <c r="CPG24" s="15"/>
      <c r="CPH24" s="15"/>
      <c r="CPI24" s="15"/>
      <c r="CPJ24" s="15"/>
      <c r="CPK24" s="15"/>
      <c r="CPL24" s="15"/>
      <c r="CPM24" s="15"/>
      <c r="CPN24" s="15"/>
      <c r="CPO24" s="15"/>
      <c r="CPP24" s="15"/>
      <c r="CPQ24" s="15"/>
      <c r="CPR24" s="15"/>
      <c r="CPS24" s="15"/>
      <c r="CPT24" s="15"/>
      <c r="CPU24" s="15"/>
      <c r="CPV24" s="15"/>
      <c r="CPW24" s="15"/>
      <c r="CPX24" s="15"/>
      <c r="CPY24" s="15"/>
      <c r="CPZ24" s="15"/>
      <c r="CQA24" s="15"/>
      <c r="CQB24" s="15"/>
      <c r="CQC24" s="15"/>
      <c r="CQD24" s="15"/>
      <c r="CQE24" s="15"/>
      <c r="CQF24" s="15"/>
      <c r="CQG24" s="15"/>
      <c r="CQH24" s="15"/>
      <c r="CQI24" s="15"/>
      <c r="CQJ24" s="15"/>
      <c r="CQK24" s="15"/>
      <c r="CQL24" s="15"/>
      <c r="CQM24" s="15"/>
      <c r="CQN24" s="15"/>
      <c r="CQO24" s="15"/>
      <c r="CQP24" s="15"/>
      <c r="CQQ24" s="15"/>
      <c r="CQR24" s="15"/>
      <c r="CQS24" s="15"/>
      <c r="CQT24" s="15"/>
      <c r="CQU24" s="15"/>
      <c r="CQV24" s="15"/>
      <c r="CQW24" s="15"/>
      <c r="CQX24" s="15"/>
      <c r="CQY24" s="15"/>
      <c r="CQZ24" s="15"/>
      <c r="CRA24" s="15"/>
      <c r="CRB24" s="15"/>
      <c r="CRC24" s="15"/>
      <c r="CRD24" s="15"/>
      <c r="CRE24" s="15"/>
      <c r="CRF24" s="15"/>
      <c r="CRG24" s="15"/>
      <c r="CRH24" s="15"/>
      <c r="CRI24" s="15"/>
      <c r="CRJ24" s="15"/>
      <c r="CRK24" s="15"/>
      <c r="CRL24" s="15"/>
      <c r="CRM24" s="15"/>
      <c r="CRN24" s="15"/>
      <c r="CRO24" s="15"/>
      <c r="CRP24" s="15"/>
      <c r="CRQ24" s="15"/>
      <c r="CRR24" s="15"/>
      <c r="CRS24" s="15"/>
      <c r="CRT24" s="15"/>
      <c r="CRU24" s="15"/>
      <c r="CRV24" s="15"/>
      <c r="CRW24" s="15"/>
      <c r="CRX24" s="15"/>
      <c r="CRY24" s="15"/>
      <c r="CRZ24" s="15"/>
      <c r="CSA24" s="15"/>
      <c r="CSB24" s="15"/>
      <c r="CSC24" s="15"/>
      <c r="CSD24" s="15"/>
      <c r="CSE24" s="15"/>
      <c r="CSF24" s="15"/>
      <c r="CSG24" s="15"/>
      <c r="CSH24" s="15"/>
      <c r="CSI24" s="15"/>
      <c r="CSJ24" s="15"/>
      <c r="CSK24" s="15"/>
      <c r="CSL24" s="15"/>
      <c r="CSM24" s="15"/>
      <c r="CSN24" s="15"/>
      <c r="CSO24" s="15"/>
      <c r="CSP24" s="15"/>
      <c r="CSQ24" s="15"/>
      <c r="CSR24" s="15"/>
      <c r="CSS24" s="15"/>
      <c r="CST24" s="15"/>
      <c r="CSU24" s="15"/>
      <c r="CSV24" s="15"/>
      <c r="CSW24" s="15"/>
      <c r="CSX24" s="15"/>
      <c r="CSY24" s="15"/>
      <c r="CSZ24" s="15"/>
      <c r="CTA24" s="15"/>
      <c r="CTB24" s="15"/>
      <c r="CTC24" s="15"/>
      <c r="CTD24" s="15"/>
      <c r="CTE24" s="15"/>
      <c r="CTF24" s="15"/>
      <c r="CTG24" s="15"/>
      <c r="CTH24" s="15"/>
      <c r="CTI24" s="15"/>
      <c r="CTJ24" s="15"/>
      <c r="CTK24" s="15"/>
      <c r="CTL24" s="15"/>
      <c r="CTM24" s="15"/>
      <c r="CTN24" s="15"/>
      <c r="CTO24" s="15"/>
      <c r="CTP24" s="15"/>
      <c r="CTQ24" s="15"/>
      <c r="CTR24" s="15"/>
      <c r="CTS24" s="15"/>
      <c r="CTT24" s="15"/>
      <c r="CTU24" s="15"/>
      <c r="CTV24" s="15"/>
      <c r="CTW24" s="15"/>
      <c r="CTX24" s="15"/>
      <c r="CTY24" s="15"/>
      <c r="CTZ24" s="15"/>
      <c r="CUA24" s="15"/>
      <c r="CUB24" s="15"/>
      <c r="CUC24" s="15"/>
      <c r="CUD24" s="15"/>
      <c r="CUE24" s="15"/>
      <c r="CUF24" s="15"/>
      <c r="CUG24" s="15"/>
      <c r="CUH24" s="15"/>
      <c r="CUI24" s="15"/>
      <c r="CUJ24" s="15"/>
      <c r="CUK24" s="15"/>
      <c r="CUL24" s="15"/>
      <c r="CUM24" s="15"/>
      <c r="CUN24" s="15"/>
      <c r="CUO24" s="15"/>
      <c r="CUP24" s="15"/>
      <c r="CUQ24" s="15"/>
      <c r="CUR24" s="15"/>
      <c r="CUS24" s="15"/>
      <c r="CUT24" s="15"/>
      <c r="CUU24" s="15"/>
    </row>
    <row r="25" spans="1:2595" s="100" customFormat="1" ht="15" customHeight="1" x14ac:dyDescent="0.2">
      <c r="A25" s="388" t="s">
        <v>59</v>
      </c>
      <c r="B25" s="329" t="s">
        <v>138</v>
      </c>
      <c r="C25" s="467" t="s">
        <v>176</v>
      </c>
      <c r="D25" s="102"/>
      <c r="E25" s="102">
        <v>1</v>
      </c>
      <c r="F25" s="102">
        <v>147</v>
      </c>
      <c r="G25" s="102">
        <v>7.0000000000000007E-2</v>
      </c>
      <c r="H25" s="102">
        <v>38.6</v>
      </c>
      <c r="I25" s="102">
        <v>0</v>
      </c>
      <c r="J25" s="102">
        <v>0</v>
      </c>
      <c r="K25" s="102">
        <v>0</v>
      </c>
      <c r="L25" s="128">
        <v>0</v>
      </c>
      <c r="M25" s="183"/>
      <c r="N25" s="184"/>
      <c r="O25" s="443" t="str">
        <f t="shared" si="11"/>
        <v>5</v>
      </c>
      <c r="P25" s="101" t="str">
        <f t="shared" si="12"/>
        <v>ДРЕВЕСНЫЕ ПЕЛЛЕТЫ И ПРОЧИЕ АГЛОМЕРАТЫ</v>
      </c>
      <c r="Q25" s="471" t="s">
        <v>176</v>
      </c>
      <c r="R25" s="280">
        <f>E25-(E26+E27)</f>
        <v>0</v>
      </c>
      <c r="S25" s="171">
        <f t="shared" ref="S25:Y25" si="18">F25-(F26+F27)</f>
        <v>0</v>
      </c>
      <c r="T25" s="171">
        <f t="shared" si="18"/>
        <v>0</v>
      </c>
      <c r="U25" s="171">
        <f t="shared" si="18"/>
        <v>0</v>
      </c>
      <c r="V25" s="171">
        <f t="shared" si="18"/>
        <v>0</v>
      </c>
      <c r="W25" s="171">
        <f t="shared" si="18"/>
        <v>0</v>
      </c>
      <c r="X25" s="171">
        <f t="shared" si="18"/>
        <v>0</v>
      </c>
      <c r="Y25" s="441">
        <f t="shared" si="18"/>
        <v>0</v>
      </c>
      <c r="Z25" s="185"/>
      <c r="AA25" s="283" t="str">
        <f t="shared" ref="AA25:AA70" si="19">A25</f>
        <v>5</v>
      </c>
      <c r="AB25" s="101" t="str">
        <f t="shared" ref="AB25:AB36" si="20">B25</f>
        <v>ДРЕВЕСНЫЕ ПЕЛЛЕТЫ И ПРОЧИЕ АГЛОМЕРАТЫ</v>
      </c>
      <c r="AC25" s="467" t="s">
        <v>176</v>
      </c>
      <c r="AD25" s="215">
        <f>IF(ISNUMBER('CB1-Производство'!D36+E25-I25),'CB1-Производство'!D36+E25-I25,IF(ISNUMBER(I25-E25),"NT " &amp; I25-E25,"…"))</f>
        <v>1</v>
      </c>
      <c r="AE25" s="216">
        <f>IF(ISNUMBER('CB1-Производство'!E36+G25-K25),'CB1-Производство'!E36+G25-K25,IF(ISNUMBER(K25-G25),"NT " &amp; K25-G25,"…"))</f>
        <v>7.0000000000000007E-2</v>
      </c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  <c r="IQ25" s="15"/>
      <c r="IR25" s="15"/>
      <c r="IS25" s="15"/>
      <c r="IT25" s="15"/>
      <c r="IU25" s="15"/>
      <c r="IV25" s="15"/>
      <c r="IW25" s="15"/>
      <c r="IX25" s="15"/>
      <c r="IY25" s="15"/>
      <c r="IZ25" s="15"/>
      <c r="JA25" s="15"/>
      <c r="JB25" s="15"/>
      <c r="JC25" s="15"/>
      <c r="JD25" s="15"/>
      <c r="JE25" s="15"/>
      <c r="JF25" s="15"/>
      <c r="JG25" s="15"/>
      <c r="JH25" s="15"/>
      <c r="JI25" s="15"/>
      <c r="JJ25" s="15"/>
      <c r="JK25" s="15"/>
      <c r="JL25" s="15"/>
      <c r="JM25" s="15"/>
      <c r="JN25" s="15"/>
      <c r="JO25" s="15"/>
      <c r="JP25" s="15"/>
      <c r="JQ25" s="15"/>
      <c r="JR25" s="15"/>
      <c r="JS25" s="15"/>
      <c r="JT25" s="15"/>
      <c r="JU25" s="15"/>
      <c r="JV25" s="15"/>
      <c r="JW25" s="15"/>
      <c r="JX25" s="15"/>
      <c r="JY25" s="15"/>
      <c r="JZ25" s="15"/>
      <c r="KA25" s="15"/>
      <c r="KB25" s="15"/>
      <c r="KC25" s="15"/>
      <c r="KD25" s="15"/>
      <c r="KE25" s="15"/>
      <c r="KF25" s="15"/>
      <c r="KG25" s="15"/>
      <c r="KH25" s="15"/>
      <c r="KI25" s="15"/>
      <c r="KJ25" s="15"/>
      <c r="KK25" s="15"/>
      <c r="KL25" s="15"/>
      <c r="KM25" s="15"/>
      <c r="KN25" s="15"/>
      <c r="KO25" s="15"/>
      <c r="KP25" s="15"/>
      <c r="KQ25" s="15"/>
      <c r="KR25" s="15"/>
      <c r="KS25" s="15"/>
      <c r="KT25" s="15"/>
      <c r="KU25" s="15"/>
      <c r="KV25" s="15"/>
      <c r="KW25" s="15"/>
      <c r="KX25" s="15"/>
      <c r="KY25" s="15"/>
      <c r="KZ25" s="15"/>
      <c r="LA25" s="15"/>
      <c r="LB25" s="15"/>
      <c r="LC25" s="15"/>
      <c r="LD25" s="15"/>
      <c r="LE25" s="15"/>
      <c r="LF25" s="15"/>
      <c r="LG25" s="15"/>
      <c r="LH25" s="15"/>
      <c r="LI25" s="15"/>
      <c r="LJ25" s="15"/>
      <c r="LK25" s="15"/>
      <c r="LL25" s="15"/>
      <c r="LM25" s="15"/>
      <c r="LN25" s="15"/>
      <c r="LO25" s="15"/>
      <c r="LP25" s="15"/>
      <c r="LQ25" s="15"/>
      <c r="LR25" s="15"/>
      <c r="LS25" s="15"/>
      <c r="LT25" s="15"/>
      <c r="LU25" s="15"/>
      <c r="LV25" s="15"/>
      <c r="LW25" s="15"/>
      <c r="LX25" s="15"/>
      <c r="LY25" s="15"/>
      <c r="LZ25" s="15"/>
      <c r="MA25" s="15"/>
      <c r="MB25" s="15"/>
      <c r="MC25" s="15"/>
      <c r="MD25" s="15"/>
      <c r="ME25" s="15"/>
      <c r="MF25" s="15"/>
      <c r="MG25" s="15"/>
      <c r="MH25" s="15"/>
      <c r="MI25" s="15"/>
      <c r="MJ25" s="15"/>
      <c r="MK25" s="15"/>
      <c r="ML25" s="15"/>
      <c r="MM25" s="15"/>
      <c r="MN25" s="15"/>
      <c r="MO25" s="15"/>
      <c r="MP25" s="15"/>
      <c r="MQ25" s="15"/>
      <c r="MR25" s="15"/>
      <c r="MS25" s="15"/>
      <c r="MT25" s="15"/>
      <c r="MU25" s="15"/>
      <c r="MV25" s="15"/>
      <c r="MW25" s="15"/>
      <c r="MX25" s="15"/>
      <c r="MY25" s="15"/>
      <c r="MZ25" s="15"/>
      <c r="NA25" s="15"/>
      <c r="NB25" s="15"/>
      <c r="NC25" s="15"/>
      <c r="ND25" s="15"/>
      <c r="NE25" s="15"/>
      <c r="NF25" s="15"/>
      <c r="NG25" s="15"/>
      <c r="NH25" s="15"/>
      <c r="NI25" s="15"/>
      <c r="NJ25" s="15"/>
      <c r="NK25" s="15"/>
      <c r="NL25" s="15"/>
      <c r="NM25" s="15"/>
      <c r="NN25" s="15"/>
      <c r="NO25" s="15"/>
      <c r="NP25" s="15"/>
      <c r="NQ25" s="15"/>
      <c r="NR25" s="15"/>
      <c r="NS25" s="15"/>
      <c r="NT25" s="15"/>
      <c r="NU25" s="15"/>
      <c r="NV25" s="15"/>
      <c r="NW25" s="15"/>
      <c r="NX25" s="15"/>
      <c r="NY25" s="15"/>
      <c r="NZ25" s="15"/>
      <c r="OA25" s="15"/>
      <c r="OB25" s="15"/>
      <c r="OC25" s="15"/>
      <c r="OD25" s="15"/>
      <c r="OE25" s="15"/>
      <c r="OF25" s="15"/>
      <c r="OG25" s="15"/>
      <c r="OH25" s="15"/>
      <c r="OI25" s="15"/>
      <c r="OJ25" s="15"/>
      <c r="OK25" s="15"/>
      <c r="OL25" s="15"/>
      <c r="OM25" s="15"/>
      <c r="ON25" s="15"/>
      <c r="OO25" s="15"/>
      <c r="OP25" s="15"/>
      <c r="OQ25" s="15"/>
      <c r="OR25" s="15"/>
      <c r="OS25" s="15"/>
      <c r="OT25" s="15"/>
      <c r="OU25" s="15"/>
      <c r="OV25" s="15"/>
      <c r="OW25" s="15"/>
      <c r="OX25" s="15"/>
      <c r="OY25" s="15"/>
      <c r="OZ25" s="15"/>
      <c r="PA25" s="15"/>
      <c r="PB25" s="15"/>
      <c r="PC25" s="15"/>
      <c r="PD25" s="15"/>
      <c r="PE25" s="15"/>
      <c r="PF25" s="15"/>
      <c r="PG25" s="15"/>
      <c r="PH25" s="15"/>
      <c r="PI25" s="15"/>
      <c r="PJ25" s="15"/>
      <c r="PK25" s="15"/>
      <c r="PL25" s="15"/>
      <c r="PM25" s="15"/>
      <c r="PN25" s="15"/>
      <c r="PO25" s="15"/>
      <c r="PP25" s="15"/>
      <c r="PQ25" s="15"/>
      <c r="PR25" s="15"/>
      <c r="PS25" s="15"/>
      <c r="PT25" s="15"/>
      <c r="PU25" s="15"/>
      <c r="PV25" s="15"/>
      <c r="PW25" s="15"/>
      <c r="PX25" s="15"/>
      <c r="PY25" s="15"/>
      <c r="PZ25" s="15"/>
      <c r="QA25" s="15"/>
      <c r="QB25" s="15"/>
      <c r="QC25" s="15"/>
      <c r="QD25" s="15"/>
      <c r="QE25" s="15"/>
      <c r="QF25" s="15"/>
      <c r="QG25" s="15"/>
      <c r="QH25" s="15"/>
      <c r="QI25" s="15"/>
      <c r="QJ25" s="15"/>
      <c r="QK25" s="15"/>
      <c r="QL25" s="15"/>
      <c r="QM25" s="15"/>
      <c r="QN25" s="15"/>
      <c r="QO25" s="15"/>
      <c r="QP25" s="15"/>
      <c r="QQ25" s="15"/>
      <c r="QR25" s="15"/>
      <c r="QS25" s="15"/>
      <c r="QT25" s="15"/>
      <c r="QU25" s="15"/>
      <c r="QV25" s="15"/>
      <c r="QW25" s="15"/>
      <c r="QX25" s="15"/>
      <c r="QY25" s="15"/>
      <c r="QZ25" s="15"/>
      <c r="RA25" s="15"/>
      <c r="RB25" s="15"/>
      <c r="RC25" s="15"/>
      <c r="RD25" s="15"/>
      <c r="RE25" s="15"/>
      <c r="RF25" s="15"/>
      <c r="RG25" s="15"/>
      <c r="RH25" s="15"/>
      <c r="RI25" s="15"/>
      <c r="RJ25" s="15"/>
      <c r="RK25" s="15"/>
      <c r="RL25" s="15"/>
      <c r="RM25" s="15"/>
      <c r="RN25" s="15"/>
      <c r="RO25" s="15"/>
      <c r="RP25" s="15"/>
      <c r="RQ25" s="15"/>
      <c r="RR25" s="15"/>
      <c r="RS25" s="15"/>
      <c r="RT25" s="15"/>
      <c r="RU25" s="15"/>
      <c r="RV25" s="15"/>
      <c r="RW25" s="15"/>
      <c r="RX25" s="15"/>
      <c r="RY25" s="15"/>
      <c r="RZ25" s="15"/>
      <c r="SA25" s="15"/>
      <c r="SB25" s="15"/>
      <c r="SC25" s="15"/>
      <c r="SD25" s="15"/>
      <c r="SE25" s="15"/>
      <c r="SF25" s="15"/>
      <c r="SG25" s="15"/>
      <c r="SH25" s="15"/>
      <c r="SI25" s="15"/>
      <c r="SJ25" s="15"/>
      <c r="SK25" s="15"/>
      <c r="SL25" s="15"/>
      <c r="SM25" s="15"/>
      <c r="SN25" s="15"/>
      <c r="SO25" s="15"/>
      <c r="SP25" s="15"/>
      <c r="SQ25" s="15"/>
      <c r="SR25" s="15"/>
      <c r="SS25" s="15"/>
      <c r="ST25" s="15"/>
      <c r="SU25" s="15"/>
      <c r="SV25" s="15"/>
      <c r="SW25" s="15"/>
      <c r="SX25" s="15"/>
      <c r="SY25" s="15"/>
      <c r="SZ25" s="15"/>
      <c r="TA25" s="15"/>
      <c r="TB25" s="15"/>
      <c r="TC25" s="15"/>
      <c r="TD25" s="15"/>
      <c r="TE25" s="15"/>
      <c r="TF25" s="15"/>
      <c r="TG25" s="15"/>
      <c r="TH25" s="15"/>
      <c r="TI25" s="15"/>
      <c r="TJ25" s="15"/>
      <c r="TK25" s="15"/>
      <c r="TL25" s="15"/>
      <c r="TM25" s="15"/>
      <c r="TN25" s="15"/>
      <c r="TO25" s="15"/>
      <c r="TP25" s="15"/>
      <c r="TQ25" s="15"/>
      <c r="TR25" s="15"/>
      <c r="TS25" s="15"/>
      <c r="TT25" s="15"/>
      <c r="TU25" s="15"/>
      <c r="TV25" s="15"/>
      <c r="TW25" s="15"/>
      <c r="TX25" s="15"/>
      <c r="TY25" s="15"/>
      <c r="TZ25" s="15"/>
      <c r="UA25" s="15"/>
      <c r="UB25" s="15"/>
      <c r="UC25" s="15"/>
      <c r="UD25" s="15"/>
      <c r="UE25" s="15"/>
      <c r="UF25" s="15"/>
      <c r="UG25" s="15"/>
      <c r="UH25" s="15"/>
      <c r="UI25" s="15"/>
      <c r="UJ25" s="15"/>
      <c r="UK25" s="15"/>
      <c r="UL25" s="15"/>
      <c r="UM25" s="15"/>
      <c r="UN25" s="15"/>
      <c r="UO25" s="15"/>
      <c r="UP25" s="15"/>
      <c r="UQ25" s="15"/>
      <c r="UR25" s="15"/>
      <c r="US25" s="15"/>
      <c r="UT25" s="15"/>
      <c r="UU25" s="15"/>
      <c r="UV25" s="15"/>
      <c r="UW25" s="15"/>
      <c r="UX25" s="15"/>
      <c r="UY25" s="15"/>
      <c r="UZ25" s="15"/>
      <c r="VA25" s="15"/>
      <c r="VB25" s="15"/>
      <c r="VC25" s="15"/>
      <c r="VD25" s="15"/>
      <c r="VE25" s="15"/>
      <c r="VF25" s="15"/>
      <c r="VG25" s="15"/>
      <c r="VH25" s="15"/>
      <c r="VI25" s="15"/>
      <c r="VJ25" s="15"/>
      <c r="VK25" s="15"/>
      <c r="VL25" s="15"/>
      <c r="VM25" s="15"/>
      <c r="VN25" s="15"/>
      <c r="VO25" s="15"/>
      <c r="VP25" s="15"/>
      <c r="VQ25" s="15"/>
      <c r="VR25" s="15"/>
      <c r="VS25" s="15"/>
      <c r="VT25" s="15"/>
      <c r="VU25" s="15"/>
      <c r="VV25" s="15"/>
      <c r="VW25" s="15"/>
      <c r="VX25" s="15"/>
      <c r="VY25" s="15"/>
      <c r="VZ25" s="15"/>
      <c r="WA25" s="15"/>
      <c r="WB25" s="15"/>
      <c r="WC25" s="15"/>
      <c r="WD25" s="15"/>
      <c r="WE25" s="15"/>
      <c r="WF25" s="15"/>
      <c r="WG25" s="15"/>
      <c r="WH25" s="15"/>
      <c r="WI25" s="15"/>
      <c r="WJ25" s="15"/>
      <c r="WK25" s="15"/>
      <c r="WL25" s="15"/>
      <c r="WM25" s="15"/>
      <c r="WN25" s="15"/>
      <c r="WO25" s="15"/>
      <c r="WP25" s="15"/>
      <c r="WQ25" s="15"/>
      <c r="WR25" s="15"/>
      <c r="WS25" s="15"/>
      <c r="WT25" s="15"/>
      <c r="WU25" s="15"/>
      <c r="WV25" s="15"/>
      <c r="WW25" s="15"/>
      <c r="WX25" s="15"/>
      <c r="WY25" s="15"/>
      <c r="WZ25" s="15"/>
      <c r="XA25" s="15"/>
      <c r="XB25" s="15"/>
      <c r="XC25" s="15"/>
      <c r="XD25" s="15"/>
      <c r="XE25" s="15"/>
      <c r="XF25" s="15"/>
      <c r="XG25" s="15"/>
      <c r="XH25" s="15"/>
      <c r="XI25" s="15"/>
      <c r="XJ25" s="15"/>
      <c r="XK25" s="15"/>
      <c r="XL25" s="15"/>
      <c r="XM25" s="15"/>
      <c r="XN25" s="15"/>
      <c r="XO25" s="15"/>
      <c r="XP25" s="15"/>
      <c r="XQ25" s="15"/>
      <c r="XR25" s="15"/>
      <c r="XS25" s="15"/>
      <c r="XT25" s="15"/>
      <c r="XU25" s="15"/>
      <c r="XV25" s="15"/>
      <c r="XW25" s="15"/>
      <c r="XX25" s="15"/>
      <c r="XY25" s="15"/>
      <c r="XZ25" s="15"/>
      <c r="YA25" s="15"/>
      <c r="YB25" s="15"/>
      <c r="YC25" s="15"/>
      <c r="YD25" s="15"/>
      <c r="YE25" s="15"/>
      <c r="YF25" s="15"/>
      <c r="YG25" s="15"/>
      <c r="YH25" s="15"/>
      <c r="YI25" s="15"/>
      <c r="YJ25" s="15"/>
      <c r="YK25" s="15"/>
      <c r="YL25" s="15"/>
      <c r="YM25" s="15"/>
      <c r="YN25" s="15"/>
      <c r="YO25" s="15"/>
      <c r="YP25" s="15"/>
      <c r="YQ25" s="15"/>
      <c r="YR25" s="15"/>
      <c r="YS25" s="15"/>
      <c r="YT25" s="15"/>
      <c r="YU25" s="15"/>
      <c r="YV25" s="15"/>
      <c r="YW25" s="15"/>
      <c r="YX25" s="15"/>
      <c r="YY25" s="15"/>
      <c r="YZ25" s="15"/>
      <c r="ZA25" s="15"/>
      <c r="ZB25" s="15"/>
      <c r="ZC25" s="15"/>
      <c r="ZD25" s="15"/>
      <c r="ZE25" s="15"/>
      <c r="ZF25" s="15"/>
      <c r="ZG25" s="15"/>
      <c r="ZH25" s="15"/>
      <c r="ZI25" s="15"/>
      <c r="ZJ25" s="15"/>
      <c r="ZK25" s="15"/>
      <c r="ZL25" s="15"/>
      <c r="ZM25" s="15"/>
      <c r="ZN25" s="15"/>
      <c r="ZO25" s="15"/>
      <c r="ZP25" s="15"/>
      <c r="ZQ25" s="15"/>
      <c r="ZR25" s="15"/>
      <c r="ZS25" s="15"/>
      <c r="ZT25" s="15"/>
      <c r="ZU25" s="15"/>
      <c r="ZV25" s="15"/>
      <c r="ZW25" s="15"/>
      <c r="ZX25" s="15"/>
      <c r="ZY25" s="15"/>
      <c r="ZZ25" s="15"/>
      <c r="AAA25" s="15"/>
      <c r="AAB25" s="15"/>
      <c r="AAC25" s="15"/>
      <c r="AAD25" s="15"/>
      <c r="AAE25" s="15"/>
      <c r="AAF25" s="15"/>
      <c r="AAG25" s="15"/>
      <c r="AAH25" s="15"/>
      <c r="AAI25" s="15"/>
      <c r="AAJ25" s="15"/>
      <c r="AAK25" s="15"/>
      <c r="AAL25" s="15"/>
      <c r="AAM25" s="15"/>
      <c r="AAN25" s="15"/>
      <c r="AAO25" s="15"/>
      <c r="AAP25" s="15"/>
      <c r="AAQ25" s="15"/>
      <c r="AAR25" s="15"/>
      <c r="AAS25" s="15"/>
      <c r="AAT25" s="15"/>
      <c r="AAU25" s="15"/>
      <c r="AAV25" s="15"/>
      <c r="AAW25" s="15"/>
      <c r="AAX25" s="15"/>
      <c r="AAY25" s="15"/>
      <c r="AAZ25" s="15"/>
      <c r="ABA25" s="15"/>
      <c r="ABB25" s="15"/>
      <c r="ABC25" s="15"/>
      <c r="ABD25" s="15"/>
      <c r="ABE25" s="15"/>
      <c r="ABF25" s="15"/>
      <c r="ABG25" s="15"/>
      <c r="ABH25" s="15"/>
      <c r="ABI25" s="15"/>
      <c r="ABJ25" s="15"/>
      <c r="ABK25" s="15"/>
      <c r="ABL25" s="15"/>
      <c r="ABM25" s="15"/>
      <c r="ABN25" s="15"/>
      <c r="ABO25" s="15"/>
      <c r="ABP25" s="15"/>
      <c r="ABQ25" s="15"/>
      <c r="ABR25" s="15"/>
      <c r="ABS25" s="15"/>
      <c r="ABT25" s="15"/>
      <c r="ABU25" s="15"/>
      <c r="ABV25" s="15"/>
      <c r="ABW25" s="15"/>
      <c r="ABX25" s="15"/>
      <c r="ABY25" s="15"/>
      <c r="ABZ25" s="15"/>
      <c r="ACA25" s="15"/>
      <c r="ACB25" s="15"/>
      <c r="ACC25" s="15"/>
      <c r="ACD25" s="15"/>
      <c r="ACE25" s="15"/>
      <c r="ACF25" s="15"/>
      <c r="ACG25" s="15"/>
      <c r="ACH25" s="15"/>
      <c r="ACI25" s="15"/>
      <c r="ACJ25" s="15"/>
      <c r="ACK25" s="15"/>
      <c r="ACL25" s="15"/>
      <c r="ACM25" s="15"/>
      <c r="ACN25" s="15"/>
      <c r="ACO25" s="15"/>
      <c r="ACP25" s="15"/>
      <c r="ACQ25" s="15"/>
      <c r="ACR25" s="15"/>
      <c r="ACS25" s="15"/>
      <c r="ACT25" s="15"/>
      <c r="ACU25" s="15"/>
      <c r="ACV25" s="15"/>
      <c r="ACW25" s="15"/>
      <c r="ACX25" s="15"/>
      <c r="ACY25" s="15"/>
      <c r="ACZ25" s="15"/>
      <c r="ADA25" s="15"/>
      <c r="ADB25" s="15"/>
      <c r="ADC25" s="15"/>
      <c r="ADD25" s="15"/>
      <c r="ADE25" s="15"/>
      <c r="ADF25" s="15"/>
      <c r="ADG25" s="15"/>
      <c r="ADH25" s="15"/>
      <c r="ADI25" s="15"/>
      <c r="ADJ25" s="15"/>
      <c r="ADK25" s="15"/>
      <c r="ADL25" s="15"/>
      <c r="ADM25" s="15"/>
      <c r="ADN25" s="15"/>
      <c r="ADO25" s="15"/>
      <c r="ADP25" s="15"/>
      <c r="ADQ25" s="15"/>
      <c r="ADR25" s="15"/>
      <c r="ADS25" s="15"/>
      <c r="ADT25" s="15"/>
      <c r="ADU25" s="15"/>
      <c r="ADV25" s="15"/>
      <c r="ADW25" s="15"/>
      <c r="ADX25" s="15"/>
      <c r="ADY25" s="15"/>
      <c r="ADZ25" s="15"/>
      <c r="AEA25" s="15"/>
      <c r="AEB25" s="15"/>
      <c r="AEC25" s="15"/>
      <c r="AED25" s="15"/>
      <c r="AEE25" s="15"/>
      <c r="AEF25" s="15"/>
      <c r="AEG25" s="15"/>
      <c r="AEH25" s="15"/>
      <c r="AEI25" s="15"/>
      <c r="AEJ25" s="15"/>
      <c r="AEK25" s="15"/>
      <c r="AEL25" s="15"/>
      <c r="AEM25" s="15"/>
      <c r="AEN25" s="15"/>
      <c r="AEO25" s="15"/>
      <c r="AEP25" s="15"/>
      <c r="AEQ25" s="15"/>
      <c r="AER25" s="15"/>
      <c r="AES25" s="15"/>
      <c r="AET25" s="15"/>
      <c r="AEU25" s="15"/>
      <c r="AEV25" s="15"/>
      <c r="AEW25" s="15"/>
      <c r="AEX25" s="15"/>
      <c r="AEY25" s="15"/>
      <c r="AEZ25" s="15"/>
      <c r="AFA25" s="15"/>
      <c r="AFB25" s="15"/>
      <c r="AFC25" s="15"/>
      <c r="AFD25" s="15"/>
      <c r="AFE25" s="15"/>
      <c r="AFF25" s="15"/>
      <c r="AFG25" s="15"/>
      <c r="AFH25" s="15"/>
      <c r="AFI25" s="15"/>
      <c r="AFJ25" s="15"/>
      <c r="AFK25" s="15"/>
      <c r="AFL25" s="15"/>
      <c r="AFM25" s="15"/>
      <c r="AFN25" s="15"/>
      <c r="AFO25" s="15"/>
      <c r="AFP25" s="15"/>
      <c r="AFQ25" s="15"/>
      <c r="AFR25" s="15"/>
      <c r="AFS25" s="15"/>
      <c r="AFT25" s="15"/>
      <c r="AFU25" s="15"/>
      <c r="AFV25" s="15"/>
      <c r="AFW25" s="15"/>
      <c r="AFX25" s="15"/>
      <c r="AFY25" s="15"/>
      <c r="AFZ25" s="15"/>
      <c r="AGA25" s="15"/>
      <c r="AGB25" s="15"/>
      <c r="AGC25" s="15"/>
      <c r="AGD25" s="15"/>
      <c r="AGE25" s="15"/>
      <c r="AGF25" s="15"/>
      <c r="AGG25" s="15"/>
      <c r="AGH25" s="15"/>
      <c r="AGI25" s="15"/>
      <c r="AGJ25" s="15"/>
      <c r="AGK25" s="15"/>
      <c r="AGL25" s="15"/>
      <c r="AGM25" s="15"/>
      <c r="AGN25" s="15"/>
      <c r="AGO25" s="15"/>
      <c r="AGP25" s="15"/>
      <c r="AGQ25" s="15"/>
      <c r="AGR25" s="15"/>
      <c r="AGS25" s="15"/>
      <c r="AGT25" s="15"/>
      <c r="AGU25" s="15"/>
      <c r="AGV25" s="15"/>
      <c r="AGW25" s="15"/>
      <c r="AGX25" s="15"/>
      <c r="AGY25" s="15"/>
      <c r="AGZ25" s="15"/>
      <c r="AHA25" s="15"/>
      <c r="AHB25" s="15"/>
      <c r="AHC25" s="15"/>
      <c r="AHD25" s="15"/>
      <c r="AHE25" s="15"/>
      <c r="AHF25" s="15"/>
      <c r="AHG25" s="15"/>
      <c r="AHH25" s="15"/>
      <c r="AHI25" s="15"/>
      <c r="AHJ25" s="15"/>
      <c r="AHK25" s="15"/>
      <c r="AHL25" s="15"/>
      <c r="AHM25" s="15"/>
      <c r="AHN25" s="15"/>
      <c r="AHO25" s="15"/>
      <c r="AHP25" s="15"/>
      <c r="AHQ25" s="15"/>
      <c r="AHR25" s="15"/>
      <c r="AHS25" s="15"/>
      <c r="AHT25" s="15"/>
      <c r="AHU25" s="15"/>
      <c r="AHV25" s="15"/>
      <c r="AHW25" s="15"/>
      <c r="AHX25" s="15"/>
      <c r="AHY25" s="15"/>
      <c r="AHZ25" s="15"/>
      <c r="AIA25" s="15"/>
      <c r="AIB25" s="15"/>
      <c r="AIC25" s="15"/>
      <c r="AID25" s="15"/>
      <c r="AIE25" s="15"/>
      <c r="AIF25" s="15"/>
      <c r="AIG25" s="15"/>
      <c r="AIH25" s="15"/>
      <c r="AII25" s="15"/>
      <c r="AIJ25" s="15"/>
      <c r="AIK25" s="15"/>
      <c r="AIL25" s="15"/>
      <c r="AIM25" s="15"/>
      <c r="AIN25" s="15"/>
      <c r="AIO25" s="15"/>
      <c r="AIP25" s="15"/>
      <c r="AIQ25" s="15"/>
      <c r="AIR25" s="15"/>
      <c r="AIS25" s="15"/>
      <c r="AIT25" s="15"/>
      <c r="AIU25" s="15"/>
      <c r="AIV25" s="15"/>
      <c r="AIW25" s="15"/>
      <c r="AIX25" s="15"/>
      <c r="AIY25" s="15"/>
      <c r="AIZ25" s="15"/>
      <c r="AJA25" s="15"/>
      <c r="AJB25" s="15"/>
      <c r="AJC25" s="15"/>
      <c r="AJD25" s="15"/>
      <c r="AJE25" s="15"/>
      <c r="AJF25" s="15"/>
      <c r="AJG25" s="15"/>
      <c r="AJH25" s="15"/>
      <c r="AJI25" s="15"/>
      <c r="AJJ25" s="15"/>
      <c r="AJK25" s="15"/>
      <c r="AJL25" s="15"/>
      <c r="AJM25" s="15"/>
      <c r="AJN25" s="15"/>
      <c r="AJO25" s="15"/>
      <c r="AJP25" s="15"/>
      <c r="AJQ25" s="15"/>
      <c r="AJR25" s="15"/>
      <c r="AJS25" s="15"/>
      <c r="AJT25" s="15"/>
      <c r="AJU25" s="15"/>
      <c r="AJV25" s="15"/>
      <c r="AJW25" s="15"/>
      <c r="AJX25" s="15"/>
      <c r="AJY25" s="15"/>
      <c r="AJZ25" s="15"/>
      <c r="AKA25" s="15"/>
      <c r="AKB25" s="15"/>
      <c r="AKC25" s="15"/>
      <c r="AKD25" s="15"/>
      <c r="AKE25" s="15"/>
      <c r="AKF25" s="15"/>
      <c r="AKG25" s="15"/>
      <c r="AKH25" s="15"/>
      <c r="AKI25" s="15"/>
      <c r="AKJ25" s="15"/>
      <c r="AKK25" s="15"/>
      <c r="AKL25" s="15"/>
      <c r="AKM25" s="15"/>
      <c r="AKN25" s="15"/>
      <c r="AKO25" s="15"/>
      <c r="AKP25" s="15"/>
      <c r="AKQ25" s="15"/>
      <c r="AKR25" s="15"/>
      <c r="AKS25" s="15"/>
      <c r="AKT25" s="15"/>
      <c r="AKU25" s="15"/>
      <c r="AKV25" s="15"/>
      <c r="AKW25" s="15"/>
      <c r="AKX25" s="15"/>
      <c r="AKY25" s="15"/>
      <c r="AKZ25" s="15"/>
      <c r="ALA25" s="15"/>
      <c r="ALB25" s="15"/>
      <c r="ALC25" s="15"/>
      <c r="ALD25" s="15"/>
      <c r="ALE25" s="15"/>
      <c r="ALF25" s="15"/>
      <c r="ALG25" s="15"/>
      <c r="ALH25" s="15"/>
      <c r="ALI25" s="15"/>
      <c r="ALJ25" s="15"/>
      <c r="ALK25" s="15"/>
      <c r="ALL25" s="15"/>
      <c r="ALM25" s="15"/>
      <c r="ALN25" s="15"/>
      <c r="ALO25" s="15"/>
      <c r="ALP25" s="15"/>
      <c r="ALQ25" s="15"/>
      <c r="ALR25" s="15"/>
      <c r="ALS25" s="15"/>
      <c r="ALT25" s="15"/>
      <c r="ALU25" s="15"/>
      <c r="ALV25" s="15"/>
      <c r="ALW25" s="15"/>
      <c r="ALX25" s="15"/>
      <c r="ALY25" s="15"/>
      <c r="ALZ25" s="15"/>
      <c r="AMA25" s="15"/>
      <c r="AMB25" s="15"/>
      <c r="AMC25" s="15"/>
      <c r="AMD25" s="15"/>
      <c r="AME25" s="15"/>
      <c r="AMF25" s="15"/>
      <c r="AMG25" s="15"/>
      <c r="AMH25" s="15"/>
      <c r="AMI25" s="15"/>
      <c r="AMJ25" s="15"/>
      <c r="AMK25" s="15"/>
      <c r="AML25" s="15"/>
      <c r="AMM25" s="15"/>
      <c r="AMN25" s="15"/>
      <c r="AMO25" s="15"/>
      <c r="AMP25" s="15"/>
      <c r="AMQ25" s="15"/>
      <c r="AMR25" s="15"/>
      <c r="AMS25" s="15"/>
      <c r="AMT25" s="15"/>
      <c r="AMU25" s="15"/>
      <c r="AMV25" s="15"/>
      <c r="AMW25" s="15"/>
      <c r="AMX25" s="15"/>
      <c r="AMY25" s="15"/>
      <c r="AMZ25" s="15"/>
      <c r="ANA25" s="15"/>
      <c r="ANB25" s="15"/>
      <c r="ANC25" s="15"/>
      <c r="AND25" s="15"/>
      <c r="ANE25" s="15"/>
      <c r="ANF25" s="15"/>
      <c r="ANG25" s="15"/>
      <c r="ANH25" s="15"/>
      <c r="ANI25" s="15"/>
      <c r="ANJ25" s="15"/>
      <c r="ANK25" s="15"/>
      <c r="ANL25" s="15"/>
      <c r="ANM25" s="15"/>
      <c r="ANN25" s="15"/>
      <c r="ANO25" s="15"/>
      <c r="ANP25" s="15"/>
      <c r="ANQ25" s="15"/>
      <c r="ANR25" s="15"/>
      <c r="ANS25" s="15"/>
      <c r="ANT25" s="15"/>
      <c r="ANU25" s="15"/>
      <c r="ANV25" s="15"/>
      <c r="ANW25" s="15"/>
      <c r="ANX25" s="15"/>
      <c r="ANY25" s="15"/>
      <c r="ANZ25" s="15"/>
      <c r="AOA25" s="15"/>
      <c r="AOB25" s="15"/>
      <c r="AOC25" s="15"/>
      <c r="AOD25" s="15"/>
      <c r="AOE25" s="15"/>
      <c r="AOF25" s="15"/>
      <c r="AOG25" s="15"/>
      <c r="AOH25" s="15"/>
      <c r="AOI25" s="15"/>
      <c r="AOJ25" s="15"/>
      <c r="AOK25" s="15"/>
      <c r="AOL25" s="15"/>
      <c r="AOM25" s="15"/>
      <c r="AON25" s="15"/>
      <c r="AOO25" s="15"/>
      <c r="AOP25" s="15"/>
      <c r="AOQ25" s="15"/>
      <c r="AOR25" s="15"/>
      <c r="AOS25" s="15"/>
      <c r="AOT25" s="15"/>
      <c r="AOU25" s="15"/>
      <c r="AOV25" s="15"/>
      <c r="AOW25" s="15"/>
      <c r="AOX25" s="15"/>
      <c r="AOY25" s="15"/>
      <c r="AOZ25" s="15"/>
      <c r="APA25" s="15"/>
      <c r="APB25" s="15"/>
      <c r="APC25" s="15"/>
      <c r="APD25" s="15"/>
      <c r="APE25" s="15"/>
      <c r="APF25" s="15"/>
      <c r="APG25" s="15"/>
      <c r="APH25" s="15"/>
      <c r="API25" s="15"/>
      <c r="APJ25" s="15"/>
      <c r="APK25" s="15"/>
      <c r="APL25" s="15"/>
      <c r="APM25" s="15"/>
      <c r="APN25" s="15"/>
      <c r="APO25" s="15"/>
      <c r="APP25" s="15"/>
      <c r="APQ25" s="15"/>
      <c r="APR25" s="15"/>
      <c r="APS25" s="15"/>
      <c r="APT25" s="15"/>
      <c r="APU25" s="15"/>
      <c r="APV25" s="15"/>
      <c r="APW25" s="15"/>
      <c r="APX25" s="15"/>
      <c r="APY25" s="15"/>
      <c r="APZ25" s="15"/>
      <c r="AQA25" s="15"/>
      <c r="AQB25" s="15"/>
      <c r="AQC25" s="15"/>
      <c r="AQD25" s="15"/>
      <c r="AQE25" s="15"/>
      <c r="AQF25" s="15"/>
      <c r="AQG25" s="15"/>
      <c r="AQH25" s="15"/>
      <c r="AQI25" s="15"/>
      <c r="AQJ25" s="15"/>
      <c r="AQK25" s="15"/>
      <c r="AQL25" s="15"/>
      <c r="AQM25" s="15"/>
      <c r="AQN25" s="15"/>
      <c r="AQO25" s="15"/>
      <c r="AQP25" s="15"/>
      <c r="AQQ25" s="15"/>
      <c r="AQR25" s="15"/>
      <c r="AQS25" s="15"/>
      <c r="AQT25" s="15"/>
      <c r="AQU25" s="15"/>
      <c r="AQV25" s="15"/>
      <c r="AQW25" s="15"/>
      <c r="AQX25" s="15"/>
      <c r="AQY25" s="15"/>
      <c r="AQZ25" s="15"/>
      <c r="ARA25" s="15"/>
      <c r="ARB25" s="15"/>
      <c r="ARC25" s="15"/>
      <c r="ARD25" s="15"/>
      <c r="ARE25" s="15"/>
      <c r="ARF25" s="15"/>
      <c r="ARG25" s="15"/>
      <c r="ARH25" s="15"/>
      <c r="ARI25" s="15"/>
      <c r="ARJ25" s="15"/>
      <c r="ARK25" s="15"/>
      <c r="ARL25" s="15"/>
      <c r="ARM25" s="15"/>
      <c r="ARN25" s="15"/>
      <c r="ARO25" s="15"/>
      <c r="ARP25" s="15"/>
      <c r="ARQ25" s="15"/>
      <c r="ARR25" s="15"/>
      <c r="ARS25" s="15"/>
      <c r="ART25" s="15"/>
      <c r="ARU25" s="15"/>
      <c r="ARV25" s="15"/>
      <c r="ARW25" s="15"/>
      <c r="ARX25" s="15"/>
      <c r="ARY25" s="15"/>
      <c r="ARZ25" s="15"/>
      <c r="ASA25" s="15"/>
      <c r="ASB25" s="15"/>
      <c r="ASC25" s="15"/>
      <c r="ASD25" s="15"/>
      <c r="ASE25" s="15"/>
      <c r="ASF25" s="15"/>
      <c r="ASG25" s="15"/>
      <c r="ASH25" s="15"/>
      <c r="ASI25" s="15"/>
      <c r="ASJ25" s="15"/>
      <c r="ASK25" s="15"/>
      <c r="ASL25" s="15"/>
      <c r="ASM25" s="15"/>
      <c r="ASN25" s="15"/>
      <c r="ASO25" s="15"/>
      <c r="ASP25" s="15"/>
      <c r="ASQ25" s="15"/>
      <c r="ASR25" s="15"/>
      <c r="ASS25" s="15"/>
      <c r="AST25" s="15"/>
      <c r="ASU25" s="15"/>
      <c r="ASV25" s="15"/>
      <c r="ASW25" s="15"/>
      <c r="ASX25" s="15"/>
      <c r="ASY25" s="15"/>
      <c r="ASZ25" s="15"/>
      <c r="ATA25" s="15"/>
      <c r="ATB25" s="15"/>
      <c r="ATC25" s="15"/>
      <c r="ATD25" s="15"/>
      <c r="ATE25" s="15"/>
      <c r="ATF25" s="15"/>
      <c r="ATG25" s="15"/>
      <c r="ATH25" s="15"/>
      <c r="ATI25" s="15"/>
      <c r="ATJ25" s="15"/>
      <c r="ATK25" s="15"/>
      <c r="ATL25" s="15"/>
      <c r="ATM25" s="15"/>
      <c r="ATN25" s="15"/>
      <c r="ATO25" s="15"/>
      <c r="ATP25" s="15"/>
      <c r="ATQ25" s="15"/>
      <c r="ATR25" s="15"/>
      <c r="ATS25" s="15"/>
      <c r="ATT25" s="15"/>
      <c r="ATU25" s="15"/>
      <c r="ATV25" s="15"/>
      <c r="ATW25" s="15"/>
      <c r="ATX25" s="15"/>
      <c r="ATY25" s="15"/>
      <c r="ATZ25" s="15"/>
      <c r="AUA25" s="15"/>
      <c r="AUB25" s="15"/>
      <c r="AUC25" s="15"/>
      <c r="AUD25" s="15"/>
      <c r="AUE25" s="15"/>
      <c r="AUF25" s="15"/>
      <c r="AUG25" s="15"/>
      <c r="AUH25" s="15"/>
      <c r="AUI25" s="15"/>
      <c r="AUJ25" s="15"/>
      <c r="AUK25" s="15"/>
      <c r="AUL25" s="15"/>
      <c r="AUM25" s="15"/>
      <c r="AUN25" s="15"/>
      <c r="AUO25" s="15"/>
      <c r="AUP25" s="15"/>
      <c r="AUQ25" s="15"/>
      <c r="AUR25" s="15"/>
      <c r="AUS25" s="15"/>
      <c r="AUT25" s="15"/>
      <c r="AUU25" s="15"/>
      <c r="AUV25" s="15"/>
      <c r="AUW25" s="15"/>
      <c r="AUX25" s="15"/>
      <c r="AUY25" s="15"/>
      <c r="AUZ25" s="15"/>
      <c r="AVA25" s="15"/>
      <c r="AVB25" s="15"/>
      <c r="AVC25" s="15"/>
      <c r="AVD25" s="15"/>
      <c r="AVE25" s="15"/>
      <c r="AVF25" s="15"/>
      <c r="AVG25" s="15"/>
      <c r="AVH25" s="15"/>
      <c r="AVI25" s="15"/>
      <c r="AVJ25" s="15"/>
      <c r="AVK25" s="15"/>
      <c r="AVL25" s="15"/>
      <c r="AVM25" s="15"/>
      <c r="AVN25" s="15"/>
      <c r="AVO25" s="15"/>
      <c r="AVP25" s="15"/>
      <c r="AVQ25" s="15"/>
      <c r="AVR25" s="15"/>
      <c r="AVS25" s="15"/>
      <c r="AVT25" s="15"/>
      <c r="AVU25" s="15"/>
      <c r="AVV25" s="15"/>
      <c r="AVW25" s="15"/>
      <c r="AVX25" s="15"/>
      <c r="AVY25" s="15"/>
      <c r="AVZ25" s="15"/>
      <c r="AWA25" s="15"/>
      <c r="AWB25" s="15"/>
      <c r="AWC25" s="15"/>
      <c r="AWD25" s="15"/>
      <c r="AWE25" s="15"/>
      <c r="AWF25" s="15"/>
      <c r="AWG25" s="15"/>
      <c r="AWH25" s="15"/>
      <c r="AWI25" s="15"/>
      <c r="AWJ25" s="15"/>
      <c r="AWK25" s="15"/>
      <c r="AWL25" s="15"/>
      <c r="AWM25" s="15"/>
      <c r="AWN25" s="15"/>
      <c r="AWO25" s="15"/>
      <c r="AWP25" s="15"/>
      <c r="AWQ25" s="15"/>
      <c r="AWR25" s="15"/>
      <c r="AWS25" s="15"/>
      <c r="AWT25" s="15"/>
      <c r="AWU25" s="15"/>
      <c r="AWV25" s="15"/>
      <c r="AWW25" s="15"/>
      <c r="AWX25" s="15"/>
      <c r="AWY25" s="15"/>
      <c r="AWZ25" s="15"/>
      <c r="AXA25" s="15"/>
      <c r="AXB25" s="15"/>
      <c r="AXC25" s="15"/>
      <c r="AXD25" s="15"/>
      <c r="AXE25" s="15"/>
      <c r="AXF25" s="15"/>
      <c r="AXG25" s="15"/>
      <c r="AXH25" s="15"/>
      <c r="AXI25" s="15"/>
      <c r="AXJ25" s="15"/>
      <c r="AXK25" s="15"/>
      <c r="AXL25" s="15"/>
      <c r="AXM25" s="15"/>
      <c r="AXN25" s="15"/>
      <c r="AXO25" s="15"/>
      <c r="AXP25" s="15"/>
      <c r="AXQ25" s="15"/>
      <c r="AXR25" s="15"/>
      <c r="AXS25" s="15"/>
      <c r="AXT25" s="15"/>
      <c r="AXU25" s="15"/>
      <c r="AXV25" s="15"/>
      <c r="AXW25" s="15"/>
      <c r="AXX25" s="15"/>
      <c r="AXY25" s="15"/>
      <c r="AXZ25" s="15"/>
      <c r="AYA25" s="15"/>
      <c r="AYB25" s="15"/>
      <c r="AYC25" s="15"/>
      <c r="AYD25" s="15"/>
      <c r="AYE25" s="15"/>
      <c r="AYF25" s="15"/>
      <c r="AYG25" s="15"/>
      <c r="AYH25" s="15"/>
      <c r="AYI25" s="15"/>
      <c r="AYJ25" s="15"/>
      <c r="AYK25" s="15"/>
      <c r="AYL25" s="15"/>
      <c r="AYM25" s="15"/>
      <c r="AYN25" s="15"/>
      <c r="AYO25" s="15"/>
      <c r="AYP25" s="15"/>
      <c r="AYQ25" s="15"/>
      <c r="AYR25" s="15"/>
      <c r="AYS25" s="15"/>
      <c r="AYT25" s="15"/>
      <c r="AYU25" s="15"/>
      <c r="AYV25" s="15"/>
      <c r="AYW25" s="15"/>
      <c r="AYX25" s="15"/>
      <c r="AYY25" s="15"/>
      <c r="AYZ25" s="15"/>
      <c r="AZA25" s="15"/>
      <c r="AZB25" s="15"/>
      <c r="AZC25" s="15"/>
      <c r="AZD25" s="15"/>
      <c r="AZE25" s="15"/>
      <c r="AZF25" s="15"/>
      <c r="AZG25" s="15"/>
      <c r="AZH25" s="15"/>
      <c r="AZI25" s="15"/>
      <c r="AZJ25" s="15"/>
      <c r="AZK25" s="15"/>
      <c r="AZL25" s="15"/>
      <c r="AZM25" s="15"/>
      <c r="AZN25" s="15"/>
      <c r="AZO25" s="15"/>
      <c r="AZP25" s="15"/>
      <c r="AZQ25" s="15"/>
      <c r="AZR25" s="15"/>
      <c r="AZS25" s="15"/>
      <c r="AZT25" s="15"/>
      <c r="AZU25" s="15"/>
      <c r="AZV25" s="15"/>
      <c r="AZW25" s="15"/>
      <c r="AZX25" s="15"/>
      <c r="AZY25" s="15"/>
      <c r="AZZ25" s="15"/>
      <c r="BAA25" s="15"/>
      <c r="BAB25" s="15"/>
      <c r="BAC25" s="15"/>
      <c r="BAD25" s="15"/>
      <c r="BAE25" s="15"/>
      <c r="BAF25" s="15"/>
      <c r="BAG25" s="15"/>
      <c r="BAH25" s="15"/>
      <c r="BAI25" s="15"/>
      <c r="BAJ25" s="15"/>
      <c r="BAK25" s="15"/>
      <c r="BAL25" s="15"/>
      <c r="BAM25" s="15"/>
      <c r="BAN25" s="15"/>
      <c r="BAO25" s="15"/>
      <c r="BAP25" s="15"/>
      <c r="BAQ25" s="15"/>
      <c r="BAR25" s="15"/>
      <c r="BAS25" s="15"/>
      <c r="BAT25" s="15"/>
      <c r="BAU25" s="15"/>
      <c r="BAV25" s="15"/>
      <c r="BAW25" s="15"/>
      <c r="BAX25" s="15"/>
      <c r="BAY25" s="15"/>
      <c r="BAZ25" s="15"/>
      <c r="BBA25" s="15"/>
      <c r="BBB25" s="15"/>
      <c r="BBC25" s="15"/>
      <c r="BBD25" s="15"/>
      <c r="BBE25" s="15"/>
      <c r="BBF25" s="15"/>
      <c r="BBG25" s="15"/>
      <c r="BBH25" s="15"/>
      <c r="BBI25" s="15"/>
      <c r="BBJ25" s="15"/>
      <c r="BBK25" s="15"/>
      <c r="BBL25" s="15"/>
      <c r="BBM25" s="15"/>
      <c r="BBN25" s="15"/>
      <c r="BBO25" s="15"/>
      <c r="BBP25" s="15"/>
      <c r="BBQ25" s="15"/>
      <c r="BBR25" s="15"/>
      <c r="BBS25" s="15"/>
      <c r="BBT25" s="15"/>
      <c r="BBU25" s="15"/>
      <c r="BBV25" s="15"/>
      <c r="BBW25" s="15"/>
      <c r="BBX25" s="15"/>
      <c r="BBY25" s="15"/>
      <c r="BBZ25" s="15"/>
      <c r="BCA25" s="15"/>
      <c r="BCB25" s="15"/>
      <c r="BCC25" s="15"/>
      <c r="BCD25" s="15"/>
      <c r="BCE25" s="15"/>
      <c r="BCF25" s="15"/>
      <c r="BCG25" s="15"/>
      <c r="BCH25" s="15"/>
      <c r="BCI25" s="15"/>
      <c r="BCJ25" s="15"/>
      <c r="BCK25" s="15"/>
      <c r="BCL25" s="15"/>
      <c r="BCM25" s="15"/>
      <c r="BCN25" s="15"/>
      <c r="BCO25" s="15"/>
      <c r="BCP25" s="15"/>
      <c r="BCQ25" s="15"/>
      <c r="BCR25" s="15"/>
      <c r="BCS25" s="15"/>
      <c r="BCT25" s="15"/>
      <c r="BCU25" s="15"/>
      <c r="BCV25" s="15"/>
      <c r="BCW25" s="15"/>
      <c r="BCX25" s="15"/>
      <c r="BCY25" s="15"/>
      <c r="BCZ25" s="15"/>
      <c r="BDA25" s="15"/>
      <c r="BDB25" s="15"/>
      <c r="BDC25" s="15"/>
      <c r="BDD25" s="15"/>
      <c r="BDE25" s="15"/>
      <c r="BDF25" s="15"/>
      <c r="BDG25" s="15"/>
      <c r="BDH25" s="15"/>
      <c r="BDI25" s="15"/>
      <c r="BDJ25" s="15"/>
      <c r="BDK25" s="15"/>
      <c r="BDL25" s="15"/>
      <c r="BDM25" s="15"/>
      <c r="BDN25" s="15"/>
      <c r="BDO25" s="15"/>
      <c r="BDP25" s="15"/>
      <c r="BDQ25" s="15"/>
      <c r="BDR25" s="15"/>
      <c r="BDS25" s="15"/>
      <c r="BDT25" s="15"/>
      <c r="BDU25" s="15"/>
      <c r="BDV25" s="15"/>
      <c r="BDW25" s="15"/>
      <c r="BDX25" s="15"/>
      <c r="BDY25" s="15"/>
      <c r="BDZ25" s="15"/>
      <c r="BEA25" s="15"/>
      <c r="BEB25" s="15"/>
      <c r="BEC25" s="15"/>
      <c r="BED25" s="15"/>
      <c r="BEE25" s="15"/>
      <c r="BEF25" s="15"/>
      <c r="BEG25" s="15"/>
      <c r="BEH25" s="15"/>
      <c r="BEI25" s="15"/>
      <c r="BEJ25" s="15"/>
      <c r="BEK25" s="15"/>
      <c r="BEL25" s="15"/>
      <c r="BEM25" s="15"/>
      <c r="BEN25" s="15"/>
      <c r="BEO25" s="15"/>
      <c r="BEP25" s="15"/>
      <c r="BEQ25" s="15"/>
      <c r="BER25" s="15"/>
      <c r="BES25" s="15"/>
      <c r="BET25" s="15"/>
      <c r="BEU25" s="15"/>
      <c r="BEV25" s="15"/>
      <c r="BEW25" s="15"/>
      <c r="BEX25" s="15"/>
      <c r="BEY25" s="15"/>
      <c r="BEZ25" s="15"/>
      <c r="BFA25" s="15"/>
      <c r="BFB25" s="15"/>
      <c r="BFC25" s="15"/>
      <c r="BFD25" s="15"/>
      <c r="BFE25" s="15"/>
      <c r="BFF25" s="15"/>
      <c r="BFG25" s="15"/>
      <c r="BFH25" s="15"/>
      <c r="BFI25" s="15"/>
      <c r="BFJ25" s="15"/>
      <c r="BFK25" s="15"/>
      <c r="BFL25" s="15"/>
      <c r="BFM25" s="15"/>
      <c r="BFN25" s="15"/>
      <c r="BFO25" s="15"/>
      <c r="BFP25" s="15"/>
      <c r="BFQ25" s="15"/>
      <c r="BFR25" s="15"/>
      <c r="BFS25" s="15"/>
      <c r="BFT25" s="15"/>
      <c r="BFU25" s="15"/>
      <c r="BFV25" s="15"/>
      <c r="BFW25" s="15"/>
      <c r="BFX25" s="15"/>
      <c r="BFY25" s="15"/>
      <c r="BFZ25" s="15"/>
      <c r="BGA25" s="15"/>
      <c r="BGB25" s="15"/>
      <c r="BGC25" s="15"/>
      <c r="BGD25" s="15"/>
      <c r="BGE25" s="15"/>
      <c r="BGF25" s="15"/>
      <c r="BGG25" s="15"/>
      <c r="BGH25" s="15"/>
      <c r="BGI25" s="15"/>
      <c r="BGJ25" s="15"/>
      <c r="BGK25" s="15"/>
      <c r="BGL25" s="15"/>
      <c r="BGM25" s="15"/>
      <c r="BGN25" s="15"/>
      <c r="BGO25" s="15"/>
      <c r="BGP25" s="15"/>
      <c r="BGQ25" s="15"/>
      <c r="BGR25" s="15"/>
      <c r="BGS25" s="15"/>
      <c r="BGT25" s="15"/>
      <c r="BGU25" s="15"/>
      <c r="BGV25" s="15"/>
      <c r="BGW25" s="15"/>
      <c r="BGX25" s="15"/>
      <c r="BGY25" s="15"/>
      <c r="BGZ25" s="15"/>
      <c r="BHA25" s="15"/>
      <c r="BHB25" s="15"/>
      <c r="BHC25" s="15"/>
      <c r="BHD25" s="15"/>
      <c r="BHE25" s="15"/>
      <c r="BHF25" s="15"/>
      <c r="BHG25" s="15"/>
      <c r="BHH25" s="15"/>
      <c r="BHI25" s="15"/>
      <c r="BHJ25" s="15"/>
      <c r="BHK25" s="15"/>
      <c r="BHL25" s="15"/>
      <c r="BHM25" s="15"/>
      <c r="BHN25" s="15"/>
      <c r="BHO25" s="15"/>
      <c r="BHP25" s="15"/>
      <c r="BHQ25" s="15"/>
      <c r="BHR25" s="15"/>
      <c r="BHS25" s="15"/>
      <c r="BHT25" s="15"/>
      <c r="BHU25" s="15"/>
      <c r="BHV25" s="15"/>
      <c r="BHW25" s="15"/>
      <c r="BHX25" s="15"/>
      <c r="BHY25" s="15"/>
      <c r="BHZ25" s="15"/>
      <c r="BIA25" s="15"/>
      <c r="BIB25" s="15"/>
      <c r="BIC25" s="15"/>
      <c r="BID25" s="15"/>
      <c r="BIE25" s="15"/>
      <c r="BIF25" s="15"/>
      <c r="BIG25" s="15"/>
      <c r="BIH25" s="15"/>
      <c r="BII25" s="15"/>
      <c r="BIJ25" s="15"/>
      <c r="BIK25" s="15"/>
      <c r="BIL25" s="15"/>
      <c r="BIM25" s="15"/>
      <c r="BIN25" s="15"/>
      <c r="BIO25" s="15"/>
      <c r="BIP25" s="15"/>
      <c r="BIQ25" s="15"/>
      <c r="BIR25" s="15"/>
      <c r="BIS25" s="15"/>
      <c r="BIT25" s="15"/>
      <c r="BIU25" s="15"/>
      <c r="BIV25" s="15"/>
      <c r="BIW25" s="15"/>
      <c r="BIX25" s="15"/>
      <c r="BIY25" s="15"/>
      <c r="BIZ25" s="15"/>
      <c r="BJA25" s="15"/>
      <c r="BJB25" s="15"/>
      <c r="BJC25" s="15"/>
      <c r="BJD25" s="15"/>
      <c r="BJE25" s="15"/>
      <c r="BJF25" s="15"/>
      <c r="BJG25" s="15"/>
      <c r="BJH25" s="15"/>
      <c r="BJI25" s="15"/>
      <c r="BJJ25" s="15"/>
      <c r="BJK25" s="15"/>
      <c r="BJL25" s="15"/>
      <c r="BJM25" s="15"/>
      <c r="BJN25" s="15"/>
      <c r="BJO25" s="15"/>
      <c r="BJP25" s="15"/>
      <c r="BJQ25" s="15"/>
      <c r="BJR25" s="15"/>
      <c r="BJS25" s="15"/>
      <c r="BJT25" s="15"/>
      <c r="BJU25" s="15"/>
      <c r="BJV25" s="15"/>
      <c r="BJW25" s="15"/>
      <c r="BJX25" s="15"/>
      <c r="BJY25" s="15"/>
      <c r="BJZ25" s="15"/>
      <c r="BKA25" s="15"/>
      <c r="BKB25" s="15"/>
      <c r="BKC25" s="15"/>
      <c r="BKD25" s="15"/>
      <c r="BKE25" s="15"/>
      <c r="BKF25" s="15"/>
      <c r="BKG25" s="15"/>
      <c r="BKH25" s="15"/>
      <c r="BKI25" s="15"/>
      <c r="BKJ25" s="15"/>
      <c r="BKK25" s="15"/>
      <c r="BKL25" s="15"/>
      <c r="BKM25" s="15"/>
      <c r="BKN25" s="15"/>
      <c r="BKO25" s="15"/>
      <c r="BKP25" s="15"/>
      <c r="BKQ25" s="15"/>
      <c r="BKR25" s="15"/>
      <c r="BKS25" s="15"/>
      <c r="BKT25" s="15"/>
      <c r="BKU25" s="15"/>
      <c r="BKV25" s="15"/>
      <c r="BKW25" s="15"/>
      <c r="BKX25" s="15"/>
      <c r="BKY25" s="15"/>
      <c r="BKZ25" s="15"/>
      <c r="BLA25" s="15"/>
      <c r="BLB25" s="15"/>
      <c r="BLC25" s="15"/>
      <c r="BLD25" s="15"/>
      <c r="BLE25" s="15"/>
      <c r="BLF25" s="15"/>
      <c r="BLG25" s="15"/>
      <c r="BLH25" s="15"/>
      <c r="BLI25" s="15"/>
      <c r="BLJ25" s="15"/>
      <c r="BLK25" s="15"/>
      <c r="BLL25" s="15"/>
      <c r="BLM25" s="15"/>
      <c r="BLN25" s="15"/>
      <c r="BLO25" s="15"/>
      <c r="BLP25" s="15"/>
      <c r="BLQ25" s="15"/>
      <c r="BLR25" s="15"/>
      <c r="BLS25" s="15"/>
      <c r="BLT25" s="15"/>
      <c r="BLU25" s="15"/>
      <c r="BLV25" s="15"/>
      <c r="BLW25" s="15"/>
      <c r="BLX25" s="15"/>
      <c r="BLY25" s="15"/>
      <c r="BLZ25" s="15"/>
      <c r="BMA25" s="15"/>
      <c r="BMB25" s="15"/>
      <c r="BMC25" s="15"/>
      <c r="BMD25" s="15"/>
      <c r="BME25" s="15"/>
      <c r="BMF25" s="15"/>
      <c r="BMG25" s="15"/>
      <c r="BMH25" s="15"/>
      <c r="BMI25" s="15"/>
      <c r="BMJ25" s="15"/>
      <c r="BMK25" s="15"/>
      <c r="BML25" s="15"/>
      <c r="BMM25" s="15"/>
      <c r="BMN25" s="15"/>
      <c r="BMO25" s="15"/>
      <c r="BMP25" s="15"/>
      <c r="BMQ25" s="15"/>
      <c r="BMR25" s="15"/>
      <c r="BMS25" s="15"/>
      <c r="BMT25" s="15"/>
      <c r="BMU25" s="15"/>
      <c r="BMV25" s="15"/>
      <c r="BMW25" s="15"/>
      <c r="BMX25" s="15"/>
      <c r="BMY25" s="15"/>
      <c r="BMZ25" s="15"/>
      <c r="BNA25" s="15"/>
      <c r="BNB25" s="15"/>
      <c r="BNC25" s="15"/>
      <c r="BND25" s="15"/>
      <c r="BNE25" s="15"/>
      <c r="BNF25" s="15"/>
      <c r="BNG25" s="15"/>
      <c r="BNH25" s="15"/>
      <c r="BNI25" s="15"/>
      <c r="BNJ25" s="15"/>
      <c r="BNK25" s="15"/>
      <c r="BNL25" s="15"/>
      <c r="BNM25" s="15"/>
      <c r="BNN25" s="15"/>
      <c r="BNO25" s="15"/>
      <c r="BNP25" s="15"/>
      <c r="BNQ25" s="15"/>
      <c r="BNR25" s="15"/>
      <c r="BNS25" s="15"/>
      <c r="BNT25" s="15"/>
      <c r="BNU25" s="15"/>
      <c r="BNV25" s="15"/>
      <c r="BNW25" s="15"/>
      <c r="BNX25" s="15"/>
      <c r="BNY25" s="15"/>
      <c r="BNZ25" s="15"/>
      <c r="BOA25" s="15"/>
      <c r="BOB25" s="15"/>
      <c r="BOC25" s="15"/>
      <c r="BOD25" s="15"/>
      <c r="BOE25" s="15"/>
      <c r="BOF25" s="15"/>
      <c r="BOG25" s="15"/>
      <c r="BOH25" s="15"/>
      <c r="BOI25" s="15"/>
      <c r="BOJ25" s="15"/>
      <c r="BOK25" s="15"/>
      <c r="BOL25" s="15"/>
      <c r="BOM25" s="15"/>
      <c r="BON25" s="15"/>
      <c r="BOO25" s="15"/>
      <c r="BOP25" s="15"/>
      <c r="BOQ25" s="15"/>
      <c r="BOR25" s="15"/>
      <c r="BOS25" s="15"/>
      <c r="BOT25" s="15"/>
      <c r="BOU25" s="15"/>
      <c r="BOV25" s="15"/>
      <c r="BOW25" s="15"/>
      <c r="BOX25" s="15"/>
      <c r="BOY25" s="15"/>
      <c r="BOZ25" s="15"/>
      <c r="BPA25" s="15"/>
      <c r="BPB25" s="15"/>
      <c r="BPC25" s="15"/>
      <c r="BPD25" s="15"/>
      <c r="BPE25" s="15"/>
      <c r="BPF25" s="15"/>
      <c r="BPG25" s="15"/>
      <c r="BPH25" s="15"/>
      <c r="BPI25" s="15"/>
      <c r="BPJ25" s="15"/>
      <c r="BPK25" s="15"/>
      <c r="BPL25" s="15"/>
      <c r="BPM25" s="15"/>
      <c r="BPN25" s="15"/>
      <c r="BPO25" s="15"/>
      <c r="BPP25" s="15"/>
      <c r="BPQ25" s="15"/>
      <c r="BPR25" s="15"/>
      <c r="BPS25" s="15"/>
      <c r="BPT25" s="15"/>
      <c r="BPU25" s="15"/>
      <c r="BPV25" s="15"/>
      <c r="BPW25" s="15"/>
      <c r="BPX25" s="15"/>
      <c r="BPY25" s="15"/>
      <c r="BPZ25" s="15"/>
      <c r="BQA25" s="15"/>
      <c r="BQB25" s="15"/>
      <c r="BQC25" s="15"/>
      <c r="BQD25" s="15"/>
      <c r="BQE25" s="15"/>
      <c r="BQF25" s="15"/>
      <c r="BQG25" s="15"/>
      <c r="BQH25" s="15"/>
      <c r="BQI25" s="15"/>
      <c r="BQJ25" s="15"/>
      <c r="BQK25" s="15"/>
      <c r="BQL25" s="15"/>
      <c r="BQM25" s="15"/>
      <c r="BQN25" s="15"/>
      <c r="BQO25" s="15"/>
      <c r="BQP25" s="15"/>
      <c r="BQQ25" s="15"/>
      <c r="BQR25" s="15"/>
      <c r="BQS25" s="15"/>
      <c r="BQT25" s="15"/>
      <c r="BQU25" s="15"/>
      <c r="BQV25" s="15"/>
      <c r="BQW25" s="15"/>
      <c r="BQX25" s="15"/>
      <c r="BQY25" s="15"/>
      <c r="BQZ25" s="15"/>
      <c r="BRA25" s="15"/>
      <c r="BRB25" s="15"/>
      <c r="BRC25" s="15"/>
      <c r="BRD25" s="15"/>
      <c r="BRE25" s="15"/>
      <c r="BRF25" s="15"/>
      <c r="BRG25" s="15"/>
      <c r="BRH25" s="15"/>
      <c r="BRI25" s="15"/>
      <c r="BRJ25" s="15"/>
      <c r="BRK25" s="15"/>
      <c r="BRL25" s="15"/>
      <c r="BRM25" s="15"/>
      <c r="BRN25" s="15"/>
      <c r="BRO25" s="15"/>
      <c r="BRP25" s="15"/>
      <c r="BRQ25" s="15"/>
      <c r="BRR25" s="15"/>
      <c r="BRS25" s="15"/>
      <c r="BRT25" s="15"/>
      <c r="BRU25" s="15"/>
      <c r="BRV25" s="15"/>
      <c r="BRW25" s="15"/>
      <c r="BRX25" s="15"/>
      <c r="BRY25" s="15"/>
      <c r="BRZ25" s="15"/>
      <c r="BSA25" s="15"/>
      <c r="BSB25" s="15"/>
      <c r="BSC25" s="15"/>
      <c r="BSD25" s="15"/>
      <c r="BSE25" s="15"/>
      <c r="BSF25" s="15"/>
      <c r="BSG25" s="15"/>
      <c r="BSH25" s="15"/>
      <c r="BSI25" s="15"/>
      <c r="BSJ25" s="15"/>
      <c r="BSK25" s="15"/>
      <c r="BSL25" s="15"/>
      <c r="BSM25" s="15"/>
      <c r="BSN25" s="15"/>
      <c r="BSO25" s="15"/>
      <c r="BSP25" s="15"/>
      <c r="BSQ25" s="15"/>
      <c r="BSR25" s="15"/>
      <c r="BSS25" s="15"/>
      <c r="BST25" s="15"/>
      <c r="BSU25" s="15"/>
      <c r="BSV25" s="15"/>
      <c r="BSW25" s="15"/>
      <c r="BSX25" s="15"/>
      <c r="BSY25" s="15"/>
      <c r="BSZ25" s="15"/>
      <c r="BTA25" s="15"/>
      <c r="BTB25" s="15"/>
      <c r="BTC25" s="15"/>
      <c r="BTD25" s="15"/>
      <c r="BTE25" s="15"/>
      <c r="BTF25" s="15"/>
      <c r="BTG25" s="15"/>
      <c r="BTH25" s="15"/>
      <c r="BTI25" s="15"/>
      <c r="BTJ25" s="15"/>
      <c r="BTK25" s="15"/>
      <c r="BTL25" s="15"/>
      <c r="BTM25" s="15"/>
      <c r="BTN25" s="15"/>
      <c r="BTO25" s="15"/>
      <c r="BTP25" s="15"/>
      <c r="BTQ25" s="15"/>
      <c r="BTR25" s="15"/>
      <c r="BTS25" s="15"/>
      <c r="BTT25" s="15"/>
      <c r="BTU25" s="15"/>
      <c r="BTV25" s="15"/>
      <c r="BTW25" s="15"/>
      <c r="BTX25" s="15"/>
      <c r="BTY25" s="15"/>
      <c r="BTZ25" s="15"/>
      <c r="BUA25" s="15"/>
      <c r="BUB25" s="15"/>
      <c r="BUC25" s="15"/>
      <c r="BUD25" s="15"/>
      <c r="BUE25" s="15"/>
      <c r="BUF25" s="15"/>
      <c r="BUG25" s="15"/>
      <c r="BUH25" s="15"/>
      <c r="BUI25" s="15"/>
      <c r="BUJ25" s="15"/>
      <c r="BUK25" s="15"/>
      <c r="BUL25" s="15"/>
      <c r="BUM25" s="15"/>
      <c r="BUN25" s="15"/>
      <c r="BUO25" s="15"/>
      <c r="BUP25" s="15"/>
      <c r="BUQ25" s="15"/>
      <c r="BUR25" s="15"/>
      <c r="BUS25" s="15"/>
      <c r="BUT25" s="15"/>
      <c r="BUU25" s="15"/>
      <c r="BUV25" s="15"/>
      <c r="BUW25" s="15"/>
      <c r="BUX25" s="15"/>
      <c r="BUY25" s="15"/>
      <c r="BUZ25" s="15"/>
      <c r="BVA25" s="15"/>
      <c r="BVB25" s="15"/>
      <c r="BVC25" s="15"/>
      <c r="BVD25" s="15"/>
      <c r="BVE25" s="15"/>
      <c r="BVF25" s="15"/>
      <c r="BVG25" s="15"/>
      <c r="BVH25" s="15"/>
      <c r="BVI25" s="15"/>
      <c r="BVJ25" s="15"/>
      <c r="BVK25" s="15"/>
      <c r="BVL25" s="15"/>
      <c r="BVM25" s="15"/>
      <c r="BVN25" s="15"/>
      <c r="BVO25" s="15"/>
      <c r="BVP25" s="15"/>
      <c r="BVQ25" s="15"/>
      <c r="BVR25" s="15"/>
      <c r="BVS25" s="15"/>
      <c r="BVT25" s="15"/>
      <c r="BVU25" s="15"/>
      <c r="BVV25" s="15"/>
      <c r="BVW25" s="15"/>
      <c r="BVX25" s="15"/>
      <c r="BVY25" s="15"/>
      <c r="BVZ25" s="15"/>
      <c r="BWA25" s="15"/>
      <c r="BWB25" s="15"/>
      <c r="BWC25" s="15"/>
      <c r="BWD25" s="15"/>
      <c r="BWE25" s="15"/>
      <c r="BWF25" s="15"/>
      <c r="BWG25" s="15"/>
      <c r="BWH25" s="15"/>
      <c r="BWI25" s="15"/>
      <c r="BWJ25" s="15"/>
      <c r="BWK25" s="15"/>
      <c r="BWL25" s="15"/>
      <c r="BWM25" s="15"/>
      <c r="BWN25" s="15"/>
      <c r="BWO25" s="15"/>
      <c r="BWP25" s="15"/>
      <c r="BWQ25" s="15"/>
      <c r="BWR25" s="15"/>
      <c r="BWS25" s="15"/>
      <c r="BWT25" s="15"/>
      <c r="BWU25" s="15"/>
      <c r="BWV25" s="15"/>
      <c r="BWW25" s="15"/>
      <c r="BWX25" s="15"/>
      <c r="BWY25" s="15"/>
      <c r="BWZ25" s="15"/>
      <c r="BXA25" s="15"/>
      <c r="BXB25" s="15"/>
      <c r="BXC25" s="15"/>
      <c r="BXD25" s="15"/>
      <c r="BXE25" s="15"/>
      <c r="BXF25" s="15"/>
      <c r="BXG25" s="15"/>
      <c r="BXH25" s="15"/>
      <c r="BXI25" s="15"/>
      <c r="BXJ25" s="15"/>
      <c r="BXK25" s="15"/>
      <c r="BXL25" s="15"/>
      <c r="BXM25" s="15"/>
      <c r="BXN25" s="15"/>
      <c r="BXO25" s="15"/>
      <c r="BXP25" s="15"/>
      <c r="BXQ25" s="15"/>
      <c r="BXR25" s="15"/>
      <c r="BXS25" s="15"/>
      <c r="BXT25" s="15"/>
      <c r="BXU25" s="15"/>
      <c r="BXV25" s="15"/>
      <c r="BXW25" s="15"/>
      <c r="BXX25" s="15"/>
      <c r="BXY25" s="15"/>
      <c r="BXZ25" s="15"/>
      <c r="BYA25" s="15"/>
      <c r="BYB25" s="15"/>
      <c r="BYC25" s="15"/>
      <c r="BYD25" s="15"/>
      <c r="BYE25" s="15"/>
      <c r="BYF25" s="15"/>
      <c r="BYG25" s="15"/>
      <c r="BYH25" s="15"/>
      <c r="BYI25" s="15"/>
      <c r="BYJ25" s="15"/>
      <c r="BYK25" s="15"/>
      <c r="BYL25" s="15"/>
      <c r="BYM25" s="15"/>
      <c r="BYN25" s="15"/>
      <c r="BYO25" s="15"/>
      <c r="BYP25" s="15"/>
      <c r="BYQ25" s="15"/>
      <c r="BYR25" s="15"/>
      <c r="BYS25" s="15"/>
      <c r="BYT25" s="15"/>
      <c r="BYU25" s="15"/>
      <c r="BYV25" s="15"/>
      <c r="BYW25" s="15"/>
      <c r="BYX25" s="15"/>
      <c r="BYY25" s="15"/>
      <c r="BYZ25" s="15"/>
      <c r="BZA25" s="15"/>
      <c r="BZB25" s="15"/>
      <c r="BZC25" s="15"/>
      <c r="BZD25" s="15"/>
      <c r="BZE25" s="15"/>
      <c r="BZF25" s="15"/>
      <c r="BZG25" s="15"/>
      <c r="BZH25" s="15"/>
      <c r="BZI25" s="15"/>
      <c r="BZJ25" s="15"/>
      <c r="BZK25" s="15"/>
      <c r="BZL25" s="15"/>
      <c r="BZM25" s="15"/>
      <c r="BZN25" s="15"/>
      <c r="BZO25" s="15"/>
      <c r="BZP25" s="15"/>
      <c r="BZQ25" s="15"/>
      <c r="BZR25" s="15"/>
      <c r="BZS25" s="15"/>
      <c r="BZT25" s="15"/>
      <c r="BZU25" s="15"/>
      <c r="BZV25" s="15"/>
      <c r="BZW25" s="15"/>
      <c r="BZX25" s="15"/>
      <c r="BZY25" s="15"/>
      <c r="BZZ25" s="15"/>
      <c r="CAA25" s="15"/>
      <c r="CAB25" s="15"/>
      <c r="CAC25" s="15"/>
      <c r="CAD25" s="15"/>
      <c r="CAE25" s="15"/>
      <c r="CAF25" s="15"/>
      <c r="CAG25" s="15"/>
      <c r="CAH25" s="15"/>
      <c r="CAI25" s="15"/>
      <c r="CAJ25" s="15"/>
      <c r="CAK25" s="15"/>
      <c r="CAL25" s="15"/>
      <c r="CAM25" s="15"/>
      <c r="CAN25" s="15"/>
      <c r="CAO25" s="15"/>
      <c r="CAP25" s="15"/>
      <c r="CAQ25" s="15"/>
      <c r="CAR25" s="15"/>
      <c r="CAS25" s="15"/>
      <c r="CAT25" s="15"/>
      <c r="CAU25" s="15"/>
      <c r="CAV25" s="15"/>
      <c r="CAW25" s="15"/>
      <c r="CAX25" s="15"/>
      <c r="CAY25" s="15"/>
      <c r="CAZ25" s="15"/>
      <c r="CBA25" s="15"/>
      <c r="CBB25" s="15"/>
      <c r="CBC25" s="15"/>
      <c r="CBD25" s="15"/>
      <c r="CBE25" s="15"/>
      <c r="CBF25" s="15"/>
      <c r="CBG25" s="15"/>
      <c r="CBH25" s="15"/>
      <c r="CBI25" s="15"/>
      <c r="CBJ25" s="15"/>
      <c r="CBK25" s="15"/>
      <c r="CBL25" s="15"/>
      <c r="CBM25" s="15"/>
      <c r="CBN25" s="15"/>
      <c r="CBO25" s="15"/>
      <c r="CBP25" s="15"/>
      <c r="CBQ25" s="15"/>
      <c r="CBR25" s="15"/>
      <c r="CBS25" s="15"/>
      <c r="CBT25" s="15"/>
      <c r="CBU25" s="15"/>
      <c r="CBV25" s="15"/>
      <c r="CBW25" s="15"/>
      <c r="CBX25" s="15"/>
      <c r="CBY25" s="15"/>
      <c r="CBZ25" s="15"/>
      <c r="CCA25" s="15"/>
      <c r="CCB25" s="15"/>
      <c r="CCC25" s="15"/>
      <c r="CCD25" s="15"/>
      <c r="CCE25" s="15"/>
      <c r="CCF25" s="15"/>
      <c r="CCG25" s="15"/>
      <c r="CCH25" s="15"/>
      <c r="CCI25" s="15"/>
      <c r="CCJ25" s="15"/>
      <c r="CCK25" s="15"/>
      <c r="CCL25" s="15"/>
      <c r="CCM25" s="15"/>
      <c r="CCN25" s="15"/>
      <c r="CCO25" s="15"/>
      <c r="CCP25" s="15"/>
      <c r="CCQ25" s="15"/>
      <c r="CCR25" s="15"/>
      <c r="CCS25" s="15"/>
      <c r="CCT25" s="15"/>
      <c r="CCU25" s="15"/>
      <c r="CCV25" s="15"/>
      <c r="CCW25" s="15"/>
      <c r="CCX25" s="15"/>
      <c r="CCY25" s="15"/>
      <c r="CCZ25" s="15"/>
      <c r="CDA25" s="15"/>
      <c r="CDB25" s="15"/>
      <c r="CDC25" s="15"/>
      <c r="CDD25" s="15"/>
      <c r="CDE25" s="15"/>
      <c r="CDF25" s="15"/>
      <c r="CDG25" s="15"/>
      <c r="CDH25" s="15"/>
      <c r="CDI25" s="15"/>
      <c r="CDJ25" s="15"/>
      <c r="CDK25" s="15"/>
      <c r="CDL25" s="15"/>
      <c r="CDM25" s="15"/>
      <c r="CDN25" s="15"/>
      <c r="CDO25" s="15"/>
      <c r="CDP25" s="15"/>
      <c r="CDQ25" s="15"/>
      <c r="CDR25" s="15"/>
      <c r="CDS25" s="15"/>
      <c r="CDT25" s="15"/>
      <c r="CDU25" s="15"/>
      <c r="CDV25" s="15"/>
      <c r="CDW25" s="15"/>
      <c r="CDX25" s="15"/>
      <c r="CDY25" s="15"/>
      <c r="CDZ25" s="15"/>
      <c r="CEA25" s="15"/>
      <c r="CEB25" s="15"/>
      <c r="CEC25" s="15"/>
      <c r="CED25" s="15"/>
      <c r="CEE25" s="15"/>
      <c r="CEF25" s="15"/>
      <c r="CEG25" s="15"/>
      <c r="CEH25" s="15"/>
      <c r="CEI25" s="15"/>
      <c r="CEJ25" s="15"/>
      <c r="CEK25" s="15"/>
      <c r="CEL25" s="15"/>
      <c r="CEM25" s="15"/>
      <c r="CEN25" s="15"/>
      <c r="CEO25" s="15"/>
      <c r="CEP25" s="15"/>
      <c r="CEQ25" s="15"/>
      <c r="CER25" s="15"/>
      <c r="CES25" s="15"/>
      <c r="CET25" s="15"/>
      <c r="CEU25" s="15"/>
      <c r="CEV25" s="15"/>
      <c r="CEW25" s="15"/>
      <c r="CEX25" s="15"/>
      <c r="CEY25" s="15"/>
      <c r="CEZ25" s="15"/>
      <c r="CFA25" s="15"/>
      <c r="CFB25" s="15"/>
      <c r="CFC25" s="15"/>
      <c r="CFD25" s="15"/>
      <c r="CFE25" s="15"/>
      <c r="CFF25" s="15"/>
      <c r="CFG25" s="15"/>
      <c r="CFH25" s="15"/>
      <c r="CFI25" s="15"/>
      <c r="CFJ25" s="15"/>
      <c r="CFK25" s="15"/>
      <c r="CFL25" s="15"/>
      <c r="CFM25" s="15"/>
      <c r="CFN25" s="15"/>
      <c r="CFO25" s="15"/>
      <c r="CFP25" s="15"/>
      <c r="CFQ25" s="15"/>
      <c r="CFR25" s="15"/>
      <c r="CFS25" s="15"/>
      <c r="CFT25" s="15"/>
      <c r="CFU25" s="15"/>
      <c r="CFV25" s="15"/>
      <c r="CFW25" s="15"/>
      <c r="CFX25" s="15"/>
      <c r="CFY25" s="15"/>
      <c r="CFZ25" s="15"/>
      <c r="CGA25" s="15"/>
      <c r="CGB25" s="15"/>
      <c r="CGC25" s="15"/>
      <c r="CGD25" s="15"/>
      <c r="CGE25" s="15"/>
      <c r="CGF25" s="15"/>
      <c r="CGG25" s="15"/>
      <c r="CGH25" s="15"/>
      <c r="CGI25" s="15"/>
      <c r="CGJ25" s="15"/>
      <c r="CGK25" s="15"/>
      <c r="CGL25" s="15"/>
      <c r="CGM25" s="15"/>
      <c r="CGN25" s="15"/>
      <c r="CGO25" s="15"/>
      <c r="CGP25" s="15"/>
      <c r="CGQ25" s="15"/>
      <c r="CGR25" s="15"/>
      <c r="CGS25" s="15"/>
      <c r="CGT25" s="15"/>
      <c r="CGU25" s="15"/>
      <c r="CGV25" s="15"/>
      <c r="CGW25" s="15"/>
      <c r="CGX25" s="15"/>
      <c r="CGY25" s="15"/>
      <c r="CGZ25" s="15"/>
      <c r="CHA25" s="15"/>
      <c r="CHB25" s="15"/>
      <c r="CHC25" s="15"/>
      <c r="CHD25" s="15"/>
      <c r="CHE25" s="15"/>
      <c r="CHF25" s="15"/>
      <c r="CHG25" s="15"/>
      <c r="CHH25" s="15"/>
      <c r="CHI25" s="15"/>
      <c r="CHJ25" s="15"/>
      <c r="CHK25" s="15"/>
      <c r="CHL25" s="15"/>
      <c r="CHM25" s="15"/>
      <c r="CHN25" s="15"/>
      <c r="CHO25" s="15"/>
      <c r="CHP25" s="15"/>
      <c r="CHQ25" s="15"/>
      <c r="CHR25" s="15"/>
      <c r="CHS25" s="15"/>
      <c r="CHT25" s="15"/>
      <c r="CHU25" s="15"/>
      <c r="CHV25" s="15"/>
      <c r="CHW25" s="15"/>
      <c r="CHX25" s="15"/>
      <c r="CHY25" s="15"/>
      <c r="CHZ25" s="15"/>
      <c r="CIA25" s="15"/>
      <c r="CIB25" s="15"/>
      <c r="CIC25" s="15"/>
      <c r="CID25" s="15"/>
      <c r="CIE25" s="15"/>
      <c r="CIF25" s="15"/>
      <c r="CIG25" s="15"/>
      <c r="CIH25" s="15"/>
      <c r="CII25" s="15"/>
      <c r="CIJ25" s="15"/>
      <c r="CIK25" s="15"/>
      <c r="CIL25" s="15"/>
      <c r="CIM25" s="15"/>
      <c r="CIN25" s="15"/>
      <c r="CIO25" s="15"/>
      <c r="CIP25" s="15"/>
      <c r="CIQ25" s="15"/>
      <c r="CIR25" s="15"/>
      <c r="CIS25" s="15"/>
      <c r="CIT25" s="15"/>
      <c r="CIU25" s="15"/>
      <c r="CIV25" s="15"/>
      <c r="CIW25" s="15"/>
      <c r="CIX25" s="15"/>
      <c r="CIY25" s="15"/>
      <c r="CIZ25" s="15"/>
      <c r="CJA25" s="15"/>
      <c r="CJB25" s="15"/>
      <c r="CJC25" s="15"/>
      <c r="CJD25" s="15"/>
      <c r="CJE25" s="15"/>
      <c r="CJF25" s="15"/>
      <c r="CJG25" s="15"/>
      <c r="CJH25" s="15"/>
      <c r="CJI25" s="15"/>
      <c r="CJJ25" s="15"/>
      <c r="CJK25" s="15"/>
      <c r="CJL25" s="15"/>
      <c r="CJM25" s="15"/>
      <c r="CJN25" s="15"/>
      <c r="CJO25" s="15"/>
      <c r="CJP25" s="15"/>
      <c r="CJQ25" s="15"/>
      <c r="CJR25" s="15"/>
      <c r="CJS25" s="15"/>
      <c r="CJT25" s="15"/>
      <c r="CJU25" s="15"/>
      <c r="CJV25" s="15"/>
      <c r="CJW25" s="15"/>
      <c r="CJX25" s="15"/>
      <c r="CJY25" s="15"/>
      <c r="CJZ25" s="15"/>
      <c r="CKA25" s="15"/>
      <c r="CKB25" s="15"/>
      <c r="CKC25" s="15"/>
      <c r="CKD25" s="15"/>
      <c r="CKE25" s="15"/>
      <c r="CKF25" s="15"/>
      <c r="CKG25" s="15"/>
      <c r="CKH25" s="15"/>
      <c r="CKI25" s="15"/>
      <c r="CKJ25" s="15"/>
      <c r="CKK25" s="15"/>
      <c r="CKL25" s="15"/>
      <c r="CKM25" s="15"/>
      <c r="CKN25" s="15"/>
      <c r="CKO25" s="15"/>
      <c r="CKP25" s="15"/>
      <c r="CKQ25" s="15"/>
      <c r="CKR25" s="15"/>
      <c r="CKS25" s="15"/>
      <c r="CKT25" s="15"/>
      <c r="CKU25" s="15"/>
      <c r="CKV25" s="15"/>
      <c r="CKW25" s="15"/>
      <c r="CKX25" s="15"/>
      <c r="CKY25" s="15"/>
      <c r="CKZ25" s="15"/>
      <c r="CLA25" s="15"/>
      <c r="CLB25" s="15"/>
      <c r="CLC25" s="15"/>
      <c r="CLD25" s="15"/>
      <c r="CLE25" s="15"/>
      <c r="CLF25" s="15"/>
      <c r="CLG25" s="15"/>
      <c r="CLH25" s="15"/>
      <c r="CLI25" s="15"/>
      <c r="CLJ25" s="15"/>
      <c r="CLK25" s="15"/>
      <c r="CLL25" s="15"/>
      <c r="CLM25" s="15"/>
      <c r="CLN25" s="15"/>
      <c r="CLO25" s="15"/>
      <c r="CLP25" s="15"/>
      <c r="CLQ25" s="15"/>
      <c r="CLR25" s="15"/>
      <c r="CLS25" s="15"/>
      <c r="CLT25" s="15"/>
      <c r="CLU25" s="15"/>
      <c r="CLV25" s="15"/>
      <c r="CLW25" s="15"/>
      <c r="CLX25" s="15"/>
      <c r="CLY25" s="15"/>
      <c r="CLZ25" s="15"/>
      <c r="CMA25" s="15"/>
      <c r="CMB25" s="15"/>
      <c r="CMC25" s="15"/>
      <c r="CMD25" s="15"/>
      <c r="CME25" s="15"/>
      <c r="CMF25" s="15"/>
      <c r="CMG25" s="15"/>
      <c r="CMH25" s="15"/>
      <c r="CMI25" s="15"/>
      <c r="CMJ25" s="15"/>
      <c r="CMK25" s="15"/>
      <c r="CML25" s="15"/>
      <c r="CMM25" s="15"/>
      <c r="CMN25" s="15"/>
      <c r="CMO25" s="15"/>
      <c r="CMP25" s="15"/>
      <c r="CMQ25" s="15"/>
      <c r="CMR25" s="15"/>
      <c r="CMS25" s="15"/>
      <c r="CMT25" s="15"/>
      <c r="CMU25" s="15"/>
      <c r="CMV25" s="15"/>
      <c r="CMW25" s="15"/>
      <c r="CMX25" s="15"/>
      <c r="CMY25" s="15"/>
      <c r="CMZ25" s="15"/>
      <c r="CNA25" s="15"/>
      <c r="CNB25" s="15"/>
      <c r="CNC25" s="15"/>
      <c r="CND25" s="15"/>
      <c r="CNE25" s="15"/>
      <c r="CNF25" s="15"/>
      <c r="CNG25" s="15"/>
      <c r="CNH25" s="15"/>
      <c r="CNI25" s="15"/>
      <c r="CNJ25" s="15"/>
      <c r="CNK25" s="15"/>
      <c r="CNL25" s="15"/>
      <c r="CNM25" s="15"/>
      <c r="CNN25" s="15"/>
      <c r="CNO25" s="15"/>
      <c r="CNP25" s="15"/>
      <c r="CNQ25" s="15"/>
      <c r="CNR25" s="15"/>
      <c r="CNS25" s="15"/>
      <c r="CNT25" s="15"/>
      <c r="CNU25" s="15"/>
      <c r="CNV25" s="15"/>
      <c r="CNW25" s="15"/>
      <c r="CNX25" s="15"/>
      <c r="CNY25" s="15"/>
      <c r="CNZ25" s="15"/>
      <c r="COA25" s="15"/>
      <c r="COB25" s="15"/>
      <c r="COC25" s="15"/>
      <c r="COD25" s="15"/>
      <c r="COE25" s="15"/>
      <c r="COF25" s="15"/>
      <c r="COG25" s="15"/>
      <c r="COH25" s="15"/>
      <c r="COI25" s="15"/>
      <c r="COJ25" s="15"/>
      <c r="COK25" s="15"/>
      <c r="COL25" s="15"/>
      <c r="COM25" s="15"/>
      <c r="CON25" s="15"/>
      <c r="COO25" s="15"/>
      <c r="COP25" s="15"/>
      <c r="COQ25" s="15"/>
      <c r="COR25" s="15"/>
      <c r="COS25" s="15"/>
      <c r="COT25" s="15"/>
      <c r="COU25" s="15"/>
      <c r="COV25" s="15"/>
      <c r="COW25" s="15"/>
      <c r="COX25" s="15"/>
      <c r="COY25" s="15"/>
      <c r="COZ25" s="15"/>
      <c r="CPA25" s="15"/>
      <c r="CPB25" s="15"/>
      <c r="CPC25" s="15"/>
      <c r="CPD25" s="15"/>
      <c r="CPE25" s="15"/>
      <c r="CPF25" s="15"/>
      <c r="CPG25" s="15"/>
      <c r="CPH25" s="15"/>
      <c r="CPI25" s="15"/>
      <c r="CPJ25" s="15"/>
      <c r="CPK25" s="15"/>
      <c r="CPL25" s="15"/>
      <c r="CPM25" s="15"/>
      <c r="CPN25" s="15"/>
      <c r="CPO25" s="15"/>
      <c r="CPP25" s="15"/>
      <c r="CPQ25" s="15"/>
      <c r="CPR25" s="15"/>
      <c r="CPS25" s="15"/>
      <c r="CPT25" s="15"/>
      <c r="CPU25" s="15"/>
      <c r="CPV25" s="15"/>
      <c r="CPW25" s="15"/>
      <c r="CPX25" s="15"/>
      <c r="CPY25" s="15"/>
      <c r="CPZ25" s="15"/>
      <c r="CQA25" s="15"/>
      <c r="CQB25" s="15"/>
      <c r="CQC25" s="15"/>
      <c r="CQD25" s="15"/>
      <c r="CQE25" s="15"/>
      <c r="CQF25" s="15"/>
      <c r="CQG25" s="15"/>
      <c r="CQH25" s="15"/>
      <c r="CQI25" s="15"/>
      <c r="CQJ25" s="15"/>
      <c r="CQK25" s="15"/>
      <c r="CQL25" s="15"/>
      <c r="CQM25" s="15"/>
      <c r="CQN25" s="15"/>
      <c r="CQO25" s="15"/>
      <c r="CQP25" s="15"/>
      <c r="CQQ25" s="15"/>
      <c r="CQR25" s="15"/>
      <c r="CQS25" s="15"/>
      <c r="CQT25" s="15"/>
      <c r="CQU25" s="15"/>
      <c r="CQV25" s="15"/>
      <c r="CQW25" s="15"/>
      <c r="CQX25" s="15"/>
      <c r="CQY25" s="15"/>
      <c r="CQZ25" s="15"/>
      <c r="CRA25" s="15"/>
      <c r="CRB25" s="15"/>
      <c r="CRC25" s="15"/>
      <c r="CRD25" s="15"/>
      <c r="CRE25" s="15"/>
      <c r="CRF25" s="15"/>
      <c r="CRG25" s="15"/>
      <c r="CRH25" s="15"/>
      <c r="CRI25" s="15"/>
      <c r="CRJ25" s="15"/>
      <c r="CRK25" s="15"/>
      <c r="CRL25" s="15"/>
      <c r="CRM25" s="15"/>
      <c r="CRN25" s="15"/>
      <c r="CRO25" s="15"/>
      <c r="CRP25" s="15"/>
      <c r="CRQ25" s="15"/>
      <c r="CRR25" s="15"/>
      <c r="CRS25" s="15"/>
      <c r="CRT25" s="15"/>
      <c r="CRU25" s="15"/>
      <c r="CRV25" s="15"/>
      <c r="CRW25" s="15"/>
      <c r="CRX25" s="15"/>
      <c r="CRY25" s="15"/>
      <c r="CRZ25" s="15"/>
      <c r="CSA25" s="15"/>
      <c r="CSB25" s="15"/>
      <c r="CSC25" s="15"/>
      <c r="CSD25" s="15"/>
      <c r="CSE25" s="15"/>
      <c r="CSF25" s="15"/>
      <c r="CSG25" s="15"/>
      <c r="CSH25" s="15"/>
      <c r="CSI25" s="15"/>
      <c r="CSJ25" s="15"/>
      <c r="CSK25" s="15"/>
      <c r="CSL25" s="15"/>
      <c r="CSM25" s="15"/>
      <c r="CSN25" s="15"/>
      <c r="CSO25" s="15"/>
      <c r="CSP25" s="15"/>
      <c r="CSQ25" s="15"/>
      <c r="CSR25" s="15"/>
      <c r="CSS25" s="15"/>
      <c r="CST25" s="15"/>
      <c r="CSU25" s="15"/>
      <c r="CSV25" s="15"/>
      <c r="CSW25" s="15"/>
      <c r="CSX25" s="15"/>
      <c r="CSY25" s="15"/>
      <c r="CSZ25" s="15"/>
      <c r="CTA25" s="15"/>
      <c r="CTB25" s="15"/>
      <c r="CTC25" s="15"/>
      <c r="CTD25" s="15"/>
      <c r="CTE25" s="15"/>
      <c r="CTF25" s="15"/>
      <c r="CTG25" s="15"/>
      <c r="CTH25" s="15"/>
      <c r="CTI25" s="15"/>
      <c r="CTJ25" s="15"/>
      <c r="CTK25" s="15"/>
      <c r="CTL25" s="15"/>
      <c r="CTM25" s="15"/>
      <c r="CTN25" s="15"/>
      <c r="CTO25" s="15"/>
      <c r="CTP25" s="15"/>
      <c r="CTQ25" s="15"/>
      <c r="CTR25" s="15"/>
      <c r="CTS25" s="15"/>
      <c r="CTT25" s="15"/>
      <c r="CTU25" s="15"/>
      <c r="CTV25" s="15"/>
      <c r="CTW25" s="15"/>
      <c r="CTX25" s="15"/>
      <c r="CTY25" s="15"/>
      <c r="CTZ25" s="15"/>
      <c r="CUA25" s="15"/>
      <c r="CUB25" s="15"/>
      <c r="CUC25" s="15"/>
      <c r="CUD25" s="15"/>
      <c r="CUE25" s="15"/>
      <c r="CUF25" s="15"/>
      <c r="CUG25" s="15"/>
      <c r="CUH25" s="15"/>
      <c r="CUI25" s="15"/>
      <c r="CUJ25" s="15"/>
      <c r="CUK25" s="15"/>
      <c r="CUL25" s="15"/>
      <c r="CUM25" s="15"/>
      <c r="CUN25" s="15"/>
      <c r="CUO25" s="15"/>
      <c r="CUP25" s="15"/>
      <c r="CUQ25" s="15"/>
      <c r="CUR25" s="15"/>
      <c r="CUS25" s="15"/>
      <c r="CUT25" s="15"/>
      <c r="CUU25" s="15"/>
    </row>
    <row r="26" spans="1:2595" s="15" customFormat="1" ht="15" customHeight="1" x14ac:dyDescent="0.2">
      <c r="A26" s="386" t="s">
        <v>60</v>
      </c>
      <c r="B26" s="54" t="s">
        <v>139</v>
      </c>
      <c r="C26" s="465" t="s">
        <v>176</v>
      </c>
      <c r="D26" s="517"/>
      <c r="E26" s="44">
        <v>0</v>
      </c>
      <c r="F26" s="44">
        <v>44</v>
      </c>
      <c r="G26" s="44">
        <v>0</v>
      </c>
      <c r="H26" s="524">
        <v>0</v>
      </c>
      <c r="I26" s="44">
        <v>0</v>
      </c>
      <c r="J26" s="44">
        <v>0</v>
      </c>
      <c r="K26" s="44">
        <v>0</v>
      </c>
      <c r="L26" s="124">
        <v>0</v>
      </c>
      <c r="M26" s="183"/>
      <c r="N26" s="184"/>
      <c r="O26" s="436" t="str">
        <f t="shared" si="11"/>
        <v>5.1</v>
      </c>
      <c r="P26" s="35" t="str">
        <f t="shared" si="12"/>
        <v>ДРЕВЕСНЫЕ ПЕЛЛЕТЫ</v>
      </c>
      <c r="Q26" s="472" t="s">
        <v>176</v>
      </c>
      <c r="R26" s="167"/>
      <c r="S26" s="167"/>
      <c r="T26" s="167"/>
      <c r="U26" s="167"/>
      <c r="V26" s="167"/>
      <c r="W26" s="167"/>
      <c r="X26" s="167"/>
      <c r="Y26" s="191"/>
      <c r="Z26" s="185" t="s">
        <v>0</v>
      </c>
      <c r="AA26" s="251" t="str">
        <f t="shared" si="19"/>
        <v>5.1</v>
      </c>
      <c r="AB26" s="35" t="str">
        <f t="shared" si="20"/>
        <v>ДРЕВЕСНЫЕ ПЕЛЛЕТЫ</v>
      </c>
      <c r="AC26" s="465" t="s">
        <v>176</v>
      </c>
      <c r="AD26" s="249">
        <f>IF(ISNUMBER('CB1-Производство'!D37+E26-I26),'CB1-Производство'!D37+E26-I26,IF(ISNUMBER(I26-E26),"NT " &amp; I26-E26,"…"))</f>
        <v>0</v>
      </c>
      <c r="AE26" s="224">
        <f>IF(ISNUMBER('CB1-Производство'!E37+G26-K26),'CB1-Производство'!E37+G26-K26,IF(ISNUMBER(K26-G26),"NT " &amp; K26-G26,"…"))</f>
        <v>0</v>
      </c>
    </row>
    <row r="27" spans="1:2595" s="15" customFormat="1" ht="15" customHeight="1" x14ac:dyDescent="0.2">
      <c r="A27" s="386" t="s">
        <v>61</v>
      </c>
      <c r="B27" s="54" t="s">
        <v>140</v>
      </c>
      <c r="C27" s="465" t="s">
        <v>176</v>
      </c>
      <c r="D27" s="517"/>
      <c r="E27" s="44">
        <v>1</v>
      </c>
      <c r="F27" s="44">
        <v>103</v>
      </c>
      <c r="G27" s="44">
        <v>7.0000000000000007E-2</v>
      </c>
      <c r="H27" s="524">
        <v>38.6</v>
      </c>
      <c r="I27" s="44">
        <v>0</v>
      </c>
      <c r="J27" s="44">
        <v>0</v>
      </c>
      <c r="K27" s="44">
        <v>0</v>
      </c>
      <c r="L27" s="124">
        <v>0</v>
      </c>
      <c r="M27" s="183"/>
      <c r="N27" s="184"/>
      <c r="O27" s="436" t="str">
        <f t="shared" si="11"/>
        <v>5.2</v>
      </c>
      <c r="P27" s="35" t="str">
        <f t="shared" si="12"/>
        <v>ПРОЧИЕ АГЛОМЕРАТЫ</v>
      </c>
      <c r="Q27" s="473" t="s">
        <v>176</v>
      </c>
      <c r="R27" s="172"/>
      <c r="S27" s="172"/>
      <c r="T27" s="172"/>
      <c r="U27" s="172"/>
      <c r="V27" s="172"/>
      <c r="W27" s="172"/>
      <c r="X27" s="172"/>
      <c r="Y27" s="284"/>
      <c r="Z27" s="185"/>
      <c r="AA27" s="250" t="str">
        <f t="shared" si="19"/>
        <v>5.2</v>
      </c>
      <c r="AB27" s="35" t="str">
        <f t="shared" si="20"/>
        <v>ПРОЧИЕ АГЛОМЕРАТЫ</v>
      </c>
      <c r="AC27" s="465" t="s">
        <v>176</v>
      </c>
      <c r="AD27" s="219">
        <f>IF(ISNUMBER('CB1-Производство'!D38+E27-I27),'CB1-Производство'!D38+E27-I27,IF(ISNUMBER(I27-E27),"NT " &amp; I27-E27,"…"))</f>
        <v>1</v>
      </c>
      <c r="AE27" s="224">
        <f>IF(ISNUMBER('CB1-Производство'!E38+G27-K27),'CB1-Производство'!E38+G27-K27,IF(ISNUMBER(K27-G27),"NT " &amp; K27-G27,"…"))</f>
        <v>7.0000000000000007E-2</v>
      </c>
    </row>
    <row r="28" spans="1:2595" s="100" customFormat="1" ht="15" customHeight="1" x14ac:dyDescent="0.2">
      <c r="A28" s="389" t="s">
        <v>62</v>
      </c>
      <c r="B28" s="332" t="s">
        <v>141</v>
      </c>
      <c r="C28" s="328" t="s">
        <v>177</v>
      </c>
      <c r="D28" s="102"/>
      <c r="E28" s="102">
        <v>2766.4</v>
      </c>
      <c r="F28" s="102">
        <v>6481.7</v>
      </c>
      <c r="G28" s="102">
        <v>9504</v>
      </c>
      <c r="H28" s="102">
        <v>4894</v>
      </c>
      <c r="I28" s="102">
        <v>320</v>
      </c>
      <c r="J28" s="102">
        <v>400</v>
      </c>
      <c r="K28" s="102">
        <v>0.3</v>
      </c>
      <c r="L28" s="128">
        <v>45.8</v>
      </c>
      <c r="M28" s="183"/>
      <c r="N28" s="184"/>
      <c r="O28" s="440" t="str">
        <f t="shared" si="11"/>
        <v>6</v>
      </c>
      <c r="P28" s="101" t="str">
        <f t="shared" si="12"/>
        <v>ПИЛОМАТЕРИАЛЫ (ВКЛЮЧАЯ ШПАЛЫ)</v>
      </c>
      <c r="Q28" s="328" t="s">
        <v>177</v>
      </c>
      <c r="R28" s="280">
        <f>E28-(E29+E30)</f>
        <v>0</v>
      </c>
      <c r="S28" s="171">
        <f t="shared" ref="S28:Y28" si="21">F28-(F29+F30)</f>
        <v>-0.1000000000003638</v>
      </c>
      <c r="T28" s="171" t="e">
        <f>#REF!-(G29+G30)</f>
        <v>#REF!</v>
      </c>
      <c r="U28" s="171" t="e">
        <f>#REF!-(H29+H30)</f>
        <v>#REF!</v>
      </c>
      <c r="V28" s="171">
        <f t="shared" si="21"/>
        <v>0</v>
      </c>
      <c r="W28" s="171">
        <f t="shared" si="21"/>
        <v>0</v>
      </c>
      <c r="X28" s="171">
        <f t="shared" si="21"/>
        <v>0</v>
      </c>
      <c r="Y28" s="441">
        <f t="shared" si="21"/>
        <v>0</v>
      </c>
      <c r="Z28" s="203"/>
      <c r="AA28" s="211" t="str">
        <f t="shared" si="19"/>
        <v>6</v>
      </c>
      <c r="AB28" s="101" t="str">
        <f t="shared" si="20"/>
        <v>ПИЛОМАТЕРИАЛЫ (ВКЛЮЧАЯ ШПАЛЫ)</v>
      </c>
      <c r="AC28" s="328" t="s">
        <v>177</v>
      </c>
      <c r="AD28" s="215">
        <f>IF(ISNUMBER('CB1-Производство'!D39+E28-I28),'CB1-Производство'!D39+E28-I28,IF(ISNUMBER(I28-E28),"NT " &amp; I28-E28,"…"))</f>
        <v>2581</v>
      </c>
      <c r="AE28" s="216" t="str">
        <f>IF(ISNUMBER('CB1-Производство'!E39+#REF!-K28),'CB1-Производство'!E39+#REF!-K28,IF(ISNUMBER(K28-#REF!),"NT " &amp; K28-#REF!,"…"))</f>
        <v>…</v>
      </c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  <c r="IQ28" s="15"/>
      <c r="IR28" s="15"/>
      <c r="IS28" s="15"/>
      <c r="IT28" s="15"/>
      <c r="IU28" s="15"/>
      <c r="IV28" s="15"/>
      <c r="IW28" s="15"/>
      <c r="IX28" s="15"/>
      <c r="IY28" s="15"/>
      <c r="IZ28" s="15"/>
      <c r="JA28" s="15"/>
      <c r="JB28" s="15"/>
      <c r="JC28" s="15"/>
      <c r="JD28" s="15"/>
      <c r="JE28" s="15"/>
      <c r="JF28" s="15"/>
      <c r="JG28" s="15"/>
      <c r="JH28" s="15"/>
      <c r="JI28" s="15"/>
      <c r="JJ28" s="15"/>
      <c r="JK28" s="15"/>
      <c r="JL28" s="15"/>
      <c r="JM28" s="15"/>
      <c r="JN28" s="15"/>
      <c r="JO28" s="15"/>
      <c r="JP28" s="15"/>
      <c r="JQ28" s="15"/>
      <c r="JR28" s="15"/>
      <c r="JS28" s="15"/>
      <c r="JT28" s="15"/>
      <c r="JU28" s="15"/>
      <c r="JV28" s="15"/>
      <c r="JW28" s="15"/>
      <c r="JX28" s="15"/>
      <c r="JY28" s="15"/>
      <c r="JZ28" s="15"/>
      <c r="KA28" s="15"/>
      <c r="KB28" s="15"/>
      <c r="KC28" s="15"/>
      <c r="KD28" s="15"/>
      <c r="KE28" s="15"/>
      <c r="KF28" s="15"/>
      <c r="KG28" s="15"/>
      <c r="KH28" s="15"/>
      <c r="KI28" s="15"/>
      <c r="KJ28" s="15"/>
      <c r="KK28" s="15"/>
      <c r="KL28" s="15"/>
      <c r="KM28" s="15"/>
      <c r="KN28" s="15"/>
      <c r="KO28" s="15"/>
      <c r="KP28" s="15"/>
      <c r="KQ28" s="15"/>
      <c r="KR28" s="15"/>
      <c r="KS28" s="15"/>
      <c r="KT28" s="15"/>
      <c r="KU28" s="15"/>
      <c r="KV28" s="15"/>
      <c r="KW28" s="15"/>
      <c r="KX28" s="15"/>
      <c r="KY28" s="15"/>
      <c r="KZ28" s="15"/>
      <c r="LA28" s="15"/>
      <c r="LB28" s="15"/>
      <c r="LC28" s="15"/>
      <c r="LD28" s="15"/>
      <c r="LE28" s="15"/>
      <c r="LF28" s="15"/>
      <c r="LG28" s="15"/>
      <c r="LH28" s="15"/>
      <c r="LI28" s="15"/>
      <c r="LJ28" s="15"/>
      <c r="LK28" s="15"/>
      <c r="LL28" s="15"/>
      <c r="LM28" s="15"/>
      <c r="LN28" s="15"/>
      <c r="LO28" s="15"/>
      <c r="LP28" s="15"/>
      <c r="LQ28" s="15"/>
      <c r="LR28" s="15"/>
      <c r="LS28" s="15"/>
      <c r="LT28" s="15"/>
      <c r="LU28" s="15"/>
      <c r="LV28" s="15"/>
      <c r="LW28" s="15"/>
      <c r="LX28" s="15"/>
      <c r="LY28" s="15"/>
      <c r="LZ28" s="15"/>
      <c r="MA28" s="15"/>
      <c r="MB28" s="15"/>
      <c r="MC28" s="15"/>
      <c r="MD28" s="15"/>
      <c r="ME28" s="15"/>
      <c r="MF28" s="15"/>
      <c r="MG28" s="15"/>
      <c r="MH28" s="15"/>
      <c r="MI28" s="15"/>
      <c r="MJ28" s="15"/>
      <c r="MK28" s="15"/>
      <c r="ML28" s="15"/>
      <c r="MM28" s="15"/>
      <c r="MN28" s="15"/>
      <c r="MO28" s="15"/>
      <c r="MP28" s="15"/>
      <c r="MQ28" s="15"/>
      <c r="MR28" s="15"/>
      <c r="MS28" s="15"/>
      <c r="MT28" s="15"/>
      <c r="MU28" s="15"/>
      <c r="MV28" s="15"/>
      <c r="MW28" s="15"/>
      <c r="MX28" s="15"/>
      <c r="MY28" s="15"/>
      <c r="MZ28" s="15"/>
      <c r="NA28" s="15"/>
      <c r="NB28" s="15"/>
      <c r="NC28" s="15"/>
      <c r="ND28" s="15"/>
      <c r="NE28" s="15"/>
      <c r="NF28" s="15"/>
      <c r="NG28" s="15"/>
      <c r="NH28" s="15"/>
      <c r="NI28" s="15"/>
      <c r="NJ28" s="15"/>
      <c r="NK28" s="15"/>
      <c r="NL28" s="15"/>
      <c r="NM28" s="15"/>
      <c r="NN28" s="15"/>
      <c r="NO28" s="15"/>
      <c r="NP28" s="15"/>
      <c r="NQ28" s="15"/>
      <c r="NR28" s="15"/>
      <c r="NS28" s="15"/>
      <c r="NT28" s="15"/>
      <c r="NU28" s="15"/>
      <c r="NV28" s="15"/>
      <c r="NW28" s="15"/>
      <c r="NX28" s="15"/>
      <c r="NY28" s="15"/>
      <c r="NZ28" s="15"/>
      <c r="OA28" s="15"/>
      <c r="OB28" s="15"/>
      <c r="OC28" s="15"/>
      <c r="OD28" s="15"/>
      <c r="OE28" s="15"/>
      <c r="OF28" s="15"/>
      <c r="OG28" s="15"/>
      <c r="OH28" s="15"/>
      <c r="OI28" s="15"/>
      <c r="OJ28" s="15"/>
      <c r="OK28" s="15"/>
      <c r="OL28" s="15"/>
      <c r="OM28" s="15"/>
      <c r="ON28" s="15"/>
      <c r="OO28" s="15"/>
      <c r="OP28" s="15"/>
      <c r="OQ28" s="15"/>
      <c r="OR28" s="15"/>
      <c r="OS28" s="15"/>
      <c r="OT28" s="15"/>
      <c r="OU28" s="15"/>
      <c r="OV28" s="15"/>
      <c r="OW28" s="15"/>
      <c r="OX28" s="15"/>
      <c r="OY28" s="15"/>
      <c r="OZ28" s="15"/>
      <c r="PA28" s="15"/>
      <c r="PB28" s="15"/>
      <c r="PC28" s="15"/>
      <c r="PD28" s="15"/>
      <c r="PE28" s="15"/>
      <c r="PF28" s="15"/>
      <c r="PG28" s="15"/>
      <c r="PH28" s="15"/>
      <c r="PI28" s="15"/>
      <c r="PJ28" s="15"/>
      <c r="PK28" s="15"/>
      <c r="PL28" s="15"/>
      <c r="PM28" s="15"/>
      <c r="PN28" s="15"/>
      <c r="PO28" s="15"/>
      <c r="PP28" s="15"/>
      <c r="PQ28" s="15"/>
      <c r="PR28" s="15"/>
      <c r="PS28" s="15"/>
      <c r="PT28" s="15"/>
      <c r="PU28" s="15"/>
      <c r="PV28" s="15"/>
      <c r="PW28" s="15"/>
      <c r="PX28" s="15"/>
      <c r="PY28" s="15"/>
      <c r="PZ28" s="15"/>
      <c r="QA28" s="15"/>
      <c r="QB28" s="15"/>
      <c r="QC28" s="15"/>
      <c r="QD28" s="15"/>
      <c r="QE28" s="15"/>
      <c r="QF28" s="15"/>
      <c r="QG28" s="15"/>
      <c r="QH28" s="15"/>
      <c r="QI28" s="15"/>
      <c r="QJ28" s="15"/>
      <c r="QK28" s="15"/>
      <c r="QL28" s="15"/>
      <c r="QM28" s="15"/>
      <c r="QN28" s="15"/>
      <c r="QO28" s="15"/>
      <c r="QP28" s="15"/>
      <c r="QQ28" s="15"/>
      <c r="QR28" s="15"/>
      <c r="QS28" s="15"/>
      <c r="QT28" s="15"/>
      <c r="QU28" s="15"/>
      <c r="QV28" s="15"/>
      <c r="QW28" s="15"/>
      <c r="QX28" s="15"/>
      <c r="QY28" s="15"/>
      <c r="QZ28" s="15"/>
      <c r="RA28" s="15"/>
      <c r="RB28" s="15"/>
      <c r="RC28" s="15"/>
      <c r="RD28" s="15"/>
      <c r="RE28" s="15"/>
      <c r="RF28" s="15"/>
      <c r="RG28" s="15"/>
      <c r="RH28" s="15"/>
      <c r="RI28" s="15"/>
      <c r="RJ28" s="15"/>
      <c r="RK28" s="15"/>
      <c r="RL28" s="15"/>
      <c r="RM28" s="15"/>
      <c r="RN28" s="15"/>
      <c r="RO28" s="15"/>
      <c r="RP28" s="15"/>
      <c r="RQ28" s="15"/>
      <c r="RR28" s="15"/>
      <c r="RS28" s="15"/>
      <c r="RT28" s="15"/>
      <c r="RU28" s="15"/>
      <c r="RV28" s="15"/>
      <c r="RW28" s="15"/>
      <c r="RX28" s="15"/>
      <c r="RY28" s="15"/>
      <c r="RZ28" s="15"/>
      <c r="SA28" s="15"/>
      <c r="SB28" s="15"/>
      <c r="SC28" s="15"/>
      <c r="SD28" s="15"/>
      <c r="SE28" s="15"/>
      <c r="SF28" s="15"/>
      <c r="SG28" s="15"/>
      <c r="SH28" s="15"/>
      <c r="SI28" s="15"/>
      <c r="SJ28" s="15"/>
      <c r="SK28" s="15"/>
      <c r="SL28" s="15"/>
      <c r="SM28" s="15"/>
      <c r="SN28" s="15"/>
      <c r="SO28" s="15"/>
      <c r="SP28" s="15"/>
      <c r="SQ28" s="15"/>
      <c r="SR28" s="15"/>
      <c r="SS28" s="15"/>
      <c r="ST28" s="15"/>
      <c r="SU28" s="15"/>
      <c r="SV28" s="15"/>
      <c r="SW28" s="15"/>
      <c r="SX28" s="15"/>
      <c r="SY28" s="15"/>
      <c r="SZ28" s="15"/>
      <c r="TA28" s="15"/>
      <c r="TB28" s="15"/>
      <c r="TC28" s="15"/>
      <c r="TD28" s="15"/>
      <c r="TE28" s="15"/>
      <c r="TF28" s="15"/>
      <c r="TG28" s="15"/>
      <c r="TH28" s="15"/>
      <c r="TI28" s="15"/>
      <c r="TJ28" s="15"/>
      <c r="TK28" s="15"/>
      <c r="TL28" s="15"/>
      <c r="TM28" s="15"/>
      <c r="TN28" s="15"/>
      <c r="TO28" s="15"/>
      <c r="TP28" s="15"/>
      <c r="TQ28" s="15"/>
      <c r="TR28" s="15"/>
      <c r="TS28" s="15"/>
      <c r="TT28" s="15"/>
      <c r="TU28" s="15"/>
      <c r="TV28" s="15"/>
      <c r="TW28" s="15"/>
      <c r="TX28" s="15"/>
      <c r="TY28" s="15"/>
      <c r="TZ28" s="15"/>
      <c r="UA28" s="15"/>
      <c r="UB28" s="15"/>
      <c r="UC28" s="15"/>
      <c r="UD28" s="15"/>
      <c r="UE28" s="15"/>
      <c r="UF28" s="15"/>
      <c r="UG28" s="15"/>
      <c r="UH28" s="15"/>
      <c r="UI28" s="15"/>
      <c r="UJ28" s="15"/>
      <c r="UK28" s="15"/>
      <c r="UL28" s="15"/>
      <c r="UM28" s="15"/>
      <c r="UN28" s="15"/>
      <c r="UO28" s="15"/>
      <c r="UP28" s="15"/>
      <c r="UQ28" s="15"/>
      <c r="UR28" s="15"/>
      <c r="US28" s="15"/>
      <c r="UT28" s="15"/>
      <c r="UU28" s="15"/>
      <c r="UV28" s="15"/>
      <c r="UW28" s="15"/>
      <c r="UX28" s="15"/>
      <c r="UY28" s="15"/>
      <c r="UZ28" s="15"/>
      <c r="VA28" s="15"/>
      <c r="VB28" s="15"/>
      <c r="VC28" s="15"/>
      <c r="VD28" s="15"/>
      <c r="VE28" s="15"/>
      <c r="VF28" s="15"/>
      <c r="VG28" s="15"/>
      <c r="VH28" s="15"/>
      <c r="VI28" s="15"/>
      <c r="VJ28" s="15"/>
      <c r="VK28" s="15"/>
      <c r="VL28" s="15"/>
      <c r="VM28" s="15"/>
      <c r="VN28" s="15"/>
      <c r="VO28" s="15"/>
      <c r="VP28" s="15"/>
      <c r="VQ28" s="15"/>
      <c r="VR28" s="15"/>
      <c r="VS28" s="15"/>
      <c r="VT28" s="15"/>
      <c r="VU28" s="15"/>
      <c r="VV28" s="15"/>
      <c r="VW28" s="15"/>
      <c r="VX28" s="15"/>
      <c r="VY28" s="15"/>
      <c r="VZ28" s="15"/>
      <c r="WA28" s="15"/>
      <c r="WB28" s="15"/>
      <c r="WC28" s="15"/>
      <c r="WD28" s="15"/>
      <c r="WE28" s="15"/>
      <c r="WF28" s="15"/>
      <c r="WG28" s="15"/>
      <c r="WH28" s="15"/>
      <c r="WI28" s="15"/>
      <c r="WJ28" s="15"/>
      <c r="WK28" s="15"/>
      <c r="WL28" s="15"/>
      <c r="WM28" s="15"/>
      <c r="WN28" s="15"/>
      <c r="WO28" s="15"/>
      <c r="WP28" s="15"/>
      <c r="WQ28" s="15"/>
      <c r="WR28" s="15"/>
      <c r="WS28" s="15"/>
      <c r="WT28" s="15"/>
      <c r="WU28" s="15"/>
      <c r="WV28" s="15"/>
      <c r="WW28" s="15"/>
      <c r="WX28" s="15"/>
      <c r="WY28" s="15"/>
      <c r="WZ28" s="15"/>
      <c r="XA28" s="15"/>
      <c r="XB28" s="15"/>
      <c r="XC28" s="15"/>
      <c r="XD28" s="15"/>
      <c r="XE28" s="15"/>
      <c r="XF28" s="15"/>
      <c r="XG28" s="15"/>
      <c r="XH28" s="15"/>
      <c r="XI28" s="15"/>
      <c r="XJ28" s="15"/>
      <c r="XK28" s="15"/>
      <c r="XL28" s="15"/>
      <c r="XM28" s="15"/>
      <c r="XN28" s="15"/>
      <c r="XO28" s="15"/>
      <c r="XP28" s="15"/>
      <c r="XQ28" s="15"/>
      <c r="XR28" s="15"/>
      <c r="XS28" s="15"/>
      <c r="XT28" s="15"/>
      <c r="XU28" s="15"/>
      <c r="XV28" s="15"/>
      <c r="XW28" s="15"/>
      <c r="XX28" s="15"/>
      <c r="XY28" s="15"/>
      <c r="XZ28" s="15"/>
      <c r="YA28" s="15"/>
      <c r="YB28" s="15"/>
      <c r="YC28" s="15"/>
      <c r="YD28" s="15"/>
      <c r="YE28" s="15"/>
      <c r="YF28" s="15"/>
      <c r="YG28" s="15"/>
      <c r="YH28" s="15"/>
      <c r="YI28" s="15"/>
      <c r="YJ28" s="15"/>
      <c r="YK28" s="15"/>
      <c r="YL28" s="15"/>
      <c r="YM28" s="15"/>
      <c r="YN28" s="15"/>
      <c r="YO28" s="15"/>
      <c r="YP28" s="15"/>
      <c r="YQ28" s="15"/>
      <c r="YR28" s="15"/>
      <c r="YS28" s="15"/>
      <c r="YT28" s="15"/>
      <c r="YU28" s="15"/>
      <c r="YV28" s="15"/>
      <c r="YW28" s="15"/>
      <c r="YX28" s="15"/>
      <c r="YY28" s="15"/>
      <c r="YZ28" s="15"/>
      <c r="ZA28" s="15"/>
      <c r="ZB28" s="15"/>
      <c r="ZC28" s="15"/>
      <c r="ZD28" s="15"/>
      <c r="ZE28" s="15"/>
      <c r="ZF28" s="15"/>
      <c r="ZG28" s="15"/>
      <c r="ZH28" s="15"/>
      <c r="ZI28" s="15"/>
      <c r="ZJ28" s="15"/>
      <c r="ZK28" s="15"/>
      <c r="ZL28" s="15"/>
      <c r="ZM28" s="15"/>
      <c r="ZN28" s="15"/>
      <c r="ZO28" s="15"/>
      <c r="ZP28" s="15"/>
      <c r="ZQ28" s="15"/>
      <c r="ZR28" s="15"/>
      <c r="ZS28" s="15"/>
      <c r="ZT28" s="15"/>
      <c r="ZU28" s="15"/>
      <c r="ZV28" s="15"/>
      <c r="ZW28" s="15"/>
      <c r="ZX28" s="15"/>
      <c r="ZY28" s="15"/>
      <c r="ZZ28" s="15"/>
      <c r="AAA28" s="15"/>
      <c r="AAB28" s="15"/>
      <c r="AAC28" s="15"/>
      <c r="AAD28" s="15"/>
      <c r="AAE28" s="15"/>
      <c r="AAF28" s="15"/>
      <c r="AAG28" s="15"/>
      <c r="AAH28" s="15"/>
      <c r="AAI28" s="15"/>
      <c r="AAJ28" s="15"/>
      <c r="AAK28" s="15"/>
      <c r="AAL28" s="15"/>
      <c r="AAM28" s="15"/>
      <c r="AAN28" s="15"/>
      <c r="AAO28" s="15"/>
      <c r="AAP28" s="15"/>
      <c r="AAQ28" s="15"/>
      <c r="AAR28" s="15"/>
      <c r="AAS28" s="15"/>
      <c r="AAT28" s="15"/>
      <c r="AAU28" s="15"/>
      <c r="AAV28" s="15"/>
      <c r="AAW28" s="15"/>
      <c r="AAX28" s="15"/>
      <c r="AAY28" s="15"/>
      <c r="AAZ28" s="15"/>
      <c r="ABA28" s="15"/>
      <c r="ABB28" s="15"/>
      <c r="ABC28" s="15"/>
      <c r="ABD28" s="15"/>
      <c r="ABE28" s="15"/>
      <c r="ABF28" s="15"/>
      <c r="ABG28" s="15"/>
      <c r="ABH28" s="15"/>
      <c r="ABI28" s="15"/>
      <c r="ABJ28" s="15"/>
      <c r="ABK28" s="15"/>
      <c r="ABL28" s="15"/>
      <c r="ABM28" s="15"/>
      <c r="ABN28" s="15"/>
      <c r="ABO28" s="15"/>
      <c r="ABP28" s="15"/>
      <c r="ABQ28" s="15"/>
      <c r="ABR28" s="15"/>
      <c r="ABS28" s="15"/>
      <c r="ABT28" s="15"/>
      <c r="ABU28" s="15"/>
      <c r="ABV28" s="15"/>
      <c r="ABW28" s="15"/>
      <c r="ABX28" s="15"/>
      <c r="ABY28" s="15"/>
      <c r="ABZ28" s="15"/>
      <c r="ACA28" s="15"/>
      <c r="ACB28" s="15"/>
      <c r="ACC28" s="15"/>
      <c r="ACD28" s="15"/>
      <c r="ACE28" s="15"/>
      <c r="ACF28" s="15"/>
      <c r="ACG28" s="15"/>
      <c r="ACH28" s="15"/>
      <c r="ACI28" s="15"/>
      <c r="ACJ28" s="15"/>
      <c r="ACK28" s="15"/>
      <c r="ACL28" s="15"/>
      <c r="ACM28" s="15"/>
      <c r="ACN28" s="15"/>
      <c r="ACO28" s="15"/>
      <c r="ACP28" s="15"/>
      <c r="ACQ28" s="15"/>
      <c r="ACR28" s="15"/>
      <c r="ACS28" s="15"/>
      <c r="ACT28" s="15"/>
      <c r="ACU28" s="15"/>
      <c r="ACV28" s="15"/>
      <c r="ACW28" s="15"/>
      <c r="ACX28" s="15"/>
      <c r="ACY28" s="15"/>
      <c r="ACZ28" s="15"/>
      <c r="ADA28" s="15"/>
      <c r="ADB28" s="15"/>
      <c r="ADC28" s="15"/>
      <c r="ADD28" s="15"/>
      <c r="ADE28" s="15"/>
      <c r="ADF28" s="15"/>
      <c r="ADG28" s="15"/>
      <c r="ADH28" s="15"/>
      <c r="ADI28" s="15"/>
      <c r="ADJ28" s="15"/>
      <c r="ADK28" s="15"/>
      <c r="ADL28" s="15"/>
      <c r="ADM28" s="15"/>
      <c r="ADN28" s="15"/>
      <c r="ADO28" s="15"/>
      <c r="ADP28" s="15"/>
      <c r="ADQ28" s="15"/>
      <c r="ADR28" s="15"/>
      <c r="ADS28" s="15"/>
      <c r="ADT28" s="15"/>
      <c r="ADU28" s="15"/>
      <c r="ADV28" s="15"/>
      <c r="ADW28" s="15"/>
      <c r="ADX28" s="15"/>
      <c r="ADY28" s="15"/>
      <c r="ADZ28" s="15"/>
      <c r="AEA28" s="15"/>
      <c r="AEB28" s="15"/>
      <c r="AEC28" s="15"/>
      <c r="AED28" s="15"/>
      <c r="AEE28" s="15"/>
      <c r="AEF28" s="15"/>
      <c r="AEG28" s="15"/>
      <c r="AEH28" s="15"/>
      <c r="AEI28" s="15"/>
      <c r="AEJ28" s="15"/>
      <c r="AEK28" s="15"/>
      <c r="AEL28" s="15"/>
      <c r="AEM28" s="15"/>
      <c r="AEN28" s="15"/>
      <c r="AEO28" s="15"/>
      <c r="AEP28" s="15"/>
      <c r="AEQ28" s="15"/>
      <c r="AER28" s="15"/>
      <c r="AES28" s="15"/>
      <c r="AET28" s="15"/>
      <c r="AEU28" s="15"/>
      <c r="AEV28" s="15"/>
      <c r="AEW28" s="15"/>
      <c r="AEX28" s="15"/>
      <c r="AEY28" s="15"/>
      <c r="AEZ28" s="15"/>
      <c r="AFA28" s="15"/>
      <c r="AFB28" s="15"/>
      <c r="AFC28" s="15"/>
      <c r="AFD28" s="15"/>
      <c r="AFE28" s="15"/>
      <c r="AFF28" s="15"/>
      <c r="AFG28" s="15"/>
      <c r="AFH28" s="15"/>
      <c r="AFI28" s="15"/>
      <c r="AFJ28" s="15"/>
      <c r="AFK28" s="15"/>
      <c r="AFL28" s="15"/>
      <c r="AFM28" s="15"/>
      <c r="AFN28" s="15"/>
      <c r="AFO28" s="15"/>
      <c r="AFP28" s="15"/>
      <c r="AFQ28" s="15"/>
      <c r="AFR28" s="15"/>
      <c r="AFS28" s="15"/>
      <c r="AFT28" s="15"/>
      <c r="AFU28" s="15"/>
      <c r="AFV28" s="15"/>
      <c r="AFW28" s="15"/>
      <c r="AFX28" s="15"/>
      <c r="AFY28" s="15"/>
      <c r="AFZ28" s="15"/>
      <c r="AGA28" s="15"/>
      <c r="AGB28" s="15"/>
      <c r="AGC28" s="15"/>
      <c r="AGD28" s="15"/>
      <c r="AGE28" s="15"/>
      <c r="AGF28" s="15"/>
      <c r="AGG28" s="15"/>
      <c r="AGH28" s="15"/>
      <c r="AGI28" s="15"/>
      <c r="AGJ28" s="15"/>
      <c r="AGK28" s="15"/>
      <c r="AGL28" s="15"/>
      <c r="AGM28" s="15"/>
      <c r="AGN28" s="15"/>
      <c r="AGO28" s="15"/>
      <c r="AGP28" s="15"/>
      <c r="AGQ28" s="15"/>
      <c r="AGR28" s="15"/>
      <c r="AGS28" s="15"/>
      <c r="AGT28" s="15"/>
      <c r="AGU28" s="15"/>
      <c r="AGV28" s="15"/>
      <c r="AGW28" s="15"/>
      <c r="AGX28" s="15"/>
      <c r="AGY28" s="15"/>
      <c r="AGZ28" s="15"/>
      <c r="AHA28" s="15"/>
      <c r="AHB28" s="15"/>
      <c r="AHC28" s="15"/>
      <c r="AHD28" s="15"/>
      <c r="AHE28" s="15"/>
      <c r="AHF28" s="15"/>
      <c r="AHG28" s="15"/>
      <c r="AHH28" s="15"/>
      <c r="AHI28" s="15"/>
      <c r="AHJ28" s="15"/>
      <c r="AHK28" s="15"/>
      <c r="AHL28" s="15"/>
      <c r="AHM28" s="15"/>
      <c r="AHN28" s="15"/>
      <c r="AHO28" s="15"/>
      <c r="AHP28" s="15"/>
      <c r="AHQ28" s="15"/>
      <c r="AHR28" s="15"/>
      <c r="AHS28" s="15"/>
      <c r="AHT28" s="15"/>
      <c r="AHU28" s="15"/>
      <c r="AHV28" s="15"/>
      <c r="AHW28" s="15"/>
      <c r="AHX28" s="15"/>
      <c r="AHY28" s="15"/>
      <c r="AHZ28" s="15"/>
      <c r="AIA28" s="15"/>
      <c r="AIB28" s="15"/>
      <c r="AIC28" s="15"/>
      <c r="AID28" s="15"/>
      <c r="AIE28" s="15"/>
      <c r="AIF28" s="15"/>
      <c r="AIG28" s="15"/>
      <c r="AIH28" s="15"/>
      <c r="AII28" s="15"/>
      <c r="AIJ28" s="15"/>
      <c r="AIK28" s="15"/>
      <c r="AIL28" s="15"/>
      <c r="AIM28" s="15"/>
      <c r="AIN28" s="15"/>
      <c r="AIO28" s="15"/>
      <c r="AIP28" s="15"/>
      <c r="AIQ28" s="15"/>
      <c r="AIR28" s="15"/>
      <c r="AIS28" s="15"/>
      <c r="AIT28" s="15"/>
      <c r="AIU28" s="15"/>
      <c r="AIV28" s="15"/>
      <c r="AIW28" s="15"/>
      <c r="AIX28" s="15"/>
      <c r="AIY28" s="15"/>
      <c r="AIZ28" s="15"/>
      <c r="AJA28" s="15"/>
      <c r="AJB28" s="15"/>
      <c r="AJC28" s="15"/>
      <c r="AJD28" s="15"/>
      <c r="AJE28" s="15"/>
      <c r="AJF28" s="15"/>
      <c r="AJG28" s="15"/>
      <c r="AJH28" s="15"/>
      <c r="AJI28" s="15"/>
      <c r="AJJ28" s="15"/>
      <c r="AJK28" s="15"/>
      <c r="AJL28" s="15"/>
      <c r="AJM28" s="15"/>
      <c r="AJN28" s="15"/>
      <c r="AJO28" s="15"/>
      <c r="AJP28" s="15"/>
      <c r="AJQ28" s="15"/>
      <c r="AJR28" s="15"/>
      <c r="AJS28" s="15"/>
      <c r="AJT28" s="15"/>
      <c r="AJU28" s="15"/>
      <c r="AJV28" s="15"/>
      <c r="AJW28" s="15"/>
      <c r="AJX28" s="15"/>
      <c r="AJY28" s="15"/>
      <c r="AJZ28" s="15"/>
      <c r="AKA28" s="15"/>
      <c r="AKB28" s="15"/>
      <c r="AKC28" s="15"/>
      <c r="AKD28" s="15"/>
      <c r="AKE28" s="15"/>
      <c r="AKF28" s="15"/>
      <c r="AKG28" s="15"/>
      <c r="AKH28" s="15"/>
      <c r="AKI28" s="15"/>
      <c r="AKJ28" s="15"/>
      <c r="AKK28" s="15"/>
      <c r="AKL28" s="15"/>
      <c r="AKM28" s="15"/>
      <c r="AKN28" s="15"/>
      <c r="AKO28" s="15"/>
      <c r="AKP28" s="15"/>
      <c r="AKQ28" s="15"/>
      <c r="AKR28" s="15"/>
      <c r="AKS28" s="15"/>
      <c r="AKT28" s="15"/>
      <c r="AKU28" s="15"/>
      <c r="AKV28" s="15"/>
      <c r="AKW28" s="15"/>
      <c r="AKX28" s="15"/>
      <c r="AKY28" s="15"/>
      <c r="AKZ28" s="15"/>
      <c r="ALA28" s="15"/>
      <c r="ALB28" s="15"/>
      <c r="ALC28" s="15"/>
      <c r="ALD28" s="15"/>
      <c r="ALE28" s="15"/>
      <c r="ALF28" s="15"/>
      <c r="ALG28" s="15"/>
      <c r="ALH28" s="15"/>
      <c r="ALI28" s="15"/>
      <c r="ALJ28" s="15"/>
      <c r="ALK28" s="15"/>
      <c r="ALL28" s="15"/>
      <c r="ALM28" s="15"/>
      <c r="ALN28" s="15"/>
      <c r="ALO28" s="15"/>
      <c r="ALP28" s="15"/>
      <c r="ALQ28" s="15"/>
      <c r="ALR28" s="15"/>
      <c r="ALS28" s="15"/>
      <c r="ALT28" s="15"/>
      <c r="ALU28" s="15"/>
      <c r="ALV28" s="15"/>
      <c r="ALW28" s="15"/>
      <c r="ALX28" s="15"/>
      <c r="ALY28" s="15"/>
      <c r="ALZ28" s="15"/>
      <c r="AMA28" s="15"/>
      <c r="AMB28" s="15"/>
      <c r="AMC28" s="15"/>
      <c r="AMD28" s="15"/>
      <c r="AME28" s="15"/>
      <c r="AMF28" s="15"/>
      <c r="AMG28" s="15"/>
      <c r="AMH28" s="15"/>
      <c r="AMI28" s="15"/>
      <c r="AMJ28" s="15"/>
      <c r="AMK28" s="15"/>
      <c r="AML28" s="15"/>
      <c r="AMM28" s="15"/>
      <c r="AMN28" s="15"/>
      <c r="AMO28" s="15"/>
      <c r="AMP28" s="15"/>
      <c r="AMQ28" s="15"/>
      <c r="AMR28" s="15"/>
      <c r="AMS28" s="15"/>
      <c r="AMT28" s="15"/>
      <c r="AMU28" s="15"/>
      <c r="AMV28" s="15"/>
      <c r="AMW28" s="15"/>
      <c r="AMX28" s="15"/>
      <c r="AMY28" s="15"/>
      <c r="AMZ28" s="15"/>
      <c r="ANA28" s="15"/>
      <c r="ANB28" s="15"/>
      <c r="ANC28" s="15"/>
      <c r="AND28" s="15"/>
      <c r="ANE28" s="15"/>
      <c r="ANF28" s="15"/>
      <c r="ANG28" s="15"/>
      <c r="ANH28" s="15"/>
      <c r="ANI28" s="15"/>
      <c r="ANJ28" s="15"/>
      <c r="ANK28" s="15"/>
      <c r="ANL28" s="15"/>
      <c r="ANM28" s="15"/>
      <c r="ANN28" s="15"/>
      <c r="ANO28" s="15"/>
      <c r="ANP28" s="15"/>
      <c r="ANQ28" s="15"/>
      <c r="ANR28" s="15"/>
      <c r="ANS28" s="15"/>
      <c r="ANT28" s="15"/>
      <c r="ANU28" s="15"/>
      <c r="ANV28" s="15"/>
      <c r="ANW28" s="15"/>
      <c r="ANX28" s="15"/>
      <c r="ANY28" s="15"/>
      <c r="ANZ28" s="15"/>
      <c r="AOA28" s="15"/>
      <c r="AOB28" s="15"/>
      <c r="AOC28" s="15"/>
      <c r="AOD28" s="15"/>
      <c r="AOE28" s="15"/>
      <c r="AOF28" s="15"/>
      <c r="AOG28" s="15"/>
      <c r="AOH28" s="15"/>
      <c r="AOI28" s="15"/>
      <c r="AOJ28" s="15"/>
      <c r="AOK28" s="15"/>
      <c r="AOL28" s="15"/>
      <c r="AOM28" s="15"/>
      <c r="AON28" s="15"/>
      <c r="AOO28" s="15"/>
      <c r="AOP28" s="15"/>
      <c r="AOQ28" s="15"/>
      <c r="AOR28" s="15"/>
      <c r="AOS28" s="15"/>
      <c r="AOT28" s="15"/>
      <c r="AOU28" s="15"/>
      <c r="AOV28" s="15"/>
      <c r="AOW28" s="15"/>
      <c r="AOX28" s="15"/>
      <c r="AOY28" s="15"/>
      <c r="AOZ28" s="15"/>
      <c r="APA28" s="15"/>
      <c r="APB28" s="15"/>
      <c r="APC28" s="15"/>
      <c r="APD28" s="15"/>
      <c r="APE28" s="15"/>
      <c r="APF28" s="15"/>
      <c r="APG28" s="15"/>
      <c r="APH28" s="15"/>
      <c r="API28" s="15"/>
      <c r="APJ28" s="15"/>
      <c r="APK28" s="15"/>
      <c r="APL28" s="15"/>
      <c r="APM28" s="15"/>
      <c r="APN28" s="15"/>
      <c r="APO28" s="15"/>
      <c r="APP28" s="15"/>
      <c r="APQ28" s="15"/>
      <c r="APR28" s="15"/>
      <c r="APS28" s="15"/>
      <c r="APT28" s="15"/>
      <c r="APU28" s="15"/>
      <c r="APV28" s="15"/>
      <c r="APW28" s="15"/>
      <c r="APX28" s="15"/>
      <c r="APY28" s="15"/>
      <c r="APZ28" s="15"/>
      <c r="AQA28" s="15"/>
      <c r="AQB28" s="15"/>
      <c r="AQC28" s="15"/>
      <c r="AQD28" s="15"/>
      <c r="AQE28" s="15"/>
      <c r="AQF28" s="15"/>
      <c r="AQG28" s="15"/>
      <c r="AQH28" s="15"/>
      <c r="AQI28" s="15"/>
      <c r="AQJ28" s="15"/>
      <c r="AQK28" s="15"/>
      <c r="AQL28" s="15"/>
      <c r="AQM28" s="15"/>
      <c r="AQN28" s="15"/>
      <c r="AQO28" s="15"/>
      <c r="AQP28" s="15"/>
      <c r="AQQ28" s="15"/>
      <c r="AQR28" s="15"/>
      <c r="AQS28" s="15"/>
      <c r="AQT28" s="15"/>
      <c r="AQU28" s="15"/>
      <c r="AQV28" s="15"/>
      <c r="AQW28" s="15"/>
      <c r="AQX28" s="15"/>
      <c r="AQY28" s="15"/>
      <c r="AQZ28" s="15"/>
      <c r="ARA28" s="15"/>
      <c r="ARB28" s="15"/>
      <c r="ARC28" s="15"/>
      <c r="ARD28" s="15"/>
      <c r="ARE28" s="15"/>
      <c r="ARF28" s="15"/>
      <c r="ARG28" s="15"/>
      <c r="ARH28" s="15"/>
      <c r="ARI28" s="15"/>
      <c r="ARJ28" s="15"/>
      <c r="ARK28" s="15"/>
      <c r="ARL28" s="15"/>
      <c r="ARM28" s="15"/>
      <c r="ARN28" s="15"/>
      <c r="ARO28" s="15"/>
      <c r="ARP28" s="15"/>
      <c r="ARQ28" s="15"/>
      <c r="ARR28" s="15"/>
      <c r="ARS28" s="15"/>
      <c r="ART28" s="15"/>
      <c r="ARU28" s="15"/>
      <c r="ARV28" s="15"/>
      <c r="ARW28" s="15"/>
      <c r="ARX28" s="15"/>
      <c r="ARY28" s="15"/>
      <c r="ARZ28" s="15"/>
      <c r="ASA28" s="15"/>
      <c r="ASB28" s="15"/>
      <c r="ASC28" s="15"/>
      <c r="ASD28" s="15"/>
      <c r="ASE28" s="15"/>
      <c r="ASF28" s="15"/>
      <c r="ASG28" s="15"/>
      <c r="ASH28" s="15"/>
      <c r="ASI28" s="15"/>
      <c r="ASJ28" s="15"/>
      <c r="ASK28" s="15"/>
      <c r="ASL28" s="15"/>
      <c r="ASM28" s="15"/>
      <c r="ASN28" s="15"/>
      <c r="ASO28" s="15"/>
      <c r="ASP28" s="15"/>
      <c r="ASQ28" s="15"/>
      <c r="ASR28" s="15"/>
      <c r="ASS28" s="15"/>
      <c r="AST28" s="15"/>
      <c r="ASU28" s="15"/>
      <c r="ASV28" s="15"/>
      <c r="ASW28" s="15"/>
      <c r="ASX28" s="15"/>
      <c r="ASY28" s="15"/>
      <c r="ASZ28" s="15"/>
      <c r="ATA28" s="15"/>
      <c r="ATB28" s="15"/>
      <c r="ATC28" s="15"/>
      <c r="ATD28" s="15"/>
      <c r="ATE28" s="15"/>
      <c r="ATF28" s="15"/>
      <c r="ATG28" s="15"/>
      <c r="ATH28" s="15"/>
      <c r="ATI28" s="15"/>
      <c r="ATJ28" s="15"/>
      <c r="ATK28" s="15"/>
      <c r="ATL28" s="15"/>
      <c r="ATM28" s="15"/>
      <c r="ATN28" s="15"/>
      <c r="ATO28" s="15"/>
      <c r="ATP28" s="15"/>
      <c r="ATQ28" s="15"/>
      <c r="ATR28" s="15"/>
      <c r="ATS28" s="15"/>
      <c r="ATT28" s="15"/>
      <c r="ATU28" s="15"/>
      <c r="ATV28" s="15"/>
      <c r="ATW28" s="15"/>
      <c r="ATX28" s="15"/>
      <c r="ATY28" s="15"/>
      <c r="ATZ28" s="15"/>
      <c r="AUA28" s="15"/>
      <c r="AUB28" s="15"/>
      <c r="AUC28" s="15"/>
      <c r="AUD28" s="15"/>
      <c r="AUE28" s="15"/>
      <c r="AUF28" s="15"/>
      <c r="AUG28" s="15"/>
      <c r="AUH28" s="15"/>
      <c r="AUI28" s="15"/>
      <c r="AUJ28" s="15"/>
      <c r="AUK28" s="15"/>
      <c r="AUL28" s="15"/>
      <c r="AUM28" s="15"/>
      <c r="AUN28" s="15"/>
      <c r="AUO28" s="15"/>
      <c r="AUP28" s="15"/>
      <c r="AUQ28" s="15"/>
      <c r="AUR28" s="15"/>
      <c r="AUS28" s="15"/>
      <c r="AUT28" s="15"/>
      <c r="AUU28" s="15"/>
      <c r="AUV28" s="15"/>
      <c r="AUW28" s="15"/>
      <c r="AUX28" s="15"/>
      <c r="AUY28" s="15"/>
      <c r="AUZ28" s="15"/>
      <c r="AVA28" s="15"/>
      <c r="AVB28" s="15"/>
      <c r="AVC28" s="15"/>
      <c r="AVD28" s="15"/>
      <c r="AVE28" s="15"/>
      <c r="AVF28" s="15"/>
      <c r="AVG28" s="15"/>
      <c r="AVH28" s="15"/>
      <c r="AVI28" s="15"/>
      <c r="AVJ28" s="15"/>
      <c r="AVK28" s="15"/>
      <c r="AVL28" s="15"/>
      <c r="AVM28" s="15"/>
      <c r="AVN28" s="15"/>
      <c r="AVO28" s="15"/>
      <c r="AVP28" s="15"/>
      <c r="AVQ28" s="15"/>
      <c r="AVR28" s="15"/>
      <c r="AVS28" s="15"/>
      <c r="AVT28" s="15"/>
      <c r="AVU28" s="15"/>
      <c r="AVV28" s="15"/>
      <c r="AVW28" s="15"/>
      <c r="AVX28" s="15"/>
      <c r="AVY28" s="15"/>
      <c r="AVZ28" s="15"/>
      <c r="AWA28" s="15"/>
      <c r="AWB28" s="15"/>
      <c r="AWC28" s="15"/>
      <c r="AWD28" s="15"/>
      <c r="AWE28" s="15"/>
      <c r="AWF28" s="15"/>
      <c r="AWG28" s="15"/>
      <c r="AWH28" s="15"/>
      <c r="AWI28" s="15"/>
      <c r="AWJ28" s="15"/>
      <c r="AWK28" s="15"/>
      <c r="AWL28" s="15"/>
      <c r="AWM28" s="15"/>
      <c r="AWN28" s="15"/>
      <c r="AWO28" s="15"/>
      <c r="AWP28" s="15"/>
      <c r="AWQ28" s="15"/>
      <c r="AWR28" s="15"/>
      <c r="AWS28" s="15"/>
      <c r="AWT28" s="15"/>
      <c r="AWU28" s="15"/>
      <c r="AWV28" s="15"/>
      <c r="AWW28" s="15"/>
      <c r="AWX28" s="15"/>
      <c r="AWY28" s="15"/>
      <c r="AWZ28" s="15"/>
      <c r="AXA28" s="15"/>
      <c r="AXB28" s="15"/>
      <c r="AXC28" s="15"/>
      <c r="AXD28" s="15"/>
      <c r="AXE28" s="15"/>
      <c r="AXF28" s="15"/>
      <c r="AXG28" s="15"/>
      <c r="AXH28" s="15"/>
      <c r="AXI28" s="15"/>
      <c r="AXJ28" s="15"/>
      <c r="AXK28" s="15"/>
      <c r="AXL28" s="15"/>
      <c r="AXM28" s="15"/>
      <c r="AXN28" s="15"/>
      <c r="AXO28" s="15"/>
      <c r="AXP28" s="15"/>
      <c r="AXQ28" s="15"/>
      <c r="AXR28" s="15"/>
      <c r="AXS28" s="15"/>
      <c r="AXT28" s="15"/>
      <c r="AXU28" s="15"/>
      <c r="AXV28" s="15"/>
      <c r="AXW28" s="15"/>
      <c r="AXX28" s="15"/>
      <c r="AXY28" s="15"/>
      <c r="AXZ28" s="15"/>
      <c r="AYA28" s="15"/>
      <c r="AYB28" s="15"/>
      <c r="AYC28" s="15"/>
      <c r="AYD28" s="15"/>
      <c r="AYE28" s="15"/>
      <c r="AYF28" s="15"/>
      <c r="AYG28" s="15"/>
      <c r="AYH28" s="15"/>
      <c r="AYI28" s="15"/>
      <c r="AYJ28" s="15"/>
      <c r="AYK28" s="15"/>
      <c r="AYL28" s="15"/>
      <c r="AYM28" s="15"/>
      <c r="AYN28" s="15"/>
      <c r="AYO28" s="15"/>
      <c r="AYP28" s="15"/>
      <c r="AYQ28" s="15"/>
      <c r="AYR28" s="15"/>
      <c r="AYS28" s="15"/>
      <c r="AYT28" s="15"/>
      <c r="AYU28" s="15"/>
      <c r="AYV28" s="15"/>
      <c r="AYW28" s="15"/>
      <c r="AYX28" s="15"/>
      <c r="AYY28" s="15"/>
      <c r="AYZ28" s="15"/>
      <c r="AZA28" s="15"/>
      <c r="AZB28" s="15"/>
      <c r="AZC28" s="15"/>
      <c r="AZD28" s="15"/>
      <c r="AZE28" s="15"/>
      <c r="AZF28" s="15"/>
      <c r="AZG28" s="15"/>
      <c r="AZH28" s="15"/>
      <c r="AZI28" s="15"/>
      <c r="AZJ28" s="15"/>
      <c r="AZK28" s="15"/>
      <c r="AZL28" s="15"/>
      <c r="AZM28" s="15"/>
      <c r="AZN28" s="15"/>
      <c r="AZO28" s="15"/>
      <c r="AZP28" s="15"/>
      <c r="AZQ28" s="15"/>
      <c r="AZR28" s="15"/>
      <c r="AZS28" s="15"/>
      <c r="AZT28" s="15"/>
      <c r="AZU28" s="15"/>
      <c r="AZV28" s="15"/>
      <c r="AZW28" s="15"/>
      <c r="AZX28" s="15"/>
      <c r="AZY28" s="15"/>
      <c r="AZZ28" s="15"/>
      <c r="BAA28" s="15"/>
      <c r="BAB28" s="15"/>
      <c r="BAC28" s="15"/>
      <c r="BAD28" s="15"/>
      <c r="BAE28" s="15"/>
      <c r="BAF28" s="15"/>
      <c r="BAG28" s="15"/>
      <c r="BAH28" s="15"/>
      <c r="BAI28" s="15"/>
      <c r="BAJ28" s="15"/>
      <c r="BAK28" s="15"/>
      <c r="BAL28" s="15"/>
      <c r="BAM28" s="15"/>
      <c r="BAN28" s="15"/>
      <c r="BAO28" s="15"/>
      <c r="BAP28" s="15"/>
      <c r="BAQ28" s="15"/>
      <c r="BAR28" s="15"/>
      <c r="BAS28" s="15"/>
      <c r="BAT28" s="15"/>
      <c r="BAU28" s="15"/>
      <c r="BAV28" s="15"/>
      <c r="BAW28" s="15"/>
      <c r="BAX28" s="15"/>
      <c r="BAY28" s="15"/>
      <c r="BAZ28" s="15"/>
      <c r="BBA28" s="15"/>
      <c r="BBB28" s="15"/>
      <c r="BBC28" s="15"/>
      <c r="BBD28" s="15"/>
      <c r="BBE28" s="15"/>
      <c r="BBF28" s="15"/>
      <c r="BBG28" s="15"/>
      <c r="BBH28" s="15"/>
      <c r="BBI28" s="15"/>
      <c r="BBJ28" s="15"/>
      <c r="BBK28" s="15"/>
      <c r="BBL28" s="15"/>
      <c r="BBM28" s="15"/>
      <c r="BBN28" s="15"/>
      <c r="BBO28" s="15"/>
      <c r="BBP28" s="15"/>
      <c r="BBQ28" s="15"/>
      <c r="BBR28" s="15"/>
      <c r="BBS28" s="15"/>
      <c r="BBT28" s="15"/>
      <c r="BBU28" s="15"/>
      <c r="BBV28" s="15"/>
      <c r="BBW28" s="15"/>
      <c r="BBX28" s="15"/>
      <c r="BBY28" s="15"/>
      <c r="BBZ28" s="15"/>
      <c r="BCA28" s="15"/>
      <c r="BCB28" s="15"/>
      <c r="BCC28" s="15"/>
      <c r="BCD28" s="15"/>
      <c r="BCE28" s="15"/>
      <c r="BCF28" s="15"/>
      <c r="BCG28" s="15"/>
      <c r="BCH28" s="15"/>
      <c r="BCI28" s="15"/>
      <c r="BCJ28" s="15"/>
      <c r="BCK28" s="15"/>
      <c r="BCL28" s="15"/>
      <c r="BCM28" s="15"/>
      <c r="BCN28" s="15"/>
      <c r="BCO28" s="15"/>
      <c r="BCP28" s="15"/>
      <c r="BCQ28" s="15"/>
      <c r="BCR28" s="15"/>
      <c r="BCS28" s="15"/>
      <c r="BCT28" s="15"/>
      <c r="BCU28" s="15"/>
      <c r="BCV28" s="15"/>
      <c r="BCW28" s="15"/>
      <c r="BCX28" s="15"/>
      <c r="BCY28" s="15"/>
      <c r="BCZ28" s="15"/>
      <c r="BDA28" s="15"/>
      <c r="BDB28" s="15"/>
      <c r="BDC28" s="15"/>
      <c r="BDD28" s="15"/>
      <c r="BDE28" s="15"/>
      <c r="BDF28" s="15"/>
      <c r="BDG28" s="15"/>
      <c r="BDH28" s="15"/>
      <c r="BDI28" s="15"/>
      <c r="BDJ28" s="15"/>
      <c r="BDK28" s="15"/>
      <c r="BDL28" s="15"/>
      <c r="BDM28" s="15"/>
      <c r="BDN28" s="15"/>
      <c r="BDO28" s="15"/>
      <c r="BDP28" s="15"/>
      <c r="BDQ28" s="15"/>
      <c r="BDR28" s="15"/>
      <c r="BDS28" s="15"/>
      <c r="BDT28" s="15"/>
      <c r="BDU28" s="15"/>
      <c r="BDV28" s="15"/>
      <c r="BDW28" s="15"/>
      <c r="BDX28" s="15"/>
      <c r="BDY28" s="15"/>
      <c r="BDZ28" s="15"/>
      <c r="BEA28" s="15"/>
      <c r="BEB28" s="15"/>
      <c r="BEC28" s="15"/>
      <c r="BED28" s="15"/>
      <c r="BEE28" s="15"/>
      <c r="BEF28" s="15"/>
      <c r="BEG28" s="15"/>
      <c r="BEH28" s="15"/>
      <c r="BEI28" s="15"/>
      <c r="BEJ28" s="15"/>
      <c r="BEK28" s="15"/>
      <c r="BEL28" s="15"/>
      <c r="BEM28" s="15"/>
      <c r="BEN28" s="15"/>
      <c r="BEO28" s="15"/>
      <c r="BEP28" s="15"/>
      <c r="BEQ28" s="15"/>
      <c r="BER28" s="15"/>
      <c r="BES28" s="15"/>
      <c r="BET28" s="15"/>
      <c r="BEU28" s="15"/>
      <c r="BEV28" s="15"/>
      <c r="BEW28" s="15"/>
      <c r="BEX28" s="15"/>
      <c r="BEY28" s="15"/>
      <c r="BEZ28" s="15"/>
      <c r="BFA28" s="15"/>
      <c r="BFB28" s="15"/>
      <c r="BFC28" s="15"/>
      <c r="BFD28" s="15"/>
      <c r="BFE28" s="15"/>
      <c r="BFF28" s="15"/>
      <c r="BFG28" s="15"/>
      <c r="BFH28" s="15"/>
      <c r="BFI28" s="15"/>
      <c r="BFJ28" s="15"/>
      <c r="BFK28" s="15"/>
      <c r="BFL28" s="15"/>
      <c r="BFM28" s="15"/>
      <c r="BFN28" s="15"/>
      <c r="BFO28" s="15"/>
      <c r="BFP28" s="15"/>
      <c r="BFQ28" s="15"/>
      <c r="BFR28" s="15"/>
      <c r="BFS28" s="15"/>
      <c r="BFT28" s="15"/>
      <c r="BFU28" s="15"/>
      <c r="BFV28" s="15"/>
      <c r="BFW28" s="15"/>
      <c r="BFX28" s="15"/>
      <c r="BFY28" s="15"/>
      <c r="BFZ28" s="15"/>
      <c r="BGA28" s="15"/>
      <c r="BGB28" s="15"/>
      <c r="BGC28" s="15"/>
      <c r="BGD28" s="15"/>
      <c r="BGE28" s="15"/>
      <c r="BGF28" s="15"/>
      <c r="BGG28" s="15"/>
      <c r="BGH28" s="15"/>
      <c r="BGI28" s="15"/>
      <c r="BGJ28" s="15"/>
      <c r="BGK28" s="15"/>
      <c r="BGL28" s="15"/>
      <c r="BGM28" s="15"/>
      <c r="BGN28" s="15"/>
      <c r="BGO28" s="15"/>
      <c r="BGP28" s="15"/>
      <c r="BGQ28" s="15"/>
      <c r="BGR28" s="15"/>
      <c r="BGS28" s="15"/>
      <c r="BGT28" s="15"/>
      <c r="BGU28" s="15"/>
      <c r="BGV28" s="15"/>
      <c r="BGW28" s="15"/>
      <c r="BGX28" s="15"/>
      <c r="BGY28" s="15"/>
      <c r="BGZ28" s="15"/>
      <c r="BHA28" s="15"/>
      <c r="BHB28" s="15"/>
      <c r="BHC28" s="15"/>
      <c r="BHD28" s="15"/>
      <c r="BHE28" s="15"/>
      <c r="BHF28" s="15"/>
      <c r="BHG28" s="15"/>
      <c r="BHH28" s="15"/>
      <c r="BHI28" s="15"/>
      <c r="BHJ28" s="15"/>
      <c r="BHK28" s="15"/>
      <c r="BHL28" s="15"/>
      <c r="BHM28" s="15"/>
      <c r="BHN28" s="15"/>
      <c r="BHO28" s="15"/>
      <c r="BHP28" s="15"/>
      <c r="BHQ28" s="15"/>
      <c r="BHR28" s="15"/>
      <c r="BHS28" s="15"/>
      <c r="BHT28" s="15"/>
      <c r="BHU28" s="15"/>
      <c r="BHV28" s="15"/>
      <c r="BHW28" s="15"/>
      <c r="BHX28" s="15"/>
      <c r="BHY28" s="15"/>
      <c r="BHZ28" s="15"/>
      <c r="BIA28" s="15"/>
      <c r="BIB28" s="15"/>
      <c r="BIC28" s="15"/>
      <c r="BID28" s="15"/>
      <c r="BIE28" s="15"/>
      <c r="BIF28" s="15"/>
      <c r="BIG28" s="15"/>
      <c r="BIH28" s="15"/>
      <c r="BII28" s="15"/>
      <c r="BIJ28" s="15"/>
      <c r="BIK28" s="15"/>
      <c r="BIL28" s="15"/>
      <c r="BIM28" s="15"/>
      <c r="BIN28" s="15"/>
      <c r="BIO28" s="15"/>
      <c r="BIP28" s="15"/>
      <c r="BIQ28" s="15"/>
      <c r="BIR28" s="15"/>
      <c r="BIS28" s="15"/>
      <c r="BIT28" s="15"/>
      <c r="BIU28" s="15"/>
      <c r="BIV28" s="15"/>
      <c r="BIW28" s="15"/>
      <c r="BIX28" s="15"/>
      <c r="BIY28" s="15"/>
      <c r="BIZ28" s="15"/>
      <c r="BJA28" s="15"/>
      <c r="BJB28" s="15"/>
      <c r="BJC28" s="15"/>
      <c r="BJD28" s="15"/>
      <c r="BJE28" s="15"/>
      <c r="BJF28" s="15"/>
      <c r="BJG28" s="15"/>
      <c r="BJH28" s="15"/>
      <c r="BJI28" s="15"/>
      <c r="BJJ28" s="15"/>
      <c r="BJK28" s="15"/>
      <c r="BJL28" s="15"/>
      <c r="BJM28" s="15"/>
      <c r="BJN28" s="15"/>
      <c r="BJO28" s="15"/>
      <c r="BJP28" s="15"/>
      <c r="BJQ28" s="15"/>
      <c r="BJR28" s="15"/>
      <c r="BJS28" s="15"/>
      <c r="BJT28" s="15"/>
      <c r="BJU28" s="15"/>
      <c r="BJV28" s="15"/>
      <c r="BJW28" s="15"/>
      <c r="BJX28" s="15"/>
      <c r="BJY28" s="15"/>
      <c r="BJZ28" s="15"/>
      <c r="BKA28" s="15"/>
      <c r="BKB28" s="15"/>
      <c r="BKC28" s="15"/>
      <c r="BKD28" s="15"/>
      <c r="BKE28" s="15"/>
      <c r="BKF28" s="15"/>
      <c r="BKG28" s="15"/>
      <c r="BKH28" s="15"/>
      <c r="BKI28" s="15"/>
      <c r="BKJ28" s="15"/>
      <c r="BKK28" s="15"/>
      <c r="BKL28" s="15"/>
      <c r="BKM28" s="15"/>
      <c r="BKN28" s="15"/>
      <c r="BKO28" s="15"/>
      <c r="BKP28" s="15"/>
      <c r="BKQ28" s="15"/>
      <c r="BKR28" s="15"/>
      <c r="BKS28" s="15"/>
      <c r="BKT28" s="15"/>
      <c r="BKU28" s="15"/>
      <c r="BKV28" s="15"/>
      <c r="BKW28" s="15"/>
      <c r="BKX28" s="15"/>
      <c r="BKY28" s="15"/>
      <c r="BKZ28" s="15"/>
      <c r="BLA28" s="15"/>
      <c r="BLB28" s="15"/>
      <c r="BLC28" s="15"/>
      <c r="BLD28" s="15"/>
      <c r="BLE28" s="15"/>
      <c r="BLF28" s="15"/>
      <c r="BLG28" s="15"/>
      <c r="BLH28" s="15"/>
      <c r="BLI28" s="15"/>
      <c r="BLJ28" s="15"/>
      <c r="BLK28" s="15"/>
      <c r="BLL28" s="15"/>
      <c r="BLM28" s="15"/>
      <c r="BLN28" s="15"/>
      <c r="BLO28" s="15"/>
      <c r="BLP28" s="15"/>
      <c r="BLQ28" s="15"/>
      <c r="BLR28" s="15"/>
      <c r="BLS28" s="15"/>
      <c r="BLT28" s="15"/>
      <c r="BLU28" s="15"/>
      <c r="BLV28" s="15"/>
      <c r="BLW28" s="15"/>
      <c r="BLX28" s="15"/>
      <c r="BLY28" s="15"/>
      <c r="BLZ28" s="15"/>
      <c r="BMA28" s="15"/>
      <c r="BMB28" s="15"/>
      <c r="BMC28" s="15"/>
      <c r="BMD28" s="15"/>
      <c r="BME28" s="15"/>
      <c r="BMF28" s="15"/>
      <c r="BMG28" s="15"/>
      <c r="BMH28" s="15"/>
      <c r="BMI28" s="15"/>
      <c r="BMJ28" s="15"/>
      <c r="BMK28" s="15"/>
      <c r="BML28" s="15"/>
      <c r="BMM28" s="15"/>
      <c r="BMN28" s="15"/>
      <c r="BMO28" s="15"/>
      <c r="BMP28" s="15"/>
      <c r="BMQ28" s="15"/>
      <c r="BMR28" s="15"/>
      <c r="BMS28" s="15"/>
      <c r="BMT28" s="15"/>
      <c r="BMU28" s="15"/>
      <c r="BMV28" s="15"/>
      <c r="BMW28" s="15"/>
      <c r="BMX28" s="15"/>
      <c r="BMY28" s="15"/>
      <c r="BMZ28" s="15"/>
      <c r="BNA28" s="15"/>
      <c r="BNB28" s="15"/>
      <c r="BNC28" s="15"/>
      <c r="BND28" s="15"/>
      <c r="BNE28" s="15"/>
      <c r="BNF28" s="15"/>
      <c r="BNG28" s="15"/>
      <c r="BNH28" s="15"/>
      <c r="BNI28" s="15"/>
      <c r="BNJ28" s="15"/>
      <c r="BNK28" s="15"/>
      <c r="BNL28" s="15"/>
      <c r="BNM28" s="15"/>
      <c r="BNN28" s="15"/>
      <c r="BNO28" s="15"/>
      <c r="BNP28" s="15"/>
      <c r="BNQ28" s="15"/>
      <c r="BNR28" s="15"/>
      <c r="BNS28" s="15"/>
      <c r="BNT28" s="15"/>
      <c r="BNU28" s="15"/>
      <c r="BNV28" s="15"/>
      <c r="BNW28" s="15"/>
      <c r="BNX28" s="15"/>
      <c r="BNY28" s="15"/>
      <c r="BNZ28" s="15"/>
      <c r="BOA28" s="15"/>
      <c r="BOB28" s="15"/>
      <c r="BOC28" s="15"/>
      <c r="BOD28" s="15"/>
      <c r="BOE28" s="15"/>
      <c r="BOF28" s="15"/>
      <c r="BOG28" s="15"/>
      <c r="BOH28" s="15"/>
      <c r="BOI28" s="15"/>
      <c r="BOJ28" s="15"/>
      <c r="BOK28" s="15"/>
      <c r="BOL28" s="15"/>
      <c r="BOM28" s="15"/>
      <c r="BON28" s="15"/>
      <c r="BOO28" s="15"/>
      <c r="BOP28" s="15"/>
      <c r="BOQ28" s="15"/>
      <c r="BOR28" s="15"/>
      <c r="BOS28" s="15"/>
      <c r="BOT28" s="15"/>
      <c r="BOU28" s="15"/>
      <c r="BOV28" s="15"/>
      <c r="BOW28" s="15"/>
      <c r="BOX28" s="15"/>
      <c r="BOY28" s="15"/>
      <c r="BOZ28" s="15"/>
      <c r="BPA28" s="15"/>
      <c r="BPB28" s="15"/>
      <c r="BPC28" s="15"/>
      <c r="BPD28" s="15"/>
      <c r="BPE28" s="15"/>
      <c r="BPF28" s="15"/>
      <c r="BPG28" s="15"/>
      <c r="BPH28" s="15"/>
      <c r="BPI28" s="15"/>
      <c r="BPJ28" s="15"/>
      <c r="BPK28" s="15"/>
      <c r="BPL28" s="15"/>
      <c r="BPM28" s="15"/>
      <c r="BPN28" s="15"/>
      <c r="BPO28" s="15"/>
      <c r="BPP28" s="15"/>
      <c r="BPQ28" s="15"/>
      <c r="BPR28" s="15"/>
      <c r="BPS28" s="15"/>
      <c r="BPT28" s="15"/>
      <c r="BPU28" s="15"/>
      <c r="BPV28" s="15"/>
      <c r="BPW28" s="15"/>
      <c r="BPX28" s="15"/>
      <c r="BPY28" s="15"/>
      <c r="BPZ28" s="15"/>
      <c r="BQA28" s="15"/>
      <c r="BQB28" s="15"/>
      <c r="BQC28" s="15"/>
      <c r="BQD28" s="15"/>
      <c r="BQE28" s="15"/>
      <c r="BQF28" s="15"/>
      <c r="BQG28" s="15"/>
      <c r="BQH28" s="15"/>
      <c r="BQI28" s="15"/>
      <c r="BQJ28" s="15"/>
      <c r="BQK28" s="15"/>
      <c r="BQL28" s="15"/>
      <c r="BQM28" s="15"/>
      <c r="BQN28" s="15"/>
      <c r="BQO28" s="15"/>
      <c r="BQP28" s="15"/>
      <c r="BQQ28" s="15"/>
      <c r="BQR28" s="15"/>
      <c r="BQS28" s="15"/>
      <c r="BQT28" s="15"/>
      <c r="BQU28" s="15"/>
      <c r="BQV28" s="15"/>
      <c r="BQW28" s="15"/>
      <c r="BQX28" s="15"/>
      <c r="BQY28" s="15"/>
      <c r="BQZ28" s="15"/>
      <c r="BRA28" s="15"/>
      <c r="BRB28" s="15"/>
      <c r="BRC28" s="15"/>
      <c r="BRD28" s="15"/>
      <c r="BRE28" s="15"/>
      <c r="BRF28" s="15"/>
      <c r="BRG28" s="15"/>
      <c r="BRH28" s="15"/>
      <c r="BRI28" s="15"/>
      <c r="BRJ28" s="15"/>
      <c r="BRK28" s="15"/>
      <c r="BRL28" s="15"/>
      <c r="BRM28" s="15"/>
      <c r="BRN28" s="15"/>
      <c r="BRO28" s="15"/>
      <c r="BRP28" s="15"/>
      <c r="BRQ28" s="15"/>
      <c r="BRR28" s="15"/>
      <c r="BRS28" s="15"/>
      <c r="BRT28" s="15"/>
      <c r="BRU28" s="15"/>
      <c r="BRV28" s="15"/>
      <c r="BRW28" s="15"/>
      <c r="BRX28" s="15"/>
      <c r="BRY28" s="15"/>
      <c r="BRZ28" s="15"/>
      <c r="BSA28" s="15"/>
      <c r="BSB28" s="15"/>
      <c r="BSC28" s="15"/>
      <c r="BSD28" s="15"/>
      <c r="BSE28" s="15"/>
      <c r="BSF28" s="15"/>
      <c r="BSG28" s="15"/>
      <c r="BSH28" s="15"/>
      <c r="BSI28" s="15"/>
      <c r="BSJ28" s="15"/>
      <c r="BSK28" s="15"/>
      <c r="BSL28" s="15"/>
      <c r="BSM28" s="15"/>
      <c r="BSN28" s="15"/>
      <c r="BSO28" s="15"/>
      <c r="BSP28" s="15"/>
      <c r="BSQ28" s="15"/>
      <c r="BSR28" s="15"/>
      <c r="BSS28" s="15"/>
      <c r="BST28" s="15"/>
      <c r="BSU28" s="15"/>
      <c r="BSV28" s="15"/>
      <c r="BSW28" s="15"/>
      <c r="BSX28" s="15"/>
      <c r="BSY28" s="15"/>
      <c r="BSZ28" s="15"/>
      <c r="BTA28" s="15"/>
      <c r="BTB28" s="15"/>
      <c r="BTC28" s="15"/>
      <c r="BTD28" s="15"/>
      <c r="BTE28" s="15"/>
      <c r="BTF28" s="15"/>
      <c r="BTG28" s="15"/>
      <c r="BTH28" s="15"/>
      <c r="BTI28" s="15"/>
      <c r="BTJ28" s="15"/>
      <c r="BTK28" s="15"/>
      <c r="BTL28" s="15"/>
      <c r="BTM28" s="15"/>
      <c r="BTN28" s="15"/>
      <c r="BTO28" s="15"/>
      <c r="BTP28" s="15"/>
      <c r="BTQ28" s="15"/>
      <c r="BTR28" s="15"/>
      <c r="BTS28" s="15"/>
      <c r="BTT28" s="15"/>
      <c r="BTU28" s="15"/>
      <c r="BTV28" s="15"/>
      <c r="BTW28" s="15"/>
      <c r="BTX28" s="15"/>
      <c r="BTY28" s="15"/>
      <c r="BTZ28" s="15"/>
      <c r="BUA28" s="15"/>
      <c r="BUB28" s="15"/>
      <c r="BUC28" s="15"/>
      <c r="BUD28" s="15"/>
      <c r="BUE28" s="15"/>
      <c r="BUF28" s="15"/>
      <c r="BUG28" s="15"/>
      <c r="BUH28" s="15"/>
      <c r="BUI28" s="15"/>
      <c r="BUJ28" s="15"/>
      <c r="BUK28" s="15"/>
      <c r="BUL28" s="15"/>
      <c r="BUM28" s="15"/>
      <c r="BUN28" s="15"/>
      <c r="BUO28" s="15"/>
      <c r="BUP28" s="15"/>
      <c r="BUQ28" s="15"/>
      <c r="BUR28" s="15"/>
      <c r="BUS28" s="15"/>
      <c r="BUT28" s="15"/>
      <c r="BUU28" s="15"/>
      <c r="BUV28" s="15"/>
      <c r="BUW28" s="15"/>
      <c r="BUX28" s="15"/>
      <c r="BUY28" s="15"/>
      <c r="BUZ28" s="15"/>
      <c r="BVA28" s="15"/>
      <c r="BVB28" s="15"/>
      <c r="BVC28" s="15"/>
      <c r="BVD28" s="15"/>
      <c r="BVE28" s="15"/>
      <c r="BVF28" s="15"/>
      <c r="BVG28" s="15"/>
      <c r="BVH28" s="15"/>
      <c r="BVI28" s="15"/>
      <c r="BVJ28" s="15"/>
      <c r="BVK28" s="15"/>
      <c r="BVL28" s="15"/>
      <c r="BVM28" s="15"/>
      <c r="BVN28" s="15"/>
      <c r="BVO28" s="15"/>
      <c r="BVP28" s="15"/>
      <c r="BVQ28" s="15"/>
      <c r="BVR28" s="15"/>
      <c r="BVS28" s="15"/>
      <c r="BVT28" s="15"/>
      <c r="BVU28" s="15"/>
      <c r="BVV28" s="15"/>
      <c r="BVW28" s="15"/>
      <c r="BVX28" s="15"/>
      <c r="BVY28" s="15"/>
      <c r="BVZ28" s="15"/>
      <c r="BWA28" s="15"/>
      <c r="BWB28" s="15"/>
      <c r="BWC28" s="15"/>
      <c r="BWD28" s="15"/>
      <c r="BWE28" s="15"/>
      <c r="BWF28" s="15"/>
      <c r="BWG28" s="15"/>
      <c r="BWH28" s="15"/>
      <c r="BWI28" s="15"/>
      <c r="BWJ28" s="15"/>
      <c r="BWK28" s="15"/>
      <c r="BWL28" s="15"/>
      <c r="BWM28" s="15"/>
      <c r="BWN28" s="15"/>
      <c r="BWO28" s="15"/>
      <c r="BWP28" s="15"/>
      <c r="BWQ28" s="15"/>
      <c r="BWR28" s="15"/>
      <c r="BWS28" s="15"/>
      <c r="BWT28" s="15"/>
      <c r="BWU28" s="15"/>
      <c r="BWV28" s="15"/>
      <c r="BWW28" s="15"/>
      <c r="BWX28" s="15"/>
      <c r="BWY28" s="15"/>
      <c r="BWZ28" s="15"/>
      <c r="BXA28" s="15"/>
      <c r="BXB28" s="15"/>
      <c r="BXC28" s="15"/>
      <c r="BXD28" s="15"/>
      <c r="BXE28" s="15"/>
      <c r="BXF28" s="15"/>
      <c r="BXG28" s="15"/>
      <c r="BXH28" s="15"/>
      <c r="BXI28" s="15"/>
      <c r="BXJ28" s="15"/>
      <c r="BXK28" s="15"/>
      <c r="BXL28" s="15"/>
      <c r="BXM28" s="15"/>
      <c r="BXN28" s="15"/>
      <c r="BXO28" s="15"/>
      <c r="BXP28" s="15"/>
      <c r="BXQ28" s="15"/>
      <c r="BXR28" s="15"/>
      <c r="BXS28" s="15"/>
      <c r="BXT28" s="15"/>
      <c r="BXU28" s="15"/>
      <c r="BXV28" s="15"/>
      <c r="BXW28" s="15"/>
      <c r="BXX28" s="15"/>
      <c r="BXY28" s="15"/>
      <c r="BXZ28" s="15"/>
      <c r="BYA28" s="15"/>
      <c r="BYB28" s="15"/>
      <c r="BYC28" s="15"/>
      <c r="BYD28" s="15"/>
      <c r="BYE28" s="15"/>
      <c r="BYF28" s="15"/>
      <c r="BYG28" s="15"/>
      <c r="BYH28" s="15"/>
      <c r="BYI28" s="15"/>
      <c r="BYJ28" s="15"/>
      <c r="BYK28" s="15"/>
      <c r="BYL28" s="15"/>
      <c r="BYM28" s="15"/>
      <c r="BYN28" s="15"/>
      <c r="BYO28" s="15"/>
      <c r="BYP28" s="15"/>
      <c r="BYQ28" s="15"/>
      <c r="BYR28" s="15"/>
      <c r="BYS28" s="15"/>
      <c r="BYT28" s="15"/>
      <c r="BYU28" s="15"/>
      <c r="BYV28" s="15"/>
      <c r="BYW28" s="15"/>
      <c r="BYX28" s="15"/>
      <c r="BYY28" s="15"/>
      <c r="BYZ28" s="15"/>
      <c r="BZA28" s="15"/>
      <c r="BZB28" s="15"/>
      <c r="BZC28" s="15"/>
      <c r="BZD28" s="15"/>
      <c r="BZE28" s="15"/>
      <c r="BZF28" s="15"/>
      <c r="BZG28" s="15"/>
      <c r="BZH28" s="15"/>
      <c r="BZI28" s="15"/>
      <c r="BZJ28" s="15"/>
      <c r="BZK28" s="15"/>
      <c r="BZL28" s="15"/>
      <c r="BZM28" s="15"/>
      <c r="BZN28" s="15"/>
      <c r="BZO28" s="15"/>
      <c r="BZP28" s="15"/>
      <c r="BZQ28" s="15"/>
      <c r="BZR28" s="15"/>
      <c r="BZS28" s="15"/>
      <c r="BZT28" s="15"/>
      <c r="BZU28" s="15"/>
      <c r="BZV28" s="15"/>
      <c r="BZW28" s="15"/>
      <c r="BZX28" s="15"/>
      <c r="BZY28" s="15"/>
      <c r="BZZ28" s="15"/>
      <c r="CAA28" s="15"/>
      <c r="CAB28" s="15"/>
      <c r="CAC28" s="15"/>
      <c r="CAD28" s="15"/>
      <c r="CAE28" s="15"/>
      <c r="CAF28" s="15"/>
      <c r="CAG28" s="15"/>
      <c r="CAH28" s="15"/>
      <c r="CAI28" s="15"/>
      <c r="CAJ28" s="15"/>
      <c r="CAK28" s="15"/>
      <c r="CAL28" s="15"/>
      <c r="CAM28" s="15"/>
      <c r="CAN28" s="15"/>
      <c r="CAO28" s="15"/>
      <c r="CAP28" s="15"/>
      <c r="CAQ28" s="15"/>
      <c r="CAR28" s="15"/>
      <c r="CAS28" s="15"/>
      <c r="CAT28" s="15"/>
      <c r="CAU28" s="15"/>
      <c r="CAV28" s="15"/>
      <c r="CAW28" s="15"/>
      <c r="CAX28" s="15"/>
      <c r="CAY28" s="15"/>
      <c r="CAZ28" s="15"/>
      <c r="CBA28" s="15"/>
      <c r="CBB28" s="15"/>
      <c r="CBC28" s="15"/>
      <c r="CBD28" s="15"/>
      <c r="CBE28" s="15"/>
      <c r="CBF28" s="15"/>
      <c r="CBG28" s="15"/>
      <c r="CBH28" s="15"/>
      <c r="CBI28" s="15"/>
      <c r="CBJ28" s="15"/>
      <c r="CBK28" s="15"/>
      <c r="CBL28" s="15"/>
      <c r="CBM28" s="15"/>
      <c r="CBN28" s="15"/>
      <c r="CBO28" s="15"/>
      <c r="CBP28" s="15"/>
      <c r="CBQ28" s="15"/>
      <c r="CBR28" s="15"/>
      <c r="CBS28" s="15"/>
      <c r="CBT28" s="15"/>
      <c r="CBU28" s="15"/>
      <c r="CBV28" s="15"/>
      <c r="CBW28" s="15"/>
      <c r="CBX28" s="15"/>
      <c r="CBY28" s="15"/>
      <c r="CBZ28" s="15"/>
      <c r="CCA28" s="15"/>
      <c r="CCB28" s="15"/>
      <c r="CCC28" s="15"/>
      <c r="CCD28" s="15"/>
      <c r="CCE28" s="15"/>
      <c r="CCF28" s="15"/>
      <c r="CCG28" s="15"/>
      <c r="CCH28" s="15"/>
      <c r="CCI28" s="15"/>
      <c r="CCJ28" s="15"/>
      <c r="CCK28" s="15"/>
      <c r="CCL28" s="15"/>
      <c r="CCM28" s="15"/>
      <c r="CCN28" s="15"/>
      <c r="CCO28" s="15"/>
      <c r="CCP28" s="15"/>
      <c r="CCQ28" s="15"/>
      <c r="CCR28" s="15"/>
      <c r="CCS28" s="15"/>
      <c r="CCT28" s="15"/>
      <c r="CCU28" s="15"/>
      <c r="CCV28" s="15"/>
      <c r="CCW28" s="15"/>
      <c r="CCX28" s="15"/>
      <c r="CCY28" s="15"/>
      <c r="CCZ28" s="15"/>
      <c r="CDA28" s="15"/>
      <c r="CDB28" s="15"/>
      <c r="CDC28" s="15"/>
      <c r="CDD28" s="15"/>
      <c r="CDE28" s="15"/>
      <c r="CDF28" s="15"/>
      <c r="CDG28" s="15"/>
      <c r="CDH28" s="15"/>
      <c r="CDI28" s="15"/>
      <c r="CDJ28" s="15"/>
      <c r="CDK28" s="15"/>
      <c r="CDL28" s="15"/>
      <c r="CDM28" s="15"/>
      <c r="CDN28" s="15"/>
      <c r="CDO28" s="15"/>
      <c r="CDP28" s="15"/>
      <c r="CDQ28" s="15"/>
      <c r="CDR28" s="15"/>
      <c r="CDS28" s="15"/>
      <c r="CDT28" s="15"/>
      <c r="CDU28" s="15"/>
      <c r="CDV28" s="15"/>
      <c r="CDW28" s="15"/>
      <c r="CDX28" s="15"/>
      <c r="CDY28" s="15"/>
      <c r="CDZ28" s="15"/>
      <c r="CEA28" s="15"/>
      <c r="CEB28" s="15"/>
      <c r="CEC28" s="15"/>
      <c r="CED28" s="15"/>
      <c r="CEE28" s="15"/>
      <c r="CEF28" s="15"/>
      <c r="CEG28" s="15"/>
      <c r="CEH28" s="15"/>
      <c r="CEI28" s="15"/>
      <c r="CEJ28" s="15"/>
      <c r="CEK28" s="15"/>
      <c r="CEL28" s="15"/>
      <c r="CEM28" s="15"/>
      <c r="CEN28" s="15"/>
      <c r="CEO28" s="15"/>
      <c r="CEP28" s="15"/>
      <c r="CEQ28" s="15"/>
      <c r="CER28" s="15"/>
      <c r="CES28" s="15"/>
      <c r="CET28" s="15"/>
      <c r="CEU28" s="15"/>
      <c r="CEV28" s="15"/>
      <c r="CEW28" s="15"/>
      <c r="CEX28" s="15"/>
      <c r="CEY28" s="15"/>
      <c r="CEZ28" s="15"/>
      <c r="CFA28" s="15"/>
      <c r="CFB28" s="15"/>
      <c r="CFC28" s="15"/>
      <c r="CFD28" s="15"/>
      <c r="CFE28" s="15"/>
      <c r="CFF28" s="15"/>
      <c r="CFG28" s="15"/>
      <c r="CFH28" s="15"/>
      <c r="CFI28" s="15"/>
      <c r="CFJ28" s="15"/>
      <c r="CFK28" s="15"/>
      <c r="CFL28" s="15"/>
      <c r="CFM28" s="15"/>
      <c r="CFN28" s="15"/>
      <c r="CFO28" s="15"/>
      <c r="CFP28" s="15"/>
      <c r="CFQ28" s="15"/>
      <c r="CFR28" s="15"/>
      <c r="CFS28" s="15"/>
      <c r="CFT28" s="15"/>
      <c r="CFU28" s="15"/>
      <c r="CFV28" s="15"/>
      <c r="CFW28" s="15"/>
      <c r="CFX28" s="15"/>
      <c r="CFY28" s="15"/>
      <c r="CFZ28" s="15"/>
      <c r="CGA28" s="15"/>
      <c r="CGB28" s="15"/>
      <c r="CGC28" s="15"/>
      <c r="CGD28" s="15"/>
      <c r="CGE28" s="15"/>
      <c r="CGF28" s="15"/>
      <c r="CGG28" s="15"/>
      <c r="CGH28" s="15"/>
      <c r="CGI28" s="15"/>
      <c r="CGJ28" s="15"/>
      <c r="CGK28" s="15"/>
      <c r="CGL28" s="15"/>
      <c r="CGM28" s="15"/>
      <c r="CGN28" s="15"/>
      <c r="CGO28" s="15"/>
      <c r="CGP28" s="15"/>
      <c r="CGQ28" s="15"/>
      <c r="CGR28" s="15"/>
      <c r="CGS28" s="15"/>
      <c r="CGT28" s="15"/>
      <c r="CGU28" s="15"/>
      <c r="CGV28" s="15"/>
      <c r="CGW28" s="15"/>
      <c r="CGX28" s="15"/>
      <c r="CGY28" s="15"/>
      <c r="CGZ28" s="15"/>
      <c r="CHA28" s="15"/>
      <c r="CHB28" s="15"/>
      <c r="CHC28" s="15"/>
      <c r="CHD28" s="15"/>
      <c r="CHE28" s="15"/>
      <c r="CHF28" s="15"/>
      <c r="CHG28" s="15"/>
      <c r="CHH28" s="15"/>
      <c r="CHI28" s="15"/>
      <c r="CHJ28" s="15"/>
      <c r="CHK28" s="15"/>
      <c r="CHL28" s="15"/>
      <c r="CHM28" s="15"/>
      <c r="CHN28" s="15"/>
      <c r="CHO28" s="15"/>
      <c r="CHP28" s="15"/>
      <c r="CHQ28" s="15"/>
      <c r="CHR28" s="15"/>
      <c r="CHS28" s="15"/>
      <c r="CHT28" s="15"/>
      <c r="CHU28" s="15"/>
      <c r="CHV28" s="15"/>
      <c r="CHW28" s="15"/>
      <c r="CHX28" s="15"/>
      <c r="CHY28" s="15"/>
      <c r="CHZ28" s="15"/>
      <c r="CIA28" s="15"/>
      <c r="CIB28" s="15"/>
      <c r="CIC28" s="15"/>
      <c r="CID28" s="15"/>
      <c r="CIE28" s="15"/>
      <c r="CIF28" s="15"/>
      <c r="CIG28" s="15"/>
      <c r="CIH28" s="15"/>
      <c r="CII28" s="15"/>
      <c r="CIJ28" s="15"/>
      <c r="CIK28" s="15"/>
      <c r="CIL28" s="15"/>
      <c r="CIM28" s="15"/>
      <c r="CIN28" s="15"/>
      <c r="CIO28" s="15"/>
      <c r="CIP28" s="15"/>
      <c r="CIQ28" s="15"/>
      <c r="CIR28" s="15"/>
      <c r="CIS28" s="15"/>
      <c r="CIT28" s="15"/>
      <c r="CIU28" s="15"/>
      <c r="CIV28" s="15"/>
      <c r="CIW28" s="15"/>
      <c r="CIX28" s="15"/>
      <c r="CIY28" s="15"/>
      <c r="CIZ28" s="15"/>
      <c r="CJA28" s="15"/>
      <c r="CJB28" s="15"/>
      <c r="CJC28" s="15"/>
      <c r="CJD28" s="15"/>
      <c r="CJE28" s="15"/>
      <c r="CJF28" s="15"/>
      <c r="CJG28" s="15"/>
      <c r="CJH28" s="15"/>
      <c r="CJI28" s="15"/>
      <c r="CJJ28" s="15"/>
      <c r="CJK28" s="15"/>
      <c r="CJL28" s="15"/>
      <c r="CJM28" s="15"/>
      <c r="CJN28" s="15"/>
      <c r="CJO28" s="15"/>
      <c r="CJP28" s="15"/>
      <c r="CJQ28" s="15"/>
      <c r="CJR28" s="15"/>
      <c r="CJS28" s="15"/>
      <c r="CJT28" s="15"/>
      <c r="CJU28" s="15"/>
      <c r="CJV28" s="15"/>
      <c r="CJW28" s="15"/>
      <c r="CJX28" s="15"/>
      <c r="CJY28" s="15"/>
      <c r="CJZ28" s="15"/>
      <c r="CKA28" s="15"/>
      <c r="CKB28" s="15"/>
      <c r="CKC28" s="15"/>
      <c r="CKD28" s="15"/>
      <c r="CKE28" s="15"/>
      <c r="CKF28" s="15"/>
      <c r="CKG28" s="15"/>
      <c r="CKH28" s="15"/>
      <c r="CKI28" s="15"/>
      <c r="CKJ28" s="15"/>
      <c r="CKK28" s="15"/>
      <c r="CKL28" s="15"/>
      <c r="CKM28" s="15"/>
      <c r="CKN28" s="15"/>
      <c r="CKO28" s="15"/>
      <c r="CKP28" s="15"/>
      <c r="CKQ28" s="15"/>
      <c r="CKR28" s="15"/>
      <c r="CKS28" s="15"/>
      <c r="CKT28" s="15"/>
      <c r="CKU28" s="15"/>
      <c r="CKV28" s="15"/>
      <c r="CKW28" s="15"/>
      <c r="CKX28" s="15"/>
      <c r="CKY28" s="15"/>
      <c r="CKZ28" s="15"/>
      <c r="CLA28" s="15"/>
      <c r="CLB28" s="15"/>
      <c r="CLC28" s="15"/>
      <c r="CLD28" s="15"/>
      <c r="CLE28" s="15"/>
      <c r="CLF28" s="15"/>
      <c r="CLG28" s="15"/>
      <c r="CLH28" s="15"/>
      <c r="CLI28" s="15"/>
      <c r="CLJ28" s="15"/>
      <c r="CLK28" s="15"/>
      <c r="CLL28" s="15"/>
      <c r="CLM28" s="15"/>
      <c r="CLN28" s="15"/>
      <c r="CLO28" s="15"/>
      <c r="CLP28" s="15"/>
      <c r="CLQ28" s="15"/>
      <c r="CLR28" s="15"/>
      <c r="CLS28" s="15"/>
      <c r="CLT28" s="15"/>
      <c r="CLU28" s="15"/>
      <c r="CLV28" s="15"/>
      <c r="CLW28" s="15"/>
      <c r="CLX28" s="15"/>
      <c r="CLY28" s="15"/>
      <c r="CLZ28" s="15"/>
      <c r="CMA28" s="15"/>
      <c r="CMB28" s="15"/>
      <c r="CMC28" s="15"/>
      <c r="CMD28" s="15"/>
      <c r="CME28" s="15"/>
      <c r="CMF28" s="15"/>
      <c r="CMG28" s="15"/>
      <c r="CMH28" s="15"/>
      <c r="CMI28" s="15"/>
      <c r="CMJ28" s="15"/>
      <c r="CMK28" s="15"/>
      <c r="CML28" s="15"/>
      <c r="CMM28" s="15"/>
      <c r="CMN28" s="15"/>
      <c r="CMO28" s="15"/>
      <c r="CMP28" s="15"/>
      <c r="CMQ28" s="15"/>
      <c r="CMR28" s="15"/>
      <c r="CMS28" s="15"/>
      <c r="CMT28" s="15"/>
      <c r="CMU28" s="15"/>
      <c r="CMV28" s="15"/>
      <c r="CMW28" s="15"/>
      <c r="CMX28" s="15"/>
      <c r="CMY28" s="15"/>
      <c r="CMZ28" s="15"/>
      <c r="CNA28" s="15"/>
      <c r="CNB28" s="15"/>
      <c r="CNC28" s="15"/>
      <c r="CND28" s="15"/>
      <c r="CNE28" s="15"/>
      <c r="CNF28" s="15"/>
      <c r="CNG28" s="15"/>
      <c r="CNH28" s="15"/>
      <c r="CNI28" s="15"/>
      <c r="CNJ28" s="15"/>
      <c r="CNK28" s="15"/>
      <c r="CNL28" s="15"/>
      <c r="CNM28" s="15"/>
      <c r="CNN28" s="15"/>
      <c r="CNO28" s="15"/>
      <c r="CNP28" s="15"/>
      <c r="CNQ28" s="15"/>
      <c r="CNR28" s="15"/>
      <c r="CNS28" s="15"/>
      <c r="CNT28" s="15"/>
      <c r="CNU28" s="15"/>
      <c r="CNV28" s="15"/>
      <c r="CNW28" s="15"/>
      <c r="CNX28" s="15"/>
      <c r="CNY28" s="15"/>
      <c r="CNZ28" s="15"/>
      <c r="COA28" s="15"/>
      <c r="COB28" s="15"/>
      <c r="COC28" s="15"/>
      <c r="COD28" s="15"/>
      <c r="COE28" s="15"/>
      <c r="COF28" s="15"/>
      <c r="COG28" s="15"/>
      <c r="COH28" s="15"/>
      <c r="COI28" s="15"/>
      <c r="COJ28" s="15"/>
      <c r="COK28" s="15"/>
      <c r="COL28" s="15"/>
      <c r="COM28" s="15"/>
      <c r="CON28" s="15"/>
      <c r="COO28" s="15"/>
      <c r="COP28" s="15"/>
      <c r="COQ28" s="15"/>
      <c r="COR28" s="15"/>
      <c r="COS28" s="15"/>
      <c r="COT28" s="15"/>
      <c r="COU28" s="15"/>
      <c r="COV28" s="15"/>
      <c r="COW28" s="15"/>
      <c r="COX28" s="15"/>
      <c r="COY28" s="15"/>
      <c r="COZ28" s="15"/>
      <c r="CPA28" s="15"/>
      <c r="CPB28" s="15"/>
      <c r="CPC28" s="15"/>
      <c r="CPD28" s="15"/>
      <c r="CPE28" s="15"/>
      <c r="CPF28" s="15"/>
      <c r="CPG28" s="15"/>
      <c r="CPH28" s="15"/>
      <c r="CPI28" s="15"/>
      <c r="CPJ28" s="15"/>
      <c r="CPK28" s="15"/>
      <c r="CPL28" s="15"/>
      <c r="CPM28" s="15"/>
      <c r="CPN28" s="15"/>
      <c r="CPO28" s="15"/>
      <c r="CPP28" s="15"/>
      <c r="CPQ28" s="15"/>
      <c r="CPR28" s="15"/>
      <c r="CPS28" s="15"/>
      <c r="CPT28" s="15"/>
      <c r="CPU28" s="15"/>
      <c r="CPV28" s="15"/>
      <c r="CPW28" s="15"/>
      <c r="CPX28" s="15"/>
      <c r="CPY28" s="15"/>
      <c r="CPZ28" s="15"/>
      <c r="CQA28" s="15"/>
      <c r="CQB28" s="15"/>
      <c r="CQC28" s="15"/>
      <c r="CQD28" s="15"/>
      <c r="CQE28" s="15"/>
      <c r="CQF28" s="15"/>
      <c r="CQG28" s="15"/>
      <c r="CQH28" s="15"/>
      <c r="CQI28" s="15"/>
      <c r="CQJ28" s="15"/>
      <c r="CQK28" s="15"/>
      <c r="CQL28" s="15"/>
      <c r="CQM28" s="15"/>
      <c r="CQN28" s="15"/>
      <c r="CQO28" s="15"/>
      <c r="CQP28" s="15"/>
      <c r="CQQ28" s="15"/>
      <c r="CQR28" s="15"/>
      <c r="CQS28" s="15"/>
      <c r="CQT28" s="15"/>
      <c r="CQU28" s="15"/>
      <c r="CQV28" s="15"/>
      <c r="CQW28" s="15"/>
      <c r="CQX28" s="15"/>
      <c r="CQY28" s="15"/>
      <c r="CQZ28" s="15"/>
      <c r="CRA28" s="15"/>
      <c r="CRB28" s="15"/>
      <c r="CRC28" s="15"/>
      <c r="CRD28" s="15"/>
      <c r="CRE28" s="15"/>
      <c r="CRF28" s="15"/>
      <c r="CRG28" s="15"/>
      <c r="CRH28" s="15"/>
      <c r="CRI28" s="15"/>
      <c r="CRJ28" s="15"/>
      <c r="CRK28" s="15"/>
      <c r="CRL28" s="15"/>
      <c r="CRM28" s="15"/>
      <c r="CRN28" s="15"/>
      <c r="CRO28" s="15"/>
      <c r="CRP28" s="15"/>
      <c r="CRQ28" s="15"/>
      <c r="CRR28" s="15"/>
      <c r="CRS28" s="15"/>
      <c r="CRT28" s="15"/>
      <c r="CRU28" s="15"/>
      <c r="CRV28" s="15"/>
      <c r="CRW28" s="15"/>
      <c r="CRX28" s="15"/>
      <c r="CRY28" s="15"/>
      <c r="CRZ28" s="15"/>
      <c r="CSA28" s="15"/>
      <c r="CSB28" s="15"/>
      <c r="CSC28" s="15"/>
      <c r="CSD28" s="15"/>
      <c r="CSE28" s="15"/>
      <c r="CSF28" s="15"/>
      <c r="CSG28" s="15"/>
      <c r="CSH28" s="15"/>
      <c r="CSI28" s="15"/>
      <c r="CSJ28" s="15"/>
      <c r="CSK28" s="15"/>
      <c r="CSL28" s="15"/>
      <c r="CSM28" s="15"/>
      <c r="CSN28" s="15"/>
      <c r="CSO28" s="15"/>
      <c r="CSP28" s="15"/>
      <c r="CSQ28" s="15"/>
      <c r="CSR28" s="15"/>
      <c r="CSS28" s="15"/>
      <c r="CST28" s="15"/>
      <c r="CSU28" s="15"/>
      <c r="CSV28" s="15"/>
      <c r="CSW28" s="15"/>
      <c r="CSX28" s="15"/>
      <c r="CSY28" s="15"/>
      <c r="CSZ28" s="15"/>
      <c r="CTA28" s="15"/>
      <c r="CTB28" s="15"/>
      <c r="CTC28" s="15"/>
      <c r="CTD28" s="15"/>
      <c r="CTE28" s="15"/>
      <c r="CTF28" s="15"/>
      <c r="CTG28" s="15"/>
      <c r="CTH28" s="15"/>
      <c r="CTI28" s="15"/>
      <c r="CTJ28" s="15"/>
      <c r="CTK28" s="15"/>
      <c r="CTL28" s="15"/>
      <c r="CTM28" s="15"/>
      <c r="CTN28" s="15"/>
      <c r="CTO28" s="15"/>
      <c r="CTP28" s="15"/>
      <c r="CTQ28" s="15"/>
      <c r="CTR28" s="15"/>
      <c r="CTS28" s="15"/>
      <c r="CTT28" s="15"/>
      <c r="CTU28" s="15"/>
      <c r="CTV28" s="15"/>
      <c r="CTW28" s="15"/>
      <c r="CTX28" s="15"/>
      <c r="CTY28" s="15"/>
      <c r="CTZ28" s="15"/>
      <c r="CUA28" s="15"/>
      <c r="CUB28" s="15"/>
      <c r="CUC28" s="15"/>
      <c r="CUD28" s="15"/>
      <c r="CUE28" s="15"/>
      <c r="CUF28" s="15"/>
      <c r="CUG28" s="15"/>
      <c r="CUH28" s="15"/>
      <c r="CUI28" s="15"/>
      <c r="CUJ28" s="15"/>
      <c r="CUK28" s="15"/>
      <c r="CUL28" s="15"/>
      <c r="CUM28" s="15"/>
      <c r="CUN28" s="15"/>
      <c r="CUO28" s="15"/>
      <c r="CUP28" s="15"/>
      <c r="CUQ28" s="15"/>
      <c r="CUR28" s="15"/>
      <c r="CUS28" s="15"/>
      <c r="CUT28" s="15"/>
      <c r="CUU28" s="15"/>
    </row>
    <row r="29" spans="1:2595" s="15" customFormat="1" ht="15" customHeight="1" x14ac:dyDescent="0.2">
      <c r="A29" s="386" t="s">
        <v>63</v>
      </c>
      <c r="B29" s="54" t="s">
        <v>126</v>
      </c>
      <c r="C29" s="95" t="s">
        <v>177</v>
      </c>
      <c r="D29" s="517"/>
      <c r="E29" s="44">
        <v>42.1</v>
      </c>
      <c r="F29" s="44">
        <v>4696.5</v>
      </c>
      <c r="G29" s="44">
        <v>8797.4</v>
      </c>
      <c r="H29" s="524">
        <v>4271.8999999999996</v>
      </c>
      <c r="I29" s="44">
        <v>0</v>
      </c>
      <c r="J29" s="44">
        <v>0</v>
      </c>
      <c r="K29" s="44">
        <v>0.3</v>
      </c>
      <c r="L29" s="124">
        <v>45.8</v>
      </c>
      <c r="M29" s="183"/>
      <c r="N29" s="184"/>
      <c r="O29" s="436" t="str">
        <f t="shared" si="11"/>
        <v>6.C</v>
      </c>
      <c r="P29" s="35" t="str">
        <f t="shared" si="12"/>
        <v>Хвойные породы</v>
      </c>
      <c r="Q29" s="95" t="s">
        <v>177</v>
      </c>
      <c r="R29" s="167"/>
      <c r="S29" s="167"/>
      <c r="T29" s="167"/>
      <c r="U29" s="167"/>
      <c r="V29" s="167"/>
      <c r="W29" s="167"/>
      <c r="X29" s="167"/>
      <c r="Y29" s="191"/>
      <c r="Z29" s="185" t="s">
        <v>0</v>
      </c>
      <c r="AA29" s="251" t="str">
        <f t="shared" si="19"/>
        <v>6.C</v>
      </c>
      <c r="AB29" s="35" t="str">
        <f t="shared" si="20"/>
        <v>Хвойные породы</v>
      </c>
      <c r="AC29" s="95" t="s">
        <v>177</v>
      </c>
      <c r="AD29" s="249">
        <f>IF(ISNUMBER('CB1-Производство'!D40+E29-I29),'CB1-Производство'!D40+E29-I29,IF(ISNUMBER(I29-E29),"NT " &amp; I29-E29,"…"))</f>
        <v>176.7</v>
      </c>
      <c r="AE29" s="224">
        <f>IF(ISNUMBER('CB1-Производство'!E40+G29-K29),'CB1-Производство'!E40+G29-K29,IF(ISNUMBER(K29-G29),"NT " &amp; K29-G29,"…"))</f>
        <v>8936.6</v>
      </c>
    </row>
    <row r="30" spans="1:2595" s="15" customFormat="1" ht="15" customHeight="1" x14ac:dyDescent="0.2">
      <c r="A30" s="386" t="s">
        <v>64</v>
      </c>
      <c r="B30" s="54" t="s">
        <v>127</v>
      </c>
      <c r="C30" s="95" t="s">
        <v>177</v>
      </c>
      <c r="D30" s="517"/>
      <c r="E30" s="44">
        <v>2724.3</v>
      </c>
      <c r="F30" s="44">
        <v>1785.3</v>
      </c>
      <c r="G30" s="44">
        <v>706.6</v>
      </c>
      <c r="H30" s="524">
        <v>622.29999999999995</v>
      </c>
      <c r="I30" s="44">
        <v>320</v>
      </c>
      <c r="J30" s="44">
        <v>400</v>
      </c>
      <c r="K30" s="44">
        <v>0</v>
      </c>
      <c r="L30" s="124">
        <v>0</v>
      </c>
      <c r="M30" s="183"/>
      <c r="N30" s="184"/>
      <c r="O30" s="436" t="str">
        <f t="shared" si="11"/>
        <v>6.NC</v>
      </c>
      <c r="P30" s="35" t="str">
        <f t="shared" si="12"/>
        <v>Лиственные породы</v>
      </c>
      <c r="Q30" s="95" t="s">
        <v>177</v>
      </c>
      <c r="R30" s="167"/>
      <c r="S30" s="167"/>
      <c r="T30" s="167"/>
      <c r="U30" s="167"/>
      <c r="V30" s="167"/>
      <c r="W30" s="167"/>
      <c r="X30" s="167"/>
      <c r="Y30" s="191"/>
      <c r="Z30" s="185"/>
      <c r="AA30" s="251" t="str">
        <f t="shared" si="19"/>
        <v>6.NC</v>
      </c>
      <c r="AB30" s="35" t="str">
        <f t="shared" si="20"/>
        <v>Лиственные породы</v>
      </c>
      <c r="AC30" s="95" t="s">
        <v>177</v>
      </c>
      <c r="AD30" s="219">
        <f>IF(ISNUMBER('CB1-Производство'!D41+E30-I30),'CB1-Производство'!D41+E30-I30,IF(ISNUMBER(I30-E30),"NT " &amp; I30-E30,"…"))</f>
        <v>2404.3000000000002</v>
      </c>
      <c r="AE30" s="224">
        <f>IF(ISNUMBER('CB1-Производство'!E41+G30-K30),'CB1-Производство'!E41+G30-K30,IF(ISNUMBER(K30-G30),"NT " &amp; K30-G30,"…"))</f>
        <v>706.6</v>
      </c>
    </row>
    <row r="31" spans="1:2595" s="15" customFormat="1" ht="12" customHeight="1" x14ac:dyDescent="0.2">
      <c r="A31" s="390" t="s">
        <v>65</v>
      </c>
      <c r="B31" s="56" t="s">
        <v>128</v>
      </c>
      <c r="C31" s="95" t="s">
        <v>177</v>
      </c>
      <c r="D31" s="517"/>
      <c r="E31" s="44">
        <v>28</v>
      </c>
      <c r="F31" s="44">
        <v>147</v>
      </c>
      <c r="G31" s="44">
        <v>28.2</v>
      </c>
      <c r="H31" s="524">
        <v>161.30000000000001</v>
      </c>
      <c r="I31" s="44">
        <v>0</v>
      </c>
      <c r="J31" s="44">
        <v>0</v>
      </c>
      <c r="K31" s="44">
        <v>0</v>
      </c>
      <c r="L31" s="124">
        <v>0</v>
      </c>
      <c r="M31" s="183"/>
      <c r="N31" s="184"/>
      <c r="O31" s="442" t="str">
        <f t="shared" si="11"/>
        <v>6.NC.T</v>
      </c>
      <c r="P31" s="36" t="str">
        <f t="shared" si="12"/>
        <v>в том числе тропические породы</v>
      </c>
      <c r="Q31" s="95" t="s">
        <v>177</v>
      </c>
      <c r="R31" s="172" t="str">
        <f t="shared" ref="R31:Y31" si="22">IF(AND(ISNUMBER(E31/E30),E31&gt;E30),"&gt; 5.NC !!","")</f>
        <v/>
      </c>
      <c r="S31" s="172" t="str">
        <f t="shared" si="22"/>
        <v/>
      </c>
      <c r="T31" s="172" t="str">
        <f t="shared" si="22"/>
        <v/>
      </c>
      <c r="U31" s="172" t="str">
        <f t="shared" si="22"/>
        <v/>
      </c>
      <c r="V31" s="172" t="str">
        <f t="shared" si="22"/>
        <v/>
      </c>
      <c r="W31" s="172" t="str">
        <f t="shared" si="22"/>
        <v/>
      </c>
      <c r="X31" s="172" t="str">
        <f t="shared" si="22"/>
        <v/>
      </c>
      <c r="Y31" s="172" t="str">
        <f t="shared" si="22"/>
        <v/>
      </c>
      <c r="Z31" s="185"/>
      <c r="AA31" s="250" t="str">
        <f t="shared" si="19"/>
        <v>6.NC.T</v>
      </c>
      <c r="AB31" s="36" t="str">
        <f t="shared" si="20"/>
        <v>в том числе тропические породы</v>
      </c>
      <c r="AC31" s="95" t="s">
        <v>177</v>
      </c>
      <c r="AD31" s="219">
        <f>IF(ISNUMBER('CB1-Производство'!D42+E31-I31),'CB1-Производство'!D42+E31-I31,IF(ISNUMBER(I31-E31),"NT " &amp; I31-E31,"…"))</f>
        <v>28</v>
      </c>
      <c r="AE31" s="224">
        <f>IF(ISNUMBER('CB1-Производство'!E42+G31-K31),'CB1-Производство'!E42+G31-K31,IF(ISNUMBER(K31-G31),"NT " &amp; K31-G31,"…"))</f>
        <v>28.2</v>
      </c>
      <c r="AF31" s="15" t="s">
        <v>0</v>
      </c>
    </row>
    <row r="32" spans="1:2595" s="100" customFormat="1" ht="15" customHeight="1" x14ac:dyDescent="0.2">
      <c r="A32" s="389" t="s">
        <v>66</v>
      </c>
      <c r="B32" s="332" t="s">
        <v>142</v>
      </c>
      <c r="C32" s="328" t="s">
        <v>177</v>
      </c>
      <c r="D32" s="517"/>
      <c r="E32" s="44">
        <v>26</v>
      </c>
      <c r="F32" s="44">
        <v>280</v>
      </c>
      <c r="G32" s="102">
        <v>11.7</v>
      </c>
      <c r="H32" s="102">
        <v>209</v>
      </c>
      <c r="I32" s="102">
        <v>0</v>
      </c>
      <c r="J32" s="102">
        <v>0</v>
      </c>
      <c r="K32" s="102">
        <v>0</v>
      </c>
      <c r="L32" s="128">
        <v>0</v>
      </c>
      <c r="M32" s="183"/>
      <c r="N32" s="184"/>
      <c r="O32" s="440" t="str">
        <f t="shared" ref="O32:P35" si="23">A32</f>
        <v>7</v>
      </c>
      <c r="P32" s="101" t="str">
        <f t="shared" si="23"/>
        <v>ШПОН</v>
      </c>
      <c r="Q32" s="328" t="s">
        <v>177</v>
      </c>
      <c r="R32" s="280">
        <f>E32-(E33+E34)</f>
        <v>0</v>
      </c>
      <c r="S32" s="171">
        <f t="shared" ref="S32:Y32" si="24">F32-(F33+F34)</f>
        <v>0</v>
      </c>
      <c r="T32" s="171">
        <f t="shared" si="24"/>
        <v>-1.9999999999999574E-2</v>
      </c>
      <c r="U32" s="171">
        <f t="shared" si="24"/>
        <v>-9.9999999999994316E-2</v>
      </c>
      <c r="V32" s="171">
        <f t="shared" si="24"/>
        <v>0</v>
      </c>
      <c r="W32" s="171">
        <f t="shared" si="24"/>
        <v>0</v>
      </c>
      <c r="X32" s="171">
        <f t="shared" si="24"/>
        <v>0</v>
      </c>
      <c r="Y32" s="441">
        <f t="shared" si="24"/>
        <v>0</v>
      </c>
      <c r="Z32" s="203"/>
      <c r="AA32" s="211" t="str">
        <f t="shared" si="19"/>
        <v>7</v>
      </c>
      <c r="AB32" s="101" t="str">
        <f>B32</f>
        <v>ШПОН</v>
      </c>
      <c r="AC32" s="328" t="s">
        <v>177</v>
      </c>
      <c r="AD32" s="215">
        <f>IF(ISNUMBER('CB1-Производство'!D43+E32-I32),'CB1-Производство'!D43+E32-I32,IF(ISNUMBER(I32-E32),"NT " &amp; I32-E32,"…"))</f>
        <v>26</v>
      </c>
      <c r="AE32" s="216">
        <f>IF(ISNUMBER('CB1-Производство'!E43+G32-K32),'CB1-Производство'!E43+G32-K32,IF(ISNUMBER(K32-G32),"NT " &amp; K32-G32,"…"))</f>
        <v>11.7</v>
      </c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  <c r="IQ32" s="15"/>
      <c r="IR32" s="15"/>
      <c r="IS32" s="15"/>
      <c r="IT32" s="15"/>
      <c r="IU32" s="15"/>
      <c r="IV32" s="15"/>
      <c r="IW32" s="15"/>
      <c r="IX32" s="15"/>
      <c r="IY32" s="15"/>
      <c r="IZ32" s="15"/>
      <c r="JA32" s="15"/>
      <c r="JB32" s="15"/>
      <c r="JC32" s="15"/>
      <c r="JD32" s="15"/>
      <c r="JE32" s="15"/>
      <c r="JF32" s="15"/>
      <c r="JG32" s="15"/>
      <c r="JH32" s="15"/>
      <c r="JI32" s="15"/>
      <c r="JJ32" s="15"/>
      <c r="JK32" s="15"/>
      <c r="JL32" s="15"/>
      <c r="JM32" s="15"/>
      <c r="JN32" s="15"/>
      <c r="JO32" s="15"/>
      <c r="JP32" s="15"/>
      <c r="JQ32" s="15"/>
      <c r="JR32" s="15"/>
      <c r="JS32" s="15"/>
      <c r="JT32" s="15"/>
      <c r="JU32" s="15"/>
      <c r="JV32" s="15"/>
      <c r="JW32" s="15"/>
      <c r="JX32" s="15"/>
      <c r="JY32" s="15"/>
      <c r="JZ32" s="15"/>
      <c r="KA32" s="15"/>
      <c r="KB32" s="15"/>
      <c r="KC32" s="15"/>
      <c r="KD32" s="15"/>
      <c r="KE32" s="15"/>
      <c r="KF32" s="15"/>
      <c r="KG32" s="15"/>
      <c r="KH32" s="15"/>
      <c r="KI32" s="15"/>
      <c r="KJ32" s="15"/>
      <c r="KK32" s="15"/>
      <c r="KL32" s="15"/>
      <c r="KM32" s="15"/>
      <c r="KN32" s="15"/>
      <c r="KO32" s="15"/>
      <c r="KP32" s="15"/>
      <c r="KQ32" s="15"/>
      <c r="KR32" s="15"/>
      <c r="KS32" s="15"/>
      <c r="KT32" s="15"/>
      <c r="KU32" s="15"/>
      <c r="KV32" s="15"/>
      <c r="KW32" s="15"/>
      <c r="KX32" s="15"/>
      <c r="KY32" s="15"/>
      <c r="KZ32" s="15"/>
      <c r="LA32" s="15"/>
      <c r="LB32" s="15"/>
      <c r="LC32" s="15"/>
      <c r="LD32" s="15"/>
      <c r="LE32" s="15"/>
      <c r="LF32" s="15"/>
      <c r="LG32" s="15"/>
      <c r="LH32" s="15"/>
      <c r="LI32" s="15"/>
      <c r="LJ32" s="15"/>
      <c r="LK32" s="15"/>
      <c r="LL32" s="15"/>
      <c r="LM32" s="15"/>
      <c r="LN32" s="15"/>
      <c r="LO32" s="15"/>
      <c r="LP32" s="15"/>
      <c r="LQ32" s="15"/>
      <c r="LR32" s="15"/>
      <c r="LS32" s="15"/>
      <c r="LT32" s="15"/>
      <c r="LU32" s="15"/>
      <c r="LV32" s="15"/>
      <c r="LW32" s="15"/>
      <c r="LX32" s="15"/>
      <c r="LY32" s="15"/>
      <c r="LZ32" s="15"/>
      <c r="MA32" s="15"/>
      <c r="MB32" s="15"/>
      <c r="MC32" s="15"/>
      <c r="MD32" s="15"/>
      <c r="ME32" s="15"/>
      <c r="MF32" s="15"/>
      <c r="MG32" s="15"/>
      <c r="MH32" s="15"/>
      <c r="MI32" s="15"/>
      <c r="MJ32" s="15"/>
      <c r="MK32" s="15"/>
      <c r="ML32" s="15"/>
      <c r="MM32" s="15"/>
      <c r="MN32" s="15"/>
      <c r="MO32" s="15"/>
      <c r="MP32" s="15"/>
      <c r="MQ32" s="15"/>
      <c r="MR32" s="15"/>
      <c r="MS32" s="15"/>
      <c r="MT32" s="15"/>
      <c r="MU32" s="15"/>
      <c r="MV32" s="15"/>
      <c r="MW32" s="15"/>
      <c r="MX32" s="15"/>
      <c r="MY32" s="15"/>
      <c r="MZ32" s="15"/>
      <c r="NA32" s="15"/>
      <c r="NB32" s="15"/>
      <c r="NC32" s="15"/>
      <c r="ND32" s="15"/>
      <c r="NE32" s="15"/>
      <c r="NF32" s="15"/>
      <c r="NG32" s="15"/>
      <c r="NH32" s="15"/>
      <c r="NI32" s="15"/>
      <c r="NJ32" s="15"/>
      <c r="NK32" s="15"/>
      <c r="NL32" s="15"/>
      <c r="NM32" s="15"/>
      <c r="NN32" s="15"/>
      <c r="NO32" s="15"/>
      <c r="NP32" s="15"/>
      <c r="NQ32" s="15"/>
      <c r="NR32" s="15"/>
      <c r="NS32" s="15"/>
      <c r="NT32" s="15"/>
      <c r="NU32" s="15"/>
      <c r="NV32" s="15"/>
      <c r="NW32" s="15"/>
      <c r="NX32" s="15"/>
      <c r="NY32" s="15"/>
      <c r="NZ32" s="15"/>
      <c r="OA32" s="15"/>
      <c r="OB32" s="15"/>
      <c r="OC32" s="15"/>
      <c r="OD32" s="15"/>
      <c r="OE32" s="15"/>
      <c r="OF32" s="15"/>
      <c r="OG32" s="15"/>
      <c r="OH32" s="15"/>
      <c r="OI32" s="15"/>
      <c r="OJ32" s="15"/>
      <c r="OK32" s="15"/>
      <c r="OL32" s="15"/>
      <c r="OM32" s="15"/>
      <c r="ON32" s="15"/>
      <c r="OO32" s="15"/>
      <c r="OP32" s="15"/>
      <c r="OQ32" s="15"/>
      <c r="OR32" s="15"/>
      <c r="OS32" s="15"/>
      <c r="OT32" s="15"/>
      <c r="OU32" s="15"/>
      <c r="OV32" s="15"/>
      <c r="OW32" s="15"/>
      <c r="OX32" s="15"/>
      <c r="OY32" s="15"/>
      <c r="OZ32" s="15"/>
      <c r="PA32" s="15"/>
      <c r="PB32" s="15"/>
      <c r="PC32" s="15"/>
      <c r="PD32" s="15"/>
      <c r="PE32" s="15"/>
      <c r="PF32" s="15"/>
      <c r="PG32" s="15"/>
      <c r="PH32" s="15"/>
      <c r="PI32" s="15"/>
      <c r="PJ32" s="15"/>
      <c r="PK32" s="15"/>
      <c r="PL32" s="15"/>
      <c r="PM32" s="15"/>
      <c r="PN32" s="15"/>
      <c r="PO32" s="15"/>
      <c r="PP32" s="15"/>
      <c r="PQ32" s="15"/>
      <c r="PR32" s="15"/>
      <c r="PS32" s="15"/>
      <c r="PT32" s="15"/>
      <c r="PU32" s="15"/>
      <c r="PV32" s="15"/>
      <c r="PW32" s="15"/>
      <c r="PX32" s="15"/>
      <c r="PY32" s="15"/>
      <c r="PZ32" s="15"/>
      <c r="QA32" s="15"/>
      <c r="QB32" s="15"/>
      <c r="QC32" s="15"/>
      <c r="QD32" s="15"/>
      <c r="QE32" s="15"/>
      <c r="QF32" s="15"/>
      <c r="QG32" s="15"/>
      <c r="QH32" s="15"/>
      <c r="QI32" s="15"/>
      <c r="QJ32" s="15"/>
      <c r="QK32" s="15"/>
      <c r="QL32" s="15"/>
      <c r="QM32" s="15"/>
      <c r="QN32" s="15"/>
      <c r="QO32" s="15"/>
      <c r="QP32" s="15"/>
      <c r="QQ32" s="15"/>
      <c r="QR32" s="15"/>
      <c r="QS32" s="15"/>
      <c r="QT32" s="15"/>
      <c r="QU32" s="15"/>
      <c r="QV32" s="15"/>
      <c r="QW32" s="15"/>
      <c r="QX32" s="15"/>
      <c r="QY32" s="15"/>
      <c r="QZ32" s="15"/>
      <c r="RA32" s="15"/>
      <c r="RB32" s="15"/>
      <c r="RC32" s="15"/>
      <c r="RD32" s="15"/>
      <c r="RE32" s="15"/>
      <c r="RF32" s="15"/>
      <c r="RG32" s="15"/>
      <c r="RH32" s="15"/>
      <c r="RI32" s="15"/>
      <c r="RJ32" s="15"/>
      <c r="RK32" s="15"/>
      <c r="RL32" s="15"/>
      <c r="RM32" s="15"/>
      <c r="RN32" s="15"/>
      <c r="RO32" s="15"/>
      <c r="RP32" s="15"/>
      <c r="RQ32" s="15"/>
      <c r="RR32" s="15"/>
      <c r="RS32" s="15"/>
      <c r="RT32" s="15"/>
      <c r="RU32" s="15"/>
      <c r="RV32" s="15"/>
      <c r="RW32" s="15"/>
      <c r="RX32" s="15"/>
      <c r="RY32" s="15"/>
      <c r="RZ32" s="15"/>
      <c r="SA32" s="15"/>
      <c r="SB32" s="15"/>
      <c r="SC32" s="15"/>
      <c r="SD32" s="15"/>
      <c r="SE32" s="15"/>
      <c r="SF32" s="15"/>
      <c r="SG32" s="15"/>
      <c r="SH32" s="15"/>
      <c r="SI32" s="15"/>
      <c r="SJ32" s="15"/>
      <c r="SK32" s="15"/>
      <c r="SL32" s="15"/>
      <c r="SM32" s="15"/>
      <c r="SN32" s="15"/>
      <c r="SO32" s="15"/>
      <c r="SP32" s="15"/>
      <c r="SQ32" s="15"/>
      <c r="SR32" s="15"/>
      <c r="SS32" s="15"/>
      <c r="ST32" s="15"/>
      <c r="SU32" s="15"/>
      <c r="SV32" s="15"/>
      <c r="SW32" s="15"/>
      <c r="SX32" s="15"/>
      <c r="SY32" s="15"/>
      <c r="SZ32" s="15"/>
      <c r="TA32" s="15"/>
      <c r="TB32" s="15"/>
      <c r="TC32" s="15"/>
      <c r="TD32" s="15"/>
      <c r="TE32" s="15"/>
      <c r="TF32" s="15"/>
      <c r="TG32" s="15"/>
      <c r="TH32" s="15"/>
      <c r="TI32" s="15"/>
      <c r="TJ32" s="15"/>
      <c r="TK32" s="15"/>
      <c r="TL32" s="15"/>
      <c r="TM32" s="15"/>
      <c r="TN32" s="15"/>
      <c r="TO32" s="15"/>
      <c r="TP32" s="15"/>
      <c r="TQ32" s="15"/>
      <c r="TR32" s="15"/>
      <c r="TS32" s="15"/>
      <c r="TT32" s="15"/>
      <c r="TU32" s="15"/>
      <c r="TV32" s="15"/>
      <c r="TW32" s="15"/>
      <c r="TX32" s="15"/>
      <c r="TY32" s="15"/>
      <c r="TZ32" s="15"/>
      <c r="UA32" s="15"/>
      <c r="UB32" s="15"/>
      <c r="UC32" s="15"/>
      <c r="UD32" s="15"/>
      <c r="UE32" s="15"/>
      <c r="UF32" s="15"/>
      <c r="UG32" s="15"/>
      <c r="UH32" s="15"/>
      <c r="UI32" s="15"/>
      <c r="UJ32" s="15"/>
      <c r="UK32" s="15"/>
      <c r="UL32" s="15"/>
      <c r="UM32" s="15"/>
      <c r="UN32" s="15"/>
      <c r="UO32" s="15"/>
      <c r="UP32" s="15"/>
      <c r="UQ32" s="15"/>
      <c r="UR32" s="15"/>
      <c r="US32" s="15"/>
      <c r="UT32" s="15"/>
      <c r="UU32" s="15"/>
      <c r="UV32" s="15"/>
      <c r="UW32" s="15"/>
      <c r="UX32" s="15"/>
      <c r="UY32" s="15"/>
      <c r="UZ32" s="15"/>
      <c r="VA32" s="15"/>
      <c r="VB32" s="15"/>
      <c r="VC32" s="15"/>
      <c r="VD32" s="15"/>
      <c r="VE32" s="15"/>
      <c r="VF32" s="15"/>
      <c r="VG32" s="15"/>
      <c r="VH32" s="15"/>
      <c r="VI32" s="15"/>
      <c r="VJ32" s="15"/>
      <c r="VK32" s="15"/>
      <c r="VL32" s="15"/>
      <c r="VM32" s="15"/>
      <c r="VN32" s="15"/>
      <c r="VO32" s="15"/>
      <c r="VP32" s="15"/>
      <c r="VQ32" s="15"/>
      <c r="VR32" s="15"/>
      <c r="VS32" s="15"/>
      <c r="VT32" s="15"/>
      <c r="VU32" s="15"/>
      <c r="VV32" s="15"/>
      <c r="VW32" s="15"/>
      <c r="VX32" s="15"/>
      <c r="VY32" s="15"/>
      <c r="VZ32" s="15"/>
      <c r="WA32" s="15"/>
      <c r="WB32" s="15"/>
      <c r="WC32" s="15"/>
      <c r="WD32" s="15"/>
      <c r="WE32" s="15"/>
      <c r="WF32" s="15"/>
      <c r="WG32" s="15"/>
      <c r="WH32" s="15"/>
      <c r="WI32" s="15"/>
      <c r="WJ32" s="15"/>
      <c r="WK32" s="15"/>
      <c r="WL32" s="15"/>
      <c r="WM32" s="15"/>
      <c r="WN32" s="15"/>
      <c r="WO32" s="15"/>
      <c r="WP32" s="15"/>
      <c r="WQ32" s="15"/>
      <c r="WR32" s="15"/>
      <c r="WS32" s="15"/>
      <c r="WT32" s="15"/>
      <c r="WU32" s="15"/>
      <c r="WV32" s="15"/>
      <c r="WW32" s="15"/>
      <c r="WX32" s="15"/>
      <c r="WY32" s="15"/>
      <c r="WZ32" s="15"/>
      <c r="XA32" s="15"/>
      <c r="XB32" s="15"/>
      <c r="XC32" s="15"/>
      <c r="XD32" s="15"/>
      <c r="XE32" s="15"/>
      <c r="XF32" s="15"/>
      <c r="XG32" s="15"/>
      <c r="XH32" s="15"/>
      <c r="XI32" s="15"/>
      <c r="XJ32" s="15"/>
      <c r="XK32" s="15"/>
      <c r="XL32" s="15"/>
      <c r="XM32" s="15"/>
      <c r="XN32" s="15"/>
      <c r="XO32" s="15"/>
      <c r="XP32" s="15"/>
      <c r="XQ32" s="15"/>
      <c r="XR32" s="15"/>
      <c r="XS32" s="15"/>
      <c r="XT32" s="15"/>
      <c r="XU32" s="15"/>
      <c r="XV32" s="15"/>
      <c r="XW32" s="15"/>
      <c r="XX32" s="15"/>
      <c r="XY32" s="15"/>
      <c r="XZ32" s="15"/>
      <c r="YA32" s="15"/>
      <c r="YB32" s="15"/>
      <c r="YC32" s="15"/>
      <c r="YD32" s="15"/>
      <c r="YE32" s="15"/>
      <c r="YF32" s="15"/>
      <c r="YG32" s="15"/>
      <c r="YH32" s="15"/>
      <c r="YI32" s="15"/>
      <c r="YJ32" s="15"/>
      <c r="YK32" s="15"/>
      <c r="YL32" s="15"/>
      <c r="YM32" s="15"/>
      <c r="YN32" s="15"/>
      <c r="YO32" s="15"/>
      <c r="YP32" s="15"/>
      <c r="YQ32" s="15"/>
      <c r="YR32" s="15"/>
      <c r="YS32" s="15"/>
      <c r="YT32" s="15"/>
      <c r="YU32" s="15"/>
      <c r="YV32" s="15"/>
      <c r="YW32" s="15"/>
      <c r="YX32" s="15"/>
      <c r="YY32" s="15"/>
      <c r="YZ32" s="15"/>
      <c r="ZA32" s="15"/>
      <c r="ZB32" s="15"/>
      <c r="ZC32" s="15"/>
      <c r="ZD32" s="15"/>
      <c r="ZE32" s="15"/>
      <c r="ZF32" s="15"/>
      <c r="ZG32" s="15"/>
      <c r="ZH32" s="15"/>
      <c r="ZI32" s="15"/>
      <c r="ZJ32" s="15"/>
      <c r="ZK32" s="15"/>
      <c r="ZL32" s="15"/>
      <c r="ZM32" s="15"/>
      <c r="ZN32" s="15"/>
      <c r="ZO32" s="15"/>
      <c r="ZP32" s="15"/>
      <c r="ZQ32" s="15"/>
      <c r="ZR32" s="15"/>
      <c r="ZS32" s="15"/>
      <c r="ZT32" s="15"/>
      <c r="ZU32" s="15"/>
      <c r="ZV32" s="15"/>
      <c r="ZW32" s="15"/>
      <c r="ZX32" s="15"/>
      <c r="ZY32" s="15"/>
      <c r="ZZ32" s="15"/>
      <c r="AAA32" s="15"/>
      <c r="AAB32" s="15"/>
      <c r="AAC32" s="15"/>
      <c r="AAD32" s="15"/>
      <c r="AAE32" s="15"/>
      <c r="AAF32" s="15"/>
      <c r="AAG32" s="15"/>
      <c r="AAH32" s="15"/>
      <c r="AAI32" s="15"/>
      <c r="AAJ32" s="15"/>
      <c r="AAK32" s="15"/>
      <c r="AAL32" s="15"/>
      <c r="AAM32" s="15"/>
      <c r="AAN32" s="15"/>
      <c r="AAO32" s="15"/>
      <c r="AAP32" s="15"/>
      <c r="AAQ32" s="15"/>
      <c r="AAR32" s="15"/>
      <c r="AAS32" s="15"/>
      <c r="AAT32" s="15"/>
      <c r="AAU32" s="15"/>
      <c r="AAV32" s="15"/>
      <c r="AAW32" s="15"/>
      <c r="AAX32" s="15"/>
      <c r="AAY32" s="15"/>
      <c r="AAZ32" s="15"/>
      <c r="ABA32" s="15"/>
      <c r="ABB32" s="15"/>
      <c r="ABC32" s="15"/>
      <c r="ABD32" s="15"/>
      <c r="ABE32" s="15"/>
      <c r="ABF32" s="15"/>
      <c r="ABG32" s="15"/>
      <c r="ABH32" s="15"/>
      <c r="ABI32" s="15"/>
      <c r="ABJ32" s="15"/>
      <c r="ABK32" s="15"/>
      <c r="ABL32" s="15"/>
      <c r="ABM32" s="15"/>
      <c r="ABN32" s="15"/>
      <c r="ABO32" s="15"/>
      <c r="ABP32" s="15"/>
      <c r="ABQ32" s="15"/>
      <c r="ABR32" s="15"/>
      <c r="ABS32" s="15"/>
      <c r="ABT32" s="15"/>
      <c r="ABU32" s="15"/>
      <c r="ABV32" s="15"/>
      <c r="ABW32" s="15"/>
      <c r="ABX32" s="15"/>
      <c r="ABY32" s="15"/>
      <c r="ABZ32" s="15"/>
      <c r="ACA32" s="15"/>
      <c r="ACB32" s="15"/>
      <c r="ACC32" s="15"/>
      <c r="ACD32" s="15"/>
      <c r="ACE32" s="15"/>
      <c r="ACF32" s="15"/>
      <c r="ACG32" s="15"/>
      <c r="ACH32" s="15"/>
      <c r="ACI32" s="15"/>
      <c r="ACJ32" s="15"/>
      <c r="ACK32" s="15"/>
      <c r="ACL32" s="15"/>
      <c r="ACM32" s="15"/>
      <c r="ACN32" s="15"/>
      <c r="ACO32" s="15"/>
      <c r="ACP32" s="15"/>
      <c r="ACQ32" s="15"/>
      <c r="ACR32" s="15"/>
      <c r="ACS32" s="15"/>
      <c r="ACT32" s="15"/>
      <c r="ACU32" s="15"/>
      <c r="ACV32" s="15"/>
      <c r="ACW32" s="15"/>
      <c r="ACX32" s="15"/>
      <c r="ACY32" s="15"/>
      <c r="ACZ32" s="15"/>
      <c r="ADA32" s="15"/>
      <c r="ADB32" s="15"/>
      <c r="ADC32" s="15"/>
      <c r="ADD32" s="15"/>
      <c r="ADE32" s="15"/>
      <c r="ADF32" s="15"/>
      <c r="ADG32" s="15"/>
      <c r="ADH32" s="15"/>
      <c r="ADI32" s="15"/>
      <c r="ADJ32" s="15"/>
      <c r="ADK32" s="15"/>
      <c r="ADL32" s="15"/>
      <c r="ADM32" s="15"/>
      <c r="ADN32" s="15"/>
      <c r="ADO32" s="15"/>
      <c r="ADP32" s="15"/>
      <c r="ADQ32" s="15"/>
      <c r="ADR32" s="15"/>
      <c r="ADS32" s="15"/>
      <c r="ADT32" s="15"/>
      <c r="ADU32" s="15"/>
      <c r="ADV32" s="15"/>
      <c r="ADW32" s="15"/>
      <c r="ADX32" s="15"/>
      <c r="ADY32" s="15"/>
      <c r="ADZ32" s="15"/>
      <c r="AEA32" s="15"/>
      <c r="AEB32" s="15"/>
      <c r="AEC32" s="15"/>
      <c r="AED32" s="15"/>
      <c r="AEE32" s="15"/>
      <c r="AEF32" s="15"/>
      <c r="AEG32" s="15"/>
      <c r="AEH32" s="15"/>
      <c r="AEI32" s="15"/>
      <c r="AEJ32" s="15"/>
      <c r="AEK32" s="15"/>
      <c r="AEL32" s="15"/>
      <c r="AEM32" s="15"/>
      <c r="AEN32" s="15"/>
      <c r="AEO32" s="15"/>
      <c r="AEP32" s="15"/>
      <c r="AEQ32" s="15"/>
      <c r="AER32" s="15"/>
      <c r="AES32" s="15"/>
      <c r="AET32" s="15"/>
      <c r="AEU32" s="15"/>
      <c r="AEV32" s="15"/>
      <c r="AEW32" s="15"/>
      <c r="AEX32" s="15"/>
      <c r="AEY32" s="15"/>
      <c r="AEZ32" s="15"/>
      <c r="AFA32" s="15"/>
      <c r="AFB32" s="15"/>
      <c r="AFC32" s="15"/>
      <c r="AFD32" s="15"/>
      <c r="AFE32" s="15"/>
      <c r="AFF32" s="15"/>
      <c r="AFG32" s="15"/>
      <c r="AFH32" s="15"/>
      <c r="AFI32" s="15"/>
      <c r="AFJ32" s="15"/>
      <c r="AFK32" s="15"/>
      <c r="AFL32" s="15"/>
      <c r="AFM32" s="15"/>
      <c r="AFN32" s="15"/>
      <c r="AFO32" s="15"/>
      <c r="AFP32" s="15"/>
      <c r="AFQ32" s="15"/>
      <c r="AFR32" s="15"/>
      <c r="AFS32" s="15"/>
      <c r="AFT32" s="15"/>
      <c r="AFU32" s="15"/>
      <c r="AFV32" s="15"/>
      <c r="AFW32" s="15"/>
      <c r="AFX32" s="15"/>
      <c r="AFY32" s="15"/>
      <c r="AFZ32" s="15"/>
      <c r="AGA32" s="15"/>
      <c r="AGB32" s="15"/>
      <c r="AGC32" s="15"/>
      <c r="AGD32" s="15"/>
      <c r="AGE32" s="15"/>
      <c r="AGF32" s="15"/>
      <c r="AGG32" s="15"/>
      <c r="AGH32" s="15"/>
      <c r="AGI32" s="15"/>
      <c r="AGJ32" s="15"/>
      <c r="AGK32" s="15"/>
      <c r="AGL32" s="15"/>
      <c r="AGM32" s="15"/>
      <c r="AGN32" s="15"/>
      <c r="AGO32" s="15"/>
      <c r="AGP32" s="15"/>
      <c r="AGQ32" s="15"/>
      <c r="AGR32" s="15"/>
      <c r="AGS32" s="15"/>
      <c r="AGT32" s="15"/>
      <c r="AGU32" s="15"/>
      <c r="AGV32" s="15"/>
      <c r="AGW32" s="15"/>
      <c r="AGX32" s="15"/>
      <c r="AGY32" s="15"/>
      <c r="AGZ32" s="15"/>
      <c r="AHA32" s="15"/>
      <c r="AHB32" s="15"/>
      <c r="AHC32" s="15"/>
      <c r="AHD32" s="15"/>
      <c r="AHE32" s="15"/>
      <c r="AHF32" s="15"/>
      <c r="AHG32" s="15"/>
      <c r="AHH32" s="15"/>
      <c r="AHI32" s="15"/>
      <c r="AHJ32" s="15"/>
      <c r="AHK32" s="15"/>
      <c r="AHL32" s="15"/>
      <c r="AHM32" s="15"/>
      <c r="AHN32" s="15"/>
      <c r="AHO32" s="15"/>
      <c r="AHP32" s="15"/>
      <c r="AHQ32" s="15"/>
      <c r="AHR32" s="15"/>
      <c r="AHS32" s="15"/>
      <c r="AHT32" s="15"/>
      <c r="AHU32" s="15"/>
      <c r="AHV32" s="15"/>
      <c r="AHW32" s="15"/>
      <c r="AHX32" s="15"/>
      <c r="AHY32" s="15"/>
      <c r="AHZ32" s="15"/>
      <c r="AIA32" s="15"/>
      <c r="AIB32" s="15"/>
      <c r="AIC32" s="15"/>
      <c r="AID32" s="15"/>
      <c r="AIE32" s="15"/>
      <c r="AIF32" s="15"/>
      <c r="AIG32" s="15"/>
      <c r="AIH32" s="15"/>
      <c r="AII32" s="15"/>
      <c r="AIJ32" s="15"/>
      <c r="AIK32" s="15"/>
      <c r="AIL32" s="15"/>
      <c r="AIM32" s="15"/>
      <c r="AIN32" s="15"/>
      <c r="AIO32" s="15"/>
      <c r="AIP32" s="15"/>
      <c r="AIQ32" s="15"/>
      <c r="AIR32" s="15"/>
      <c r="AIS32" s="15"/>
      <c r="AIT32" s="15"/>
      <c r="AIU32" s="15"/>
      <c r="AIV32" s="15"/>
      <c r="AIW32" s="15"/>
      <c r="AIX32" s="15"/>
      <c r="AIY32" s="15"/>
      <c r="AIZ32" s="15"/>
      <c r="AJA32" s="15"/>
      <c r="AJB32" s="15"/>
      <c r="AJC32" s="15"/>
      <c r="AJD32" s="15"/>
      <c r="AJE32" s="15"/>
      <c r="AJF32" s="15"/>
      <c r="AJG32" s="15"/>
      <c r="AJH32" s="15"/>
      <c r="AJI32" s="15"/>
      <c r="AJJ32" s="15"/>
      <c r="AJK32" s="15"/>
      <c r="AJL32" s="15"/>
      <c r="AJM32" s="15"/>
      <c r="AJN32" s="15"/>
      <c r="AJO32" s="15"/>
      <c r="AJP32" s="15"/>
      <c r="AJQ32" s="15"/>
      <c r="AJR32" s="15"/>
      <c r="AJS32" s="15"/>
      <c r="AJT32" s="15"/>
      <c r="AJU32" s="15"/>
      <c r="AJV32" s="15"/>
      <c r="AJW32" s="15"/>
      <c r="AJX32" s="15"/>
      <c r="AJY32" s="15"/>
      <c r="AJZ32" s="15"/>
      <c r="AKA32" s="15"/>
      <c r="AKB32" s="15"/>
      <c r="AKC32" s="15"/>
      <c r="AKD32" s="15"/>
      <c r="AKE32" s="15"/>
      <c r="AKF32" s="15"/>
      <c r="AKG32" s="15"/>
      <c r="AKH32" s="15"/>
      <c r="AKI32" s="15"/>
      <c r="AKJ32" s="15"/>
      <c r="AKK32" s="15"/>
      <c r="AKL32" s="15"/>
      <c r="AKM32" s="15"/>
      <c r="AKN32" s="15"/>
      <c r="AKO32" s="15"/>
      <c r="AKP32" s="15"/>
      <c r="AKQ32" s="15"/>
      <c r="AKR32" s="15"/>
      <c r="AKS32" s="15"/>
      <c r="AKT32" s="15"/>
      <c r="AKU32" s="15"/>
      <c r="AKV32" s="15"/>
      <c r="AKW32" s="15"/>
      <c r="AKX32" s="15"/>
      <c r="AKY32" s="15"/>
      <c r="AKZ32" s="15"/>
      <c r="ALA32" s="15"/>
      <c r="ALB32" s="15"/>
      <c r="ALC32" s="15"/>
      <c r="ALD32" s="15"/>
      <c r="ALE32" s="15"/>
      <c r="ALF32" s="15"/>
      <c r="ALG32" s="15"/>
      <c r="ALH32" s="15"/>
      <c r="ALI32" s="15"/>
      <c r="ALJ32" s="15"/>
      <c r="ALK32" s="15"/>
      <c r="ALL32" s="15"/>
      <c r="ALM32" s="15"/>
      <c r="ALN32" s="15"/>
      <c r="ALO32" s="15"/>
      <c r="ALP32" s="15"/>
      <c r="ALQ32" s="15"/>
      <c r="ALR32" s="15"/>
      <c r="ALS32" s="15"/>
      <c r="ALT32" s="15"/>
      <c r="ALU32" s="15"/>
      <c r="ALV32" s="15"/>
      <c r="ALW32" s="15"/>
      <c r="ALX32" s="15"/>
      <c r="ALY32" s="15"/>
      <c r="ALZ32" s="15"/>
      <c r="AMA32" s="15"/>
      <c r="AMB32" s="15"/>
      <c r="AMC32" s="15"/>
      <c r="AMD32" s="15"/>
      <c r="AME32" s="15"/>
      <c r="AMF32" s="15"/>
      <c r="AMG32" s="15"/>
      <c r="AMH32" s="15"/>
      <c r="AMI32" s="15"/>
      <c r="AMJ32" s="15"/>
      <c r="AMK32" s="15"/>
      <c r="AML32" s="15"/>
      <c r="AMM32" s="15"/>
      <c r="AMN32" s="15"/>
      <c r="AMO32" s="15"/>
      <c r="AMP32" s="15"/>
      <c r="AMQ32" s="15"/>
      <c r="AMR32" s="15"/>
      <c r="AMS32" s="15"/>
      <c r="AMT32" s="15"/>
      <c r="AMU32" s="15"/>
      <c r="AMV32" s="15"/>
      <c r="AMW32" s="15"/>
      <c r="AMX32" s="15"/>
      <c r="AMY32" s="15"/>
      <c r="AMZ32" s="15"/>
      <c r="ANA32" s="15"/>
      <c r="ANB32" s="15"/>
      <c r="ANC32" s="15"/>
      <c r="AND32" s="15"/>
      <c r="ANE32" s="15"/>
      <c r="ANF32" s="15"/>
      <c r="ANG32" s="15"/>
      <c r="ANH32" s="15"/>
      <c r="ANI32" s="15"/>
      <c r="ANJ32" s="15"/>
      <c r="ANK32" s="15"/>
      <c r="ANL32" s="15"/>
      <c r="ANM32" s="15"/>
      <c r="ANN32" s="15"/>
      <c r="ANO32" s="15"/>
      <c r="ANP32" s="15"/>
      <c r="ANQ32" s="15"/>
      <c r="ANR32" s="15"/>
      <c r="ANS32" s="15"/>
      <c r="ANT32" s="15"/>
      <c r="ANU32" s="15"/>
      <c r="ANV32" s="15"/>
      <c r="ANW32" s="15"/>
      <c r="ANX32" s="15"/>
      <c r="ANY32" s="15"/>
      <c r="ANZ32" s="15"/>
      <c r="AOA32" s="15"/>
      <c r="AOB32" s="15"/>
      <c r="AOC32" s="15"/>
      <c r="AOD32" s="15"/>
      <c r="AOE32" s="15"/>
      <c r="AOF32" s="15"/>
      <c r="AOG32" s="15"/>
      <c r="AOH32" s="15"/>
      <c r="AOI32" s="15"/>
      <c r="AOJ32" s="15"/>
      <c r="AOK32" s="15"/>
      <c r="AOL32" s="15"/>
      <c r="AOM32" s="15"/>
      <c r="AON32" s="15"/>
      <c r="AOO32" s="15"/>
      <c r="AOP32" s="15"/>
      <c r="AOQ32" s="15"/>
      <c r="AOR32" s="15"/>
      <c r="AOS32" s="15"/>
      <c r="AOT32" s="15"/>
      <c r="AOU32" s="15"/>
      <c r="AOV32" s="15"/>
      <c r="AOW32" s="15"/>
      <c r="AOX32" s="15"/>
      <c r="AOY32" s="15"/>
      <c r="AOZ32" s="15"/>
      <c r="APA32" s="15"/>
      <c r="APB32" s="15"/>
      <c r="APC32" s="15"/>
      <c r="APD32" s="15"/>
      <c r="APE32" s="15"/>
      <c r="APF32" s="15"/>
      <c r="APG32" s="15"/>
      <c r="APH32" s="15"/>
      <c r="API32" s="15"/>
      <c r="APJ32" s="15"/>
      <c r="APK32" s="15"/>
      <c r="APL32" s="15"/>
      <c r="APM32" s="15"/>
      <c r="APN32" s="15"/>
      <c r="APO32" s="15"/>
      <c r="APP32" s="15"/>
      <c r="APQ32" s="15"/>
      <c r="APR32" s="15"/>
      <c r="APS32" s="15"/>
      <c r="APT32" s="15"/>
      <c r="APU32" s="15"/>
      <c r="APV32" s="15"/>
      <c r="APW32" s="15"/>
      <c r="APX32" s="15"/>
      <c r="APY32" s="15"/>
      <c r="APZ32" s="15"/>
      <c r="AQA32" s="15"/>
      <c r="AQB32" s="15"/>
      <c r="AQC32" s="15"/>
      <c r="AQD32" s="15"/>
      <c r="AQE32" s="15"/>
      <c r="AQF32" s="15"/>
      <c r="AQG32" s="15"/>
      <c r="AQH32" s="15"/>
      <c r="AQI32" s="15"/>
      <c r="AQJ32" s="15"/>
      <c r="AQK32" s="15"/>
      <c r="AQL32" s="15"/>
      <c r="AQM32" s="15"/>
      <c r="AQN32" s="15"/>
      <c r="AQO32" s="15"/>
      <c r="AQP32" s="15"/>
      <c r="AQQ32" s="15"/>
      <c r="AQR32" s="15"/>
      <c r="AQS32" s="15"/>
      <c r="AQT32" s="15"/>
      <c r="AQU32" s="15"/>
      <c r="AQV32" s="15"/>
      <c r="AQW32" s="15"/>
      <c r="AQX32" s="15"/>
      <c r="AQY32" s="15"/>
      <c r="AQZ32" s="15"/>
      <c r="ARA32" s="15"/>
      <c r="ARB32" s="15"/>
      <c r="ARC32" s="15"/>
      <c r="ARD32" s="15"/>
      <c r="ARE32" s="15"/>
      <c r="ARF32" s="15"/>
      <c r="ARG32" s="15"/>
      <c r="ARH32" s="15"/>
      <c r="ARI32" s="15"/>
      <c r="ARJ32" s="15"/>
      <c r="ARK32" s="15"/>
      <c r="ARL32" s="15"/>
      <c r="ARM32" s="15"/>
      <c r="ARN32" s="15"/>
      <c r="ARO32" s="15"/>
      <c r="ARP32" s="15"/>
      <c r="ARQ32" s="15"/>
      <c r="ARR32" s="15"/>
      <c r="ARS32" s="15"/>
      <c r="ART32" s="15"/>
      <c r="ARU32" s="15"/>
      <c r="ARV32" s="15"/>
      <c r="ARW32" s="15"/>
      <c r="ARX32" s="15"/>
      <c r="ARY32" s="15"/>
      <c r="ARZ32" s="15"/>
      <c r="ASA32" s="15"/>
      <c r="ASB32" s="15"/>
      <c r="ASC32" s="15"/>
      <c r="ASD32" s="15"/>
      <c r="ASE32" s="15"/>
      <c r="ASF32" s="15"/>
      <c r="ASG32" s="15"/>
      <c r="ASH32" s="15"/>
      <c r="ASI32" s="15"/>
      <c r="ASJ32" s="15"/>
      <c r="ASK32" s="15"/>
      <c r="ASL32" s="15"/>
      <c r="ASM32" s="15"/>
      <c r="ASN32" s="15"/>
      <c r="ASO32" s="15"/>
      <c r="ASP32" s="15"/>
      <c r="ASQ32" s="15"/>
      <c r="ASR32" s="15"/>
      <c r="ASS32" s="15"/>
      <c r="AST32" s="15"/>
      <c r="ASU32" s="15"/>
      <c r="ASV32" s="15"/>
      <c r="ASW32" s="15"/>
      <c r="ASX32" s="15"/>
      <c r="ASY32" s="15"/>
      <c r="ASZ32" s="15"/>
      <c r="ATA32" s="15"/>
      <c r="ATB32" s="15"/>
      <c r="ATC32" s="15"/>
      <c r="ATD32" s="15"/>
      <c r="ATE32" s="15"/>
      <c r="ATF32" s="15"/>
      <c r="ATG32" s="15"/>
      <c r="ATH32" s="15"/>
      <c r="ATI32" s="15"/>
      <c r="ATJ32" s="15"/>
      <c r="ATK32" s="15"/>
      <c r="ATL32" s="15"/>
      <c r="ATM32" s="15"/>
      <c r="ATN32" s="15"/>
      <c r="ATO32" s="15"/>
      <c r="ATP32" s="15"/>
      <c r="ATQ32" s="15"/>
      <c r="ATR32" s="15"/>
      <c r="ATS32" s="15"/>
      <c r="ATT32" s="15"/>
      <c r="ATU32" s="15"/>
      <c r="ATV32" s="15"/>
      <c r="ATW32" s="15"/>
      <c r="ATX32" s="15"/>
      <c r="ATY32" s="15"/>
      <c r="ATZ32" s="15"/>
      <c r="AUA32" s="15"/>
      <c r="AUB32" s="15"/>
      <c r="AUC32" s="15"/>
      <c r="AUD32" s="15"/>
      <c r="AUE32" s="15"/>
      <c r="AUF32" s="15"/>
      <c r="AUG32" s="15"/>
      <c r="AUH32" s="15"/>
      <c r="AUI32" s="15"/>
      <c r="AUJ32" s="15"/>
      <c r="AUK32" s="15"/>
      <c r="AUL32" s="15"/>
      <c r="AUM32" s="15"/>
      <c r="AUN32" s="15"/>
      <c r="AUO32" s="15"/>
      <c r="AUP32" s="15"/>
      <c r="AUQ32" s="15"/>
      <c r="AUR32" s="15"/>
      <c r="AUS32" s="15"/>
      <c r="AUT32" s="15"/>
      <c r="AUU32" s="15"/>
      <c r="AUV32" s="15"/>
      <c r="AUW32" s="15"/>
      <c r="AUX32" s="15"/>
      <c r="AUY32" s="15"/>
      <c r="AUZ32" s="15"/>
      <c r="AVA32" s="15"/>
      <c r="AVB32" s="15"/>
      <c r="AVC32" s="15"/>
      <c r="AVD32" s="15"/>
      <c r="AVE32" s="15"/>
      <c r="AVF32" s="15"/>
      <c r="AVG32" s="15"/>
      <c r="AVH32" s="15"/>
      <c r="AVI32" s="15"/>
      <c r="AVJ32" s="15"/>
      <c r="AVK32" s="15"/>
      <c r="AVL32" s="15"/>
      <c r="AVM32" s="15"/>
      <c r="AVN32" s="15"/>
      <c r="AVO32" s="15"/>
      <c r="AVP32" s="15"/>
      <c r="AVQ32" s="15"/>
      <c r="AVR32" s="15"/>
      <c r="AVS32" s="15"/>
      <c r="AVT32" s="15"/>
      <c r="AVU32" s="15"/>
      <c r="AVV32" s="15"/>
      <c r="AVW32" s="15"/>
      <c r="AVX32" s="15"/>
      <c r="AVY32" s="15"/>
      <c r="AVZ32" s="15"/>
      <c r="AWA32" s="15"/>
      <c r="AWB32" s="15"/>
      <c r="AWC32" s="15"/>
      <c r="AWD32" s="15"/>
      <c r="AWE32" s="15"/>
      <c r="AWF32" s="15"/>
      <c r="AWG32" s="15"/>
      <c r="AWH32" s="15"/>
      <c r="AWI32" s="15"/>
      <c r="AWJ32" s="15"/>
      <c r="AWK32" s="15"/>
      <c r="AWL32" s="15"/>
      <c r="AWM32" s="15"/>
      <c r="AWN32" s="15"/>
      <c r="AWO32" s="15"/>
      <c r="AWP32" s="15"/>
      <c r="AWQ32" s="15"/>
      <c r="AWR32" s="15"/>
      <c r="AWS32" s="15"/>
      <c r="AWT32" s="15"/>
      <c r="AWU32" s="15"/>
      <c r="AWV32" s="15"/>
      <c r="AWW32" s="15"/>
      <c r="AWX32" s="15"/>
      <c r="AWY32" s="15"/>
      <c r="AWZ32" s="15"/>
      <c r="AXA32" s="15"/>
      <c r="AXB32" s="15"/>
      <c r="AXC32" s="15"/>
      <c r="AXD32" s="15"/>
      <c r="AXE32" s="15"/>
      <c r="AXF32" s="15"/>
      <c r="AXG32" s="15"/>
      <c r="AXH32" s="15"/>
      <c r="AXI32" s="15"/>
      <c r="AXJ32" s="15"/>
      <c r="AXK32" s="15"/>
      <c r="AXL32" s="15"/>
      <c r="AXM32" s="15"/>
      <c r="AXN32" s="15"/>
      <c r="AXO32" s="15"/>
      <c r="AXP32" s="15"/>
      <c r="AXQ32" s="15"/>
      <c r="AXR32" s="15"/>
      <c r="AXS32" s="15"/>
      <c r="AXT32" s="15"/>
      <c r="AXU32" s="15"/>
      <c r="AXV32" s="15"/>
      <c r="AXW32" s="15"/>
      <c r="AXX32" s="15"/>
      <c r="AXY32" s="15"/>
      <c r="AXZ32" s="15"/>
      <c r="AYA32" s="15"/>
      <c r="AYB32" s="15"/>
      <c r="AYC32" s="15"/>
      <c r="AYD32" s="15"/>
      <c r="AYE32" s="15"/>
      <c r="AYF32" s="15"/>
      <c r="AYG32" s="15"/>
      <c r="AYH32" s="15"/>
      <c r="AYI32" s="15"/>
      <c r="AYJ32" s="15"/>
      <c r="AYK32" s="15"/>
      <c r="AYL32" s="15"/>
      <c r="AYM32" s="15"/>
      <c r="AYN32" s="15"/>
      <c r="AYO32" s="15"/>
      <c r="AYP32" s="15"/>
      <c r="AYQ32" s="15"/>
      <c r="AYR32" s="15"/>
      <c r="AYS32" s="15"/>
      <c r="AYT32" s="15"/>
      <c r="AYU32" s="15"/>
      <c r="AYV32" s="15"/>
      <c r="AYW32" s="15"/>
      <c r="AYX32" s="15"/>
      <c r="AYY32" s="15"/>
      <c r="AYZ32" s="15"/>
      <c r="AZA32" s="15"/>
      <c r="AZB32" s="15"/>
      <c r="AZC32" s="15"/>
      <c r="AZD32" s="15"/>
      <c r="AZE32" s="15"/>
      <c r="AZF32" s="15"/>
      <c r="AZG32" s="15"/>
      <c r="AZH32" s="15"/>
      <c r="AZI32" s="15"/>
      <c r="AZJ32" s="15"/>
      <c r="AZK32" s="15"/>
      <c r="AZL32" s="15"/>
      <c r="AZM32" s="15"/>
      <c r="AZN32" s="15"/>
      <c r="AZO32" s="15"/>
      <c r="AZP32" s="15"/>
      <c r="AZQ32" s="15"/>
      <c r="AZR32" s="15"/>
      <c r="AZS32" s="15"/>
      <c r="AZT32" s="15"/>
      <c r="AZU32" s="15"/>
      <c r="AZV32" s="15"/>
      <c r="AZW32" s="15"/>
      <c r="AZX32" s="15"/>
      <c r="AZY32" s="15"/>
      <c r="AZZ32" s="15"/>
      <c r="BAA32" s="15"/>
      <c r="BAB32" s="15"/>
      <c r="BAC32" s="15"/>
      <c r="BAD32" s="15"/>
      <c r="BAE32" s="15"/>
      <c r="BAF32" s="15"/>
      <c r="BAG32" s="15"/>
      <c r="BAH32" s="15"/>
      <c r="BAI32" s="15"/>
      <c r="BAJ32" s="15"/>
      <c r="BAK32" s="15"/>
      <c r="BAL32" s="15"/>
      <c r="BAM32" s="15"/>
      <c r="BAN32" s="15"/>
      <c r="BAO32" s="15"/>
      <c r="BAP32" s="15"/>
      <c r="BAQ32" s="15"/>
      <c r="BAR32" s="15"/>
      <c r="BAS32" s="15"/>
      <c r="BAT32" s="15"/>
      <c r="BAU32" s="15"/>
      <c r="BAV32" s="15"/>
      <c r="BAW32" s="15"/>
      <c r="BAX32" s="15"/>
      <c r="BAY32" s="15"/>
      <c r="BAZ32" s="15"/>
      <c r="BBA32" s="15"/>
      <c r="BBB32" s="15"/>
      <c r="BBC32" s="15"/>
      <c r="BBD32" s="15"/>
      <c r="BBE32" s="15"/>
      <c r="BBF32" s="15"/>
      <c r="BBG32" s="15"/>
      <c r="BBH32" s="15"/>
      <c r="BBI32" s="15"/>
      <c r="BBJ32" s="15"/>
      <c r="BBK32" s="15"/>
      <c r="BBL32" s="15"/>
      <c r="BBM32" s="15"/>
      <c r="BBN32" s="15"/>
      <c r="BBO32" s="15"/>
      <c r="BBP32" s="15"/>
      <c r="BBQ32" s="15"/>
      <c r="BBR32" s="15"/>
      <c r="BBS32" s="15"/>
      <c r="BBT32" s="15"/>
      <c r="BBU32" s="15"/>
      <c r="BBV32" s="15"/>
      <c r="BBW32" s="15"/>
      <c r="BBX32" s="15"/>
      <c r="BBY32" s="15"/>
      <c r="BBZ32" s="15"/>
      <c r="BCA32" s="15"/>
      <c r="BCB32" s="15"/>
      <c r="BCC32" s="15"/>
      <c r="BCD32" s="15"/>
      <c r="BCE32" s="15"/>
      <c r="BCF32" s="15"/>
      <c r="BCG32" s="15"/>
      <c r="BCH32" s="15"/>
      <c r="BCI32" s="15"/>
      <c r="BCJ32" s="15"/>
      <c r="BCK32" s="15"/>
      <c r="BCL32" s="15"/>
      <c r="BCM32" s="15"/>
      <c r="BCN32" s="15"/>
      <c r="BCO32" s="15"/>
      <c r="BCP32" s="15"/>
      <c r="BCQ32" s="15"/>
      <c r="BCR32" s="15"/>
      <c r="BCS32" s="15"/>
      <c r="BCT32" s="15"/>
      <c r="BCU32" s="15"/>
      <c r="BCV32" s="15"/>
      <c r="BCW32" s="15"/>
      <c r="BCX32" s="15"/>
      <c r="BCY32" s="15"/>
      <c r="BCZ32" s="15"/>
      <c r="BDA32" s="15"/>
      <c r="BDB32" s="15"/>
      <c r="BDC32" s="15"/>
      <c r="BDD32" s="15"/>
      <c r="BDE32" s="15"/>
      <c r="BDF32" s="15"/>
      <c r="BDG32" s="15"/>
      <c r="BDH32" s="15"/>
      <c r="BDI32" s="15"/>
      <c r="BDJ32" s="15"/>
      <c r="BDK32" s="15"/>
      <c r="BDL32" s="15"/>
      <c r="BDM32" s="15"/>
      <c r="BDN32" s="15"/>
      <c r="BDO32" s="15"/>
      <c r="BDP32" s="15"/>
      <c r="BDQ32" s="15"/>
      <c r="BDR32" s="15"/>
      <c r="BDS32" s="15"/>
      <c r="BDT32" s="15"/>
      <c r="BDU32" s="15"/>
      <c r="BDV32" s="15"/>
      <c r="BDW32" s="15"/>
      <c r="BDX32" s="15"/>
      <c r="BDY32" s="15"/>
      <c r="BDZ32" s="15"/>
      <c r="BEA32" s="15"/>
      <c r="BEB32" s="15"/>
      <c r="BEC32" s="15"/>
      <c r="BED32" s="15"/>
      <c r="BEE32" s="15"/>
      <c r="BEF32" s="15"/>
      <c r="BEG32" s="15"/>
      <c r="BEH32" s="15"/>
      <c r="BEI32" s="15"/>
      <c r="BEJ32" s="15"/>
      <c r="BEK32" s="15"/>
      <c r="BEL32" s="15"/>
      <c r="BEM32" s="15"/>
      <c r="BEN32" s="15"/>
      <c r="BEO32" s="15"/>
      <c r="BEP32" s="15"/>
      <c r="BEQ32" s="15"/>
      <c r="BER32" s="15"/>
      <c r="BES32" s="15"/>
      <c r="BET32" s="15"/>
      <c r="BEU32" s="15"/>
      <c r="BEV32" s="15"/>
      <c r="BEW32" s="15"/>
      <c r="BEX32" s="15"/>
      <c r="BEY32" s="15"/>
      <c r="BEZ32" s="15"/>
      <c r="BFA32" s="15"/>
      <c r="BFB32" s="15"/>
      <c r="BFC32" s="15"/>
      <c r="BFD32" s="15"/>
      <c r="BFE32" s="15"/>
      <c r="BFF32" s="15"/>
      <c r="BFG32" s="15"/>
      <c r="BFH32" s="15"/>
      <c r="BFI32" s="15"/>
      <c r="BFJ32" s="15"/>
      <c r="BFK32" s="15"/>
      <c r="BFL32" s="15"/>
      <c r="BFM32" s="15"/>
      <c r="BFN32" s="15"/>
      <c r="BFO32" s="15"/>
      <c r="BFP32" s="15"/>
      <c r="BFQ32" s="15"/>
      <c r="BFR32" s="15"/>
      <c r="BFS32" s="15"/>
      <c r="BFT32" s="15"/>
      <c r="BFU32" s="15"/>
      <c r="BFV32" s="15"/>
      <c r="BFW32" s="15"/>
      <c r="BFX32" s="15"/>
      <c r="BFY32" s="15"/>
      <c r="BFZ32" s="15"/>
      <c r="BGA32" s="15"/>
      <c r="BGB32" s="15"/>
      <c r="BGC32" s="15"/>
      <c r="BGD32" s="15"/>
      <c r="BGE32" s="15"/>
      <c r="BGF32" s="15"/>
      <c r="BGG32" s="15"/>
      <c r="BGH32" s="15"/>
      <c r="BGI32" s="15"/>
      <c r="BGJ32" s="15"/>
      <c r="BGK32" s="15"/>
      <c r="BGL32" s="15"/>
      <c r="BGM32" s="15"/>
      <c r="BGN32" s="15"/>
      <c r="BGO32" s="15"/>
      <c r="BGP32" s="15"/>
      <c r="BGQ32" s="15"/>
      <c r="BGR32" s="15"/>
      <c r="BGS32" s="15"/>
      <c r="BGT32" s="15"/>
      <c r="BGU32" s="15"/>
      <c r="BGV32" s="15"/>
      <c r="BGW32" s="15"/>
      <c r="BGX32" s="15"/>
      <c r="BGY32" s="15"/>
      <c r="BGZ32" s="15"/>
      <c r="BHA32" s="15"/>
      <c r="BHB32" s="15"/>
      <c r="BHC32" s="15"/>
      <c r="BHD32" s="15"/>
      <c r="BHE32" s="15"/>
      <c r="BHF32" s="15"/>
      <c r="BHG32" s="15"/>
      <c r="BHH32" s="15"/>
      <c r="BHI32" s="15"/>
      <c r="BHJ32" s="15"/>
      <c r="BHK32" s="15"/>
      <c r="BHL32" s="15"/>
      <c r="BHM32" s="15"/>
      <c r="BHN32" s="15"/>
      <c r="BHO32" s="15"/>
      <c r="BHP32" s="15"/>
      <c r="BHQ32" s="15"/>
      <c r="BHR32" s="15"/>
      <c r="BHS32" s="15"/>
      <c r="BHT32" s="15"/>
      <c r="BHU32" s="15"/>
      <c r="BHV32" s="15"/>
      <c r="BHW32" s="15"/>
      <c r="BHX32" s="15"/>
      <c r="BHY32" s="15"/>
      <c r="BHZ32" s="15"/>
      <c r="BIA32" s="15"/>
      <c r="BIB32" s="15"/>
      <c r="BIC32" s="15"/>
      <c r="BID32" s="15"/>
      <c r="BIE32" s="15"/>
      <c r="BIF32" s="15"/>
      <c r="BIG32" s="15"/>
      <c r="BIH32" s="15"/>
      <c r="BII32" s="15"/>
      <c r="BIJ32" s="15"/>
      <c r="BIK32" s="15"/>
      <c r="BIL32" s="15"/>
      <c r="BIM32" s="15"/>
      <c r="BIN32" s="15"/>
      <c r="BIO32" s="15"/>
      <c r="BIP32" s="15"/>
      <c r="BIQ32" s="15"/>
      <c r="BIR32" s="15"/>
      <c r="BIS32" s="15"/>
      <c r="BIT32" s="15"/>
      <c r="BIU32" s="15"/>
      <c r="BIV32" s="15"/>
      <c r="BIW32" s="15"/>
      <c r="BIX32" s="15"/>
      <c r="BIY32" s="15"/>
      <c r="BIZ32" s="15"/>
      <c r="BJA32" s="15"/>
      <c r="BJB32" s="15"/>
      <c r="BJC32" s="15"/>
      <c r="BJD32" s="15"/>
      <c r="BJE32" s="15"/>
      <c r="BJF32" s="15"/>
      <c r="BJG32" s="15"/>
      <c r="BJH32" s="15"/>
      <c r="BJI32" s="15"/>
      <c r="BJJ32" s="15"/>
      <c r="BJK32" s="15"/>
      <c r="BJL32" s="15"/>
      <c r="BJM32" s="15"/>
      <c r="BJN32" s="15"/>
      <c r="BJO32" s="15"/>
      <c r="BJP32" s="15"/>
      <c r="BJQ32" s="15"/>
      <c r="BJR32" s="15"/>
      <c r="BJS32" s="15"/>
      <c r="BJT32" s="15"/>
      <c r="BJU32" s="15"/>
      <c r="BJV32" s="15"/>
      <c r="BJW32" s="15"/>
      <c r="BJX32" s="15"/>
      <c r="BJY32" s="15"/>
      <c r="BJZ32" s="15"/>
      <c r="BKA32" s="15"/>
      <c r="BKB32" s="15"/>
      <c r="BKC32" s="15"/>
      <c r="BKD32" s="15"/>
      <c r="BKE32" s="15"/>
      <c r="BKF32" s="15"/>
      <c r="BKG32" s="15"/>
      <c r="BKH32" s="15"/>
      <c r="BKI32" s="15"/>
      <c r="BKJ32" s="15"/>
      <c r="BKK32" s="15"/>
      <c r="BKL32" s="15"/>
      <c r="BKM32" s="15"/>
      <c r="BKN32" s="15"/>
      <c r="BKO32" s="15"/>
      <c r="BKP32" s="15"/>
      <c r="BKQ32" s="15"/>
      <c r="BKR32" s="15"/>
      <c r="BKS32" s="15"/>
      <c r="BKT32" s="15"/>
      <c r="BKU32" s="15"/>
      <c r="BKV32" s="15"/>
      <c r="BKW32" s="15"/>
      <c r="BKX32" s="15"/>
      <c r="BKY32" s="15"/>
      <c r="BKZ32" s="15"/>
      <c r="BLA32" s="15"/>
      <c r="BLB32" s="15"/>
      <c r="BLC32" s="15"/>
      <c r="BLD32" s="15"/>
      <c r="BLE32" s="15"/>
      <c r="BLF32" s="15"/>
      <c r="BLG32" s="15"/>
      <c r="BLH32" s="15"/>
      <c r="BLI32" s="15"/>
      <c r="BLJ32" s="15"/>
      <c r="BLK32" s="15"/>
      <c r="BLL32" s="15"/>
      <c r="BLM32" s="15"/>
      <c r="BLN32" s="15"/>
      <c r="BLO32" s="15"/>
      <c r="BLP32" s="15"/>
      <c r="BLQ32" s="15"/>
      <c r="BLR32" s="15"/>
      <c r="BLS32" s="15"/>
      <c r="BLT32" s="15"/>
      <c r="BLU32" s="15"/>
      <c r="BLV32" s="15"/>
      <c r="BLW32" s="15"/>
      <c r="BLX32" s="15"/>
      <c r="BLY32" s="15"/>
      <c r="BLZ32" s="15"/>
      <c r="BMA32" s="15"/>
      <c r="BMB32" s="15"/>
      <c r="BMC32" s="15"/>
      <c r="BMD32" s="15"/>
      <c r="BME32" s="15"/>
      <c r="BMF32" s="15"/>
      <c r="BMG32" s="15"/>
      <c r="BMH32" s="15"/>
      <c r="BMI32" s="15"/>
      <c r="BMJ32" s="15"/>
      <c r="BMK32" s="15"/>
      <c r="BML32" s="15"/>
      <c r="BMM32" s="15"/>
      <c r="BMN32" s="15"/>
      <c r="BMO32" s="15"/>
      <c r="BMP32" s="15"/>
      <c r="BMQ32" s="15"/>
      <c r="BMR32" s="15"/>
      <c r="BMS32" s="15"/>
      <c r="BMT32" s="15"/>
      <c r="BMU32" s="15"/>
      <c r="BMV32" s="15"/>
      <c r="BMW32" s="15"/>
      <c r="BMX32" s="15"/>
      <c r="BMY32" s="15"/>
      <c r="BMZ32" s="15"/>
      <c r="BNA32" s="15"/>
      <c r="BNB32" s="15"/>
      <c r="BNC32" s="15"/>
      <c r="BND32" s="15"/>
      <c r="BNE32" s="15"/>
      <c r="BNF32" s="15"/>
      <c r="BNG32" s="15"/>
      <c r="BNH32" s="15"/>
      <c r="BNI32" s="15"/>
      <c r="BNJ32" s="15"/>
      <c r="BNK32" s="15"/>
      <c r="BNL32" s="15"/>
      <c r="BNM32" s="15"/>
      <c r="BNN32" s="15"/>
      <c r="BNO32" s="15"/>
      <c r="BNP32" s="15"/>
      <c r="BNQ32" s="15"/>
      <c r="BNR32" s="15"/>
      <c r="BNS32" s="15"/>
      <c r="BNT32" s="15"/>
      <c r="BNU32" s="15"/>
      <c r="BNV32" s="15"/>
      <c r="BNW32" s="15"/>
      <c r="BNX32" s="15"/>
      <c r="BNY32" s="15"/>
      <c r="BNZ32" s="15"/>
      <c r="BOA32" s="15"/>
      <c r="BOB32" s="15"/>
      <c r="BOC32" s="15"/>
      <c r="BOD32" s="15"/>
      <c r="BOE32" s="15"/>
      <c r="BOF32" s="15"/>
      <c r="BOG32" s="15"/>
      <c r="BOH32" s="15"/>
      <c r="BOI32" s="15"/>
      <c r="BOJ32" s="15"/>
      <c r="BOK32" s="15"/>
      <c r="BOL32" s="15"/>
      <c r="BOM32" s="15"/>
      <c r="BON32" s="15"/>
      <c r="BOO32" s="15"/>
      <c r="BOP32" s="15"/>
      <c r="BOQ32" s="15"/>
      <c r="BOR32" s="15"/>
      <c r="BOS32" s="15"/>
      <c r="BOT32" s="15"/>
      <c r="BOU32" s="15"/>
      <c r="BOV32" s="15"/>
      <c r="BOW32" s="15"/>
      <c r="BOX32" s="15"/>
      <c r="BOY32" s="15"/>
      <c r="BOZ32" s="15"/>
      <c r="BPA32" s="15"/>
      <c r="BPB32" s="15"/>
      <c r="BPC32" s="15"/>
      <c r="BPD32" s="15"/>
      <c r="BPE32" s="15"/>
      <c r="BPF32" s="15"/>
      <c r="BPG32" s="15"/>
      <c r="BPH32" s="15"/>
      <c r="BPI32" s="15"/>
      <c r="BPJ32" s="15"/>
      <c r="BPK32" s="15"/>
      <c r="BPL32" s="15"/>
      <c r="BPM32" s="15"/>
      <c r="BPN32" s="15"/>
      <c r="BPO32" s="15"/>
      <c r="BPP32" s="15"/>
      <c r="BPQ32" s="15"/>
      <c r="BPR32" s="15"/>
      <c r="BPS32" s="15"/>
      <c r="BPT32" s="15"/>
      <c r="BPU32" s="15"/>
      <c r="BPV32" s="15"/>
      <c r="BPW32" s="15"/>
      <c r="BPX32" s="15"/>
      <c r="BPY32" s="15"/>
      <c r="BPZ32" s="15"/>
      <c r="BQA32" s="15"/>
      <c r="BQB32" s="15"/>
      <c r="BQC32" s="15"/>
      <c r="BQD32" s="15"/>
      <c r="BQE32" s="15"/>
      <c r="BQF32" s="15"/>
      <c r="BQG32" s="15"/>
      <c r="BQH32" s="15"/>
      <c r="BQI32" s="15"/>
      <c r="BQJ32" s="15"/>
      <c r="BQK32" s="15"/>
      <c r="BQL32" s="15"/>
      <c r="BQM32" s="15"/>
      <c r="BQN32" s="15"/>
      <c r="BQO32" s="15"/>
      <c r="BQP32" s="15"/>
      <c r="BQQ32" s="15"/>
      <c r="BQR32" s="15"/>
      <c r="BQS32" s="15"/>
      <c r="BQT32" s="15"/>
      <c r="BQU32" s="15"/>
      <c r="BQV32" s="15"/>
      <c r="BQW32" s="15"/>
      <c r="BQX32" s="15"/>
      <c r="BQY32" s="15"/>
      <c r="BQZ32" s="15"/>
      <c r="BRA32" s="15"/>
      <c r="BRB32" s="15"/>
      <c r="BRC32" s="15"/>
      <c r="BRD32" s="15"/>
      <c r="BRE32" s="15"/>
      <c r="BRF32" s="15"/>
      <c r="BRG32" s="15"/>
      <c r="BRH32" s="15"/>
      <c r="BRI32" s="15"/>
      <c r="BRJ32" s="15"/>
      <c r="BRK32" s="15"/>
      <c r="BRL32" s="15"/>
      <c r="BRM32" s="15"/>
      <c r="BRN32" s="15"/>
      <c r="BRO32" s="15"/>
      <c r="BRP32" s="15"/>
      <c r="BRQ32" s="15"/>
      <c r="BRR32" s="15"/>
      <c r="BRS32" s="15"/>
      <c r="BRT32" s="15"/>
      <c r="BRU32" s="15"/>
      <c r="BRV32" s="15"/>
      <c r="BRW32" s="15"/>
      <c r="BRX32" s="15"/>
      <c r="BRY32" s="15"/>
      <c r="BRZ32" s="15"/>
      <c r="BSA32" s="15"/>
      <c r="BSB32" s="15"/>
      <c r="BSC32" s="15"/>
      <c r="BSD32" s="15"/>
      <c r="BSE32" s="15"/>
      <c r="BSF32" s="15"/>
      <c r="BSG32" s="15"/>
      <c r="BSH32" s="15"/>
      <c r="BSI32" s="15"/>
      <c r="BSJ32" s="15"/>
      <c r="BSK32" s="15"/>
      <c r="BSL32" s="15"/>
      <c r="BSM32" s="15"/>
      <c r="BSN32" s="15"/>
      <c r="BSO32" s="15"/>
      <c r="BSP32" s="15"/>
      <c r="BSQ32" s="15"/>
      <c r="BSR32" s="15"/>
      <c r="BSS32" s="15"/>
      <c r="BST32" s="15"/>
      <c r="BSU32" s="15"/>
      <c r="BSV32" s="15"/>
      <c r="BSW32" s="15"/>
      <c r="BSX32" s="15"/>
      <c r="BSY32" s="15"/>
      <c r="BSZ32" s="15"/>
      <c r="BTA32" s="15"/>
      <c r="BTB32" s="15"/>
      <c r="BTC32" s="15"/>
      <c r="BTD32" s="15"/>
      <c r="BTE32" s="15"/>
      <c r="BTF32" s="15"/>
      <c r="BTG32" s="15"/>
      <c r="BTH32" s="15"/>
      <c r="BTI32" s="15"/>
      <c r="BTJ32" s="15"/>
      <c r="BTK32" s="15"/>
      <c r="BTL32" s="15"/>
      <c r="BTM32" s="15"/>
      <c r="BTN32" s="15"/>
      <c r="BTO32" s="15"/>
      <c r="BTP32" s="15"/>
      <c r="BTQ32" s="15"/>
      <c r="BTR32" s="15"/>
      <c r="BTS32" s="15"/>
      <c r="BTT32" s="15"/>
      <c r="BTU32" s="15"/>
      <c r="BTV32" s="15"/>
      <c r="BTW32" s="15"/>
      <c r="BTX32" s="15"/>
      <c r="BTY32" s="15"/>
      <c r="BTZ32" s="15"/>
      <c r="BUA32" s="15"/>
      <c r="BUB32" s="15"/>
      <c r="BUC32" s="15"/>
      <c r="BUD32" s="15"/>
      <c r="BUE32" s="15"/>
      <c r="BUF32" s="15"/>
      <c r="BUG32" s="15"/>
      <c r="BUH32" s="15"/>
      <c r="BUI32" s="15"/>
      <c r="BUJ32" s="15"/>
      <c r="BUK32" s="15"/>
      <c r="BUL32" s="15"/>
      <c r="BUM32" s="15"/>
      <c r="BUN32" s="15"/>
      <c r="BUO32" s="15"/>
      <c r="BUP32" s="15"/>
      <c r="BUQ32" s="15"/>
      <c r="BUR32" s="15"/>
      <c r="BUS32" s="15"/>
      <c r="BUT32" s="15"/>
      <c r="BUU32" s="15"/>
      <c r="BUV32" s="15"/>
      <c r="BUW32" s="15"/>
      <c r="BUX32" s="15"/>
      <c r="BUY32" s="15"/>
      <c r="BUZ32" s="15"/>
      <c r="BVA32" s="15"/>
      <c r="BVB32" s="15"/>
      <c r="BVC32" s="15"/>
      <c r="BVD32" s="15"/>
      <c r="BVE32" s="15"/>
      <c r="BVF32" s="15"/>
      <c r="BVG32" s="15"/>
      <c r="BVH32" s="15"/>
      <c r="BVI32" s="15"/>
      <c r="BVJ32" s="15"/>
      <c r="BVK32" s="15"/>
      <c r="BVL32" s="15"/>
      <c r="BVM32" s="15"/>
      <c r="BVN32" s="15"/>
      <c r="BVO32" s="15"/>
      <c r="BVP32" s="15"/>
      <c r="BVQ32" s="15"/>
      <c r="BVR32" s="15"/>
      <c r="BVS32" s="15"/>
      <c r="BVT32" s="15"/>
      <c r="BVU32" s="15"/>
      <c r="BVV32" s="15"/>
      <c r="BVW32" s="15"/>
      <c r="BVX32" s="15"/>
      <c r="BVY32" s="15"/>
      <c r="BVZ32" s="15"/>
      <c r="BWA32" s="15"/>
      <c r="BWB32" s="15"/>
      <c r="BWC32" s="15"/>
      <c r="BWD32" s="15"/>
      <c r="BWE32" s="15"/>
      <c r="BWF32" s="15"/>
      <c r="BWG32" s="15"/>
      <c r="BWH32" s="15"/>
      <c r="BWI32" s="15"/>
      <c r="BWJ32" s="15"/>
      <c r="BWK32" s="15"/>
      <c r="BWL32" s="15"/>
      <c r="BWM32" s="15"/>
      <c r="BWN32" s="15"/>
      <c r="BWO32" s="15"/>
      <c r="BWP32" s="15"/>
      <c r="BWQ32" s="15"/>
      <c r="BWR32" s="15"/>
      <c r="BWS32" s="15"/>
      <c r="BWT32" s="15"/>
      <c r="BWU32" s="15"/>
      <c r="BWV32" s="15"/>
      <c r="BWW32" s="15"/>
      <c r="BWX32" s="15"/>
      <c r="BWY32" s="15"/>
      <c r="BWZ32" s="15"/>
      <c r="BXA32" s="15"/>
      <c r="BXB32" s="15"/>
      <c r="BXC32" s="15"/>
      <c r="BXD32" s="15"/>
      <c r="BXE32" s="15"/>
      <c r="BXF32" s="15"/>
      <c r="BXG32" s="15"/>
      <c r="BXH32" s="15"/>
      <c r="BXI32" s="15"/>
      <c r="BXJ32" s="15"/>
      <c r="BXK32" s="15"/>
      <c r="BXL32" s="15"/>
      <c r="BXM32" s="15"/>
      <c r="BXN32" s="15"/>
      <c r="BXO32" s="15"/>
      <c r="BXP32" s="15"/>
      <c r="BXQ32" s="15"/>
      <c r="BXR32" s="15"/>
      <c r="BXS32" s="15"/>
      <c r="BXT32" s="15"/>
      <c r="BXU32" s="15"/>
      <c r="BXV32" s="15"/>
      <c r="BXW32" s="15"/>
      <c r="BXX32" s="15"/>
      <c r="BXY32" s="15"/>
      <c r="BXZ32" s="15"/>
      <c r="BYA32" s="15"/>
      <c r="BYB32" s="15"/>
      <c r="BYC32" s="15"/>
      <c r="BYD32" s="15"/>
      <c r="BYE32" s="15"/>
      <c r="BYF32" s="15"/>
      <c r="BYG32" s="15"/>
      <c r="BYH32" s="15"/>
      <c r="BYI32" s="15"/>
      <c r="BYJ32" s="15"/>
      <c r="BYK32" s="15"/>
      <c r="BYL32" s="15"/>
      <c r="BYM32" s="15"/>
      <c r="BYN32" s="15"/>
      <c r="BYO32" s="15"/>
      <c r="BYP32" s="15"/>
      <c r="BYQ32" s="15"/>
      <c r="BYR32" s="15"/>
      <c r="BYS32" s="15"/>
      <c r="BYT32" s="15"/>
      <c r="BYU32" s="15"/>
      <c r="BYV32" s="15"/>
      <c r="BYW32" s="15"/>
      <c r="BYX32" s="15"/>
      <c r="BYY32" s="15"/>
      <c r="BYZ32" s="15"/>
      <c r="BZA32" s="15"/>
      <c r="BZB32" s="15"/>
      <c r="BZC32" s="15"/>
      <c r="BZD32" s="15"/>
      <c r="BZE32" s="15"/>
      <c r="BZF32" s="15"/>
      <c r="BZG32" s="15"/>
      <c r="BZH32" s="15"/>
      <c r="BZI32" s="15"/>
      <c r="BZJ32" s="15"/>
      <c r="BZK32" s="15"/>
      <c r="BZL32" s="15"/>
      <c r="BZM32" s="15"/>
      <c r="BZN32" s="15"/>
      <c r="BZO32" s="15"/>
      <c r="BZP32" s="15"/>
      <c r="BZQ32" s="15"/>
      <c r="BZR32" s="15"/>
      <c r="BZS32" s="15"/>
      <c r="BZT32" s="15"/>
      <c r="BZU32" s="15"/>
      <c r="BZV32" s="15"/>
      <c r="BZW32" s="15"/>
      <c r="BZX32" s="15"/>
      <c r="BZY32" s="15"/>
      <c r="BZZ32" s="15"/>
      <c r="CAA32" s="15"/>
      <c r="CAB32" s="15"/>
      <c r="CAC32" s="15"/>
      <c r="CAD32" s="15"/>
      <c r="CAE32" s="15"/>
      <c r="CAF32" s="15"/>
      <c r="CAG32" s="15"/>
      <c r="CAH32" s="15"/>
      <c r="CAI32" s="15"/>
      <c r="CAJ32" s="15"/>
      <c r="CAK32" s="15"/>
      <c r="CAL32" s="15"/>
      <c r="CAM32" s="15"/>
      <c r="CAN32" s="15"/>
      <c r="CAO32" s="15"/>
      <c r="CAP32" s="15"/>
      <c r="CAQ32" s="15"/>
      <c r="CAR32" s="15"/>
      <c r="CAS32" s="15"/>
      <c r="CAT32" s="15"/>
      <c r="CAU32" s="15"/>
      <c r="CAV32" s="15"/>
      <c r="CAW32" s="15"/>
      <c r="CAX32" s="15"/>
      <c r="CAY32" s="15"/>
      <c r="CAZ32" s="15"/>
      <c r="CBA32" s="15"/>
      <c r="CBB32" s="15"/>
      <c r="CBC32" s="15"/>
      <c r="CBD32" s="15"/>
      <c r="CBE32" s="15"/>
      <c r="CBF32" s="15"/>
      <c r="CBG32" s="15"/>
      <c r="CBH32" s="15"/>
      <c r="CBI32" s="15"/>
      <c r="CBJ32" s="15"/>
      <c r="CBK32" s="15"/>
      <c r="CBL32" s="15"/>
      <c r="CBM32" s="15"/>
      <c r="CBN32" s="15"/>
      <c r="CBO32" s="15"/>
      <c r="CBP32" s="15"/>
      <c r="CBQ32" s="15"/>
      <c r="CBR32" s="15"/>
      <c r="CBS32" s="15"/>
      <c r="CBT32" s="15"/>
      <c r="CBU32" s="15"/>
      <c r="CBV32" s="15"/>
      <c r="CBW32" s="15"/>
      <c r="CBX32" s="15"/>
      <c r="CBY32" s="15"/>
      <c r="CBZ32" s="15"/>
      <c r="CCA32" s="15"/>
      <c r="CCB32" s="15"/>
      <c r="CCC32" s="15"/>
      <c r="CCD32" s="15"/>
      <c r="CCE32" s="15"/>
      <c r="CCF32" s="15"/>
      <c r="CCG32" s="15"/>
      <c r="CCH32" s="15"/>
      <c r="CCI32" s="15"/>
      <c r="CCJ32" s="15"/>
      <c r="CCK32" s="15"/>
      <c r="CCL32" s="15"/>
      <c r="CCM32" s="15"/>
      <c r="CCN32" s="15"/>
      <c r="CCO32" s="15"/>
      <c r="CCP32" s="15"/>
      <c r="CCQ32" s="15"/>
      <c r="CCR32" s="15"/>
      <c r="CCS32" s="15"/>
      <c r="CCT32" s="15"/>
      <c r="CCU32" s="15"/>
      <c r="CCV32" s="15"/>
      <c r="CCW32" s="15"/>
      <c r="CCX32" s="15"/>
      <c r="CCY32" s="15"/>
      <c r="CCZ32" s="15"/>
      <c r="CDA32" s="15"/>
      <c r="CDB32" s="15"/>
      <c r="CDC32" s="15"/>
      <c r="CDD32" s="15"/>
      <c r="CDE32" s="15"/>
      <c r="CDF32" s="15"/>
      <c r="CDG32" s="15"/>
      <c r="CDH32" s="15"/>
      <c r="CDI32" s="15"/>
      <c r="CDJ32" s="15"/>
      <c r="CDK32" s="15"/>
      <c r="CDL32" s="15"/>
      <c r="CDM32" s="15"/>
      <c r="CDN32" s="15"/>
      <c r="CDO32" s="15"/>
      <c r="CDP32" s="15"/>
      <c r="CDQ32" s="15"/>
      <c r="CDR32" s="15"/>
      <c r="CDS32" s="15"/>
      <c r="CDT32" s="15"/>
      <c r="CDU32" s="15"/>
      <c r="CDV32" s="15"/>
      <c r="CDW32" s="15"/>
      <c r="CDX32" s="15"/>
      <c r="CDY32" s="15"/>
      <c r="CDZ32" s="15"/>
      <c r="CEA32" s="15"/>
      <c r="CEB32" s="15"/>
      <c r="CEC32" s="15"/>
      <c r="CED32" s="15"/>
      <c r="CEE32" s="15"/>
      <c r="CEF32" s="15"/>
      <c r="CEG32" s="15"/>
      <c r="CEH32" s="15"/>
      <c r="CEI32" s="15"/>
      <c r="CEJ32" s="15"/>
      <c r="CEK32" s="15"/>
      <c r="CEL32" s="15"/>
      <c r="CEM32" s="15"/>
      <c r="CEN32" s="15"/>
      <c r="CEO32" s="15"/>
      <c r="CEP32" s="15"/>
      <c r="CEQ32" s="15"/>
      <c r="CER32" s="15"/>
      <c r="CES32" s="15"/>
      <c r="CET32" s="15"/>
      <c r="CEU32" s="15"/>
      <c r="CEV32" s="15"/>
      <c r="CEW32" s="15"/>
      <c r="CEX32" s="15"/>
      <c r="CEY32" s="15"/>
      <c r="CEZ32" s="15"/>
      <c r="CFA32" s="15"/>
      <c r="CFB32" s="15"/>
      <c r="CFC32" s="15"/>
      <c r="CFD32" s="15"/>
      <c r="CFE32" s="15"/>
      <c r="CFF32" s="15"/>
      <c r="CFG32" s="15"/>
      <c r="CFH32" s="15"/>
      <c r="CFI32" s="15"/>
      <c r="CFJ32" s="15"/>
      <c r="CFK32" s="15"/>
      <c r="CFL32" s="15"/>
      <c r="CFM32" s="15"/>
      <c r="CFN32" s="15"/>
      <c r="CFO32" s="15"/>
      <c r="CFP32" s="15"/>
      <c r="CFQ32" s="15"/>
      <c r="CFR32" s="15"/>
      <c r="CFS32" s="15"/>
      <c r="CFT32" s="15"/>
      <c r="CFU32" s="15"/>
      <c r="CFV32" s="15"/>
      <c r="CFW32" s="15"/>
      <c r="CFX32" s="15"/>
      <c r="CFY32" s="15"/>
      <c r="CFZ32" s="15"/>
      <c r="CGA32" s="15"/>
      <c r="CGB32" s="15"/>
      <c r="CGC32" s="15"/>
      <c r="CGD32" s="15"/>
      <c r="CGE32" s="15"/>
      <c r="CGF32" s="15"/>
      <c r="CGG32" s="15"/>
      <c r="CGH32" s="15"/>
      <c r="CGI32" s="15"/>
      <c r="CGJ32" s="15"/>
      <c r="CGK32" s="15"/>
      <c r="CGL32" s="15"/>
      <c r="CGM32" s="15"/>
      <c r="CGN32" s="15"/>
      <c r="CGO32" s="15"/>
      <c r="CGP32" s="15"/>
      <c r="CGQ32" s="15"/>
      <c r="CGR32" s="15"/>
      <c r="CGS32" s="15"/>
      <c r="CGT32" s="15"/>
      <c r="CGU32" s="15"/>
      <c r="CGV32" s="15"/>
      <c r="CGW32" s="15"/>
      <c r="CGX32" s="15"/>
      <c r="CGY32" s="15"/>
      <c r="CGZ32" s="15"/>
      <c r="CHA32" s="15"/>
      <c r="CHB32" s="15"/>
      <c r="CHC32" s="15"/>
      <c r="CHD32" s="15"/>
      <c r="CHE32" s="15"/>
      <c r="CHF32" s="15"/>
      <c r="CHG32" s="15"/>
      <c r="CHH32" s="15"/>
      <c r="CHI32" s="15"/>
      <c r="CHJ32" s="15"/>
      <c r="CHK32" s="15"/>
      <c r="CHL32" s="15"/>
      <c r="CHM32" s="15"/>
      <c r="CHN32" s="15"/>
      <c r="CHO32" s="15"/>
      <c r="CHP32" s="15"/>
      <c r="CHQ32" s="15"/>
      <c r="CHR32" s="15"/>
      <c r="CHS32" s="15"/>
      <c r="CHT32" s="15"/>
      <c r="CHU32" s="15"/>
      <c r="CHV32" s="15"/>
      <c r="CHW32" s="15"/>
      <c r="CHX32" s="15"/>
      <c r="CHY32" s="15"/>
      <c r="CHZ32" s="15"/>
      <c r="CIA32" s="15"/>
      <c r="CIB32" s="15"/>
      <c r="CIC32" s="15"/>
      <c r="CID32" s="15"/>
      <c r="CIE32" s="15"/>
      <c r="CIF32" s="15"/>
      <c r="CIG32" s="15"/>
      <c r="CIH32" s="15"/>
      <c r="CII32" s="15"/>
      <c r="CIJ32" s="15"/>
      <c r="CIK32" s="15"/>
      <c r="CIL32" s="15"/>
      <c r="CIM32" s="15"/>
      <c r="CIN32" s="15"/>
      <c r="CIO32" s="15"/>
      <c r="CIP32" s="15"/>
      <c r="CIQ32" s="15"/>
      <c r="CIR32" s="15"/>
      <c r="CIS32" s="15"/>
      <c r="CIT32" s="15"/>
      <c r="CIU32" s="15"/>
      <c r="CIV32" s="15"/>
      <c r="CIW32" s="15"/>
      <c r="CIX32" s="15"/>
      <c r="CIY32" s="15"/>
      <c r="CIZ32" s="15"/>
      <c r="CJA32" s="15"/>
      <c r="CJB32" s="15"/>
      <c r="CJC32" s="15"/>
      <c r="CJD32" s="15"/>
      <c r="CJE32" s="15"/>
      <c r="CJF32" s="15"/>
      <c r="CJG32" s="15"/>
      <c r="CJH32" s="15"/>
      <c r="CJI32" s="15"/>
      <c r="CJJ32" s="15"/>
      <c r="CJK32" s="15"/>
      <c r="CJL32" s="15"/>
      <c r="CJM32" s="15"/>
      <c r="CJN32" s="15"/>
      <c r="CJO32" s="15"/>
      <c r="CJP32" s="15"/>
      <c r="CJQ32" s="15"/>
      <c r="CJR32" s="15"/>
      <c r="CJS32" s="15"/>
      <c r="CJT32" s="15"/>
      <c r="CJU32" s="15"/>
      <c r="CJV32" s="15"/>
      <c r="CJW32" s="15"/>
      <c r="CJX32" s="15"/>
      <c r="CJY32" s="15"/>
      <c r="CJZ32" s="15"/>
      <c r="CKA32" s="15"/>
      <c r="CKB32" s="15"/>
      <c r="CKC32" s="15"/>
      <c r="CKD32" s="15"/>
      <c r="CKE32" s="15"/>
      <c r="CKF32" s="15"/>
      <c r="CKG32" s="15"/>
      <c r="CKH32" s="15"/>
      <c r="CKI32" s="15"/>
      <c r="CKJ32" s="15"/>
      <c r="CKK32" s="15"/>
      <c r="CKL32" s="15"/>
      <c r="CKM32" s="15"/>
      <c r="CKN32" s="15"/>
      <c r="CKO32" s="15"/>
      <c r="CKP32" s="15"/>
      <c r="CKQ32" s="15"/>
      <c r="CKR32" s="15"/>
      <c r="CKS32" s="15"/>
      <c r="CKT32" s="15"/>
      <c r="CKU32" s="15"/>
      <c r="CKV32" s="15"/>
      <c r="CKW32" s="15"/>
      <c r="CKX32" s="15"/>
      <c r="CKY32" s="15"/>
      <c r="CKZ32" s="15"/>
      <c r="CLA32" s="15"/>
      <c r="CLB32" s="15"/>
      <c r="CLC32" s="15"/>
      <c r="CLD32" s="15"/>
      <c r="CLE32" s="15"/>
      <c r="CLF32" s="15"/>
      <c r="CLG32" s="15"/>
      <c r="CLH32" s="15"/>
      <c r="CLI32" s="15"/>
      <c r="CLJ32" s="15"/>
      <c r="CLK32" s="15"/>
      <c r="CLL32" s="15"/>
      <c r="CLM32" s="15"/>
      <c r="CLN32" s="15"/>
      <c r="CLO32" s="15"/>
      <c r="CLP32" s="15"/>
      <c r="CLQ32" s="15"/>
      <c r="CLR32" s="15"/>
      <c r="CLS32" s="15"/>
      <c r="CLT32" s="15"/>
      <c r="CLU32" s="15"/>
      <c r="CLV32" s="15"/>
      <c r="CLW32" s="15"/>
      <c r="CLX32" s="15"/>
      <c r="CLY32" s="15"/>
      <c r="CLZ32" s="15"/>
      <c r="CMA32" s="15"/>
      <c r="CMB32" s="15"/>
      <c r="CMC32" s="15"/>
      <c r="CMD32" s="15"/>
      <c r="CME32" s="15"/>
      <c r="CMF32" s="15"/>
      <c r="CMG32" s="15"/>
      <c r="CMH32" s="15"/>
      <c r="CMI32" s="15"/>
      <c r="CMJ32" s="15"/>
      <c r="CMK32" s="15"/>
      <c r="CML32" s="15"/>
      <c r="CMM32" s="15"/>
      <c r="CMN32" s="15"/>
      <c r="CMO32" s="15"/>
      <c r="CMP32" s="15"/>
      <c r="CMQ32" s="15"/>
      <c r="CMR32" s="15"/>
      <c r="CMS32" s="15"/>
      <c r="CMT32" s="15"/>
      <c r="CMU32" s="15"/>
      <c r="CMV32" s="15"/>
      <c r="CMW32" s="15"/>
      <c r="CMX32" s="15"/>
      <c r="CMY32" s="15"/>
      <c r="CMZ32" s="15"/>
      <c r="CNA32" s="15"/>
      <c r="CNB32" s="15"/>
      <c r="CNC32" s="15"/>
      <c r="CND32" s="15"/>
      <c r="CNE32" s="15"/>
      <c r="CNF32" s="15"/>
      <c r="CNG32" s="15"/>
      <c r="CNH32" s="15"/>
      <c r="CNI32" s="15"/>
      <c r="CNJ32" s="15"/>
      <c r="CNK32" s="15"/>
      <c r="CNL32" s="15"/>
      <c r="CNM32" s="15"/>
      <c r="CNN32" s="15"/>
      <c r="CNO32" s="15"/>
      <c r="CNP32" s="15"/>
      <c r="CNQ32" s="15"/>
      <c r="CNR32" s="15"/>
      <c r="CNS32" s="15"/>
      <c r="CNT32" s="15"/>
      <c r="CNU32" s="15"/>
      <c r="CNV32" s="15"/>
      <c r="CNW32" s="15"/>
      <c r="CNX32" s="15"/>
      <c r="CNY32" s="15"/>
      <c r="CNZ32" s="15"/>
      <c r="COA32" s="15"/>
      <c r="COB32" s="15"/>
      <c r="COC32" s="15"/>
      <c r="COD32" s="15"/>
      <c r="COE32" s="15"/>
      <c r="COF32" s="15"/>
      <c r="COG32" s="15"/>
      <c r="COH32" s="15"/>
      <c r="COI32" s="15"/>
      <c r="COJ32" s="15"/>
      <c r="COK32" s="15"/>
      <c r="COL32" s="15"/>
      <c r="COM32" s="15"/>
      <c r="CON32" s="15"/>
      <c r="COO32" s="15"/>
      <c r="COP32" s="15"/>
      <c r="COQ32" s="15"/>
      <c r="COR32" s="15"/>
      <c r="COS32" s="15"/>
      <c r="COT32" s="15"/>
      <c r="COU32" s="15"/>
      <c r="COV32" s="15"/>
      <c r="COW32" s="15"/>
      <c r="COX32" s="15"/>
      <c r="COY32" s="15"/>
      <c r="COZ32" s="15"/>
      <c r="CPA32" s="15"/>
      <c r="CPB32" s="15"/>
      <c r="CPC32" s="15"/>
      <c r="CPD32" s="15"/>
      <c r="CPE32" s="15"/>
      <c r="CPF32" s="15"/>
      <c r="CPG32" s="15"/>
      <c r="CPH32" s="15"/>
      <c r="CPI32" s="15"/>
      <c r="CPJ32" s="15"/>
      <c r="CPK32" s="15"/>
      <c r="CPL32" s="15"/>
      <c r="CPM32" s="15"/>
      <c r="CPN32" s="15"/>
      <c r="CPO32" s="15"/>
      <c r="CPP32" s="15"/>
      <c r="CPQ32" s="15"/>
      <c r="CPR32" s="15"/>
      <c r="CPS32" s="15"/>
      <c r="CPT32" s="15"/>
      <c r="CPU32" s="15"/>
      <c r="CPV32" s="15"/>
      <c r="CPW32" s="15"/>
      <c r="CPX32" s="15"/>
      <c r="CPY32" s="15"/>
      <c r="CPZ32" s="15"/>
      <c r="CQA32" s="15"/>
      <c r="CQB32" s="15"/>
      <c r="CQC32" s="15"/>
      <c r="CQD32" s="15"/>
      <c r="CQE32" s="15"/>
      <c r="CQF32" s="15"/>
      <c r="CQG32" s="15"/>
      <c r="CQH32" s="15"/>
      <c r="CQI32" s="15"/>
      <c r="CQJ32" s="15"/>
      <c r="CQK32" s="15"/>
      <c r="CQL32" s="15"/>
      <c r="CQM32" s="15"/>
      <c r="CQN32" s="15"/>
      <c r="CQO32" s="15"/>
      <c r="CQP32" s="15"/>
      <c r="CQQ32" s="15"/>
      <c r="CQR32" s="15"/>
      <c r="CQS32" s="15"/>
      <c r="CQT32" s="15"/>
      <c r="CQU32" s="15"/>
      <c r="CQV32" s="15"/>
      <c r="CQW32" s="15"/>
      <c r="CQX32" s="15"/>
      <c r="CQY32" s="15"/>
      <c r="CQZ32" s="15"/>
      <c r="CRA32" s="15"/>
      <c r="CRB32" s="15"/>
      <c r="CRC32" s="15"/>
      <c r="CRD32" s="15"/>
      <c r="CRE32" s="15"/>
      <c r="CRF32" s="15"/>
      <c r="CRG32" s="15"/>
      <c r="CRH32" s="15"/>
      <c r="CRI32" s="15"/>
      <c r="CRJ32" s="15"/>
      <c r="CRK32" s="15"/>
      <c r="CRL32" s="15"/>
      <c r="CRM32" s="15"/>
      <c r="CRN32" s="15"/>
      <c r="CRO32" s="15"/>
      <c r="CRP32" s="15"/>
      <c r="CRQ32" s="15"/>
      <c r="CRR32" s="15"/>
      <c r="CRS32" s="15"/>
      <c r="CRT32" s="15"/>
      <c r="CRU32" s="15"/>
      <c r="CRV32" s="15"/>
      <c r="CRW32" s="15"/>
      <c r="CRX32" s="15"/>
      <c r="CRY32" s="15"/>
      <c r="CRZ32" s="15"/>
      <c r="CSA32" s="15"/>
      <c r="CSB32" s="15"/>
      <c r="CSC32" s="15"/>
      <c r="CSD32" s="15"/>
      <c r="CSE32" s="15"/>
      <c r="CSF32" s="15"/>
      <c r="CSG32" s="15"/>
      <c r="CSH32" s="15"/>
      <c r="CSI32" s="15"/>
      <c r="CSJ32" s="15"/>
      <c r="CSK32" s="15"/>
      <c r="CSL32" s="15"/>
      <c r="CSM32" s="15"/>
      <c r="CSN32" s="15"/>
      <c r="CSO32" s="15"/>
      <c r="CSP32" s="15"/>
      <c r="CSQ32" s="15"/>
      <c r="CSR32" s="15"/>
      <c r="CSS32" s="15"/>
      <c r="CST32" s="15"/>
      <c r="CSU32" s="15"/>
      <c r="CSV32" s="15"/>
      <c r="CSW32" s="15"/>
      <c r="CSX32" s="15"/>
      <c r="CSY32" s="15"/>
      <c r="CSZ32" s="15"/>
      <c r="CTA32" s="15"/>
      <c r="CTB32" s="15"/>
      <c r="CTC32" s="15"/>
      <c r="CTD32" s="15"/>
      <c r="CTE32" s="15"/>
      <c r="CTF32" s="15"/>
      <c r="CTG32" s="15"/>
      <c r="CTH32" s="15"/>
      <c r="CTI32" s="15"/>
      <c r="CTJ32" s="15"/>
      <c r="CTK32" s="15"/>
      <c r="CTL32" s="15"/>
      <c r="CTM32" s="15"/>
      <c r="CTN32" s="15"/>
      <c r="CTO32" s="15"/>
      <c r="CTP32" s="15"/>
      <c r="CTQ32" s="15"/>
      <c r="CTR32" s="15"/>
      <c r="CTS32" s="15"/>
      <c r="CTT32" s="15"/>
      <c r="CTU32" s="15"/>
      <c r="CTV32" s="15"/>
      <c r="CTW32" s="15"/>
      <c r="CTX32" s="15"/>
      <c r="CTY32" s="15"/>
      <c r="CTZ32" s="15"/>
      <c r="CUA32" s="15"/>
      <c r="CUB32" s="15"/>
      <c r="CUC32" s="15"/>
      <c r="CUD32" s="15"/>
      <c r="CUE32" s="15"/>
      <c r="CUF32" s="15"/>
      <c r="CUG32" s="15"/>
      <c r="CUH32" s="15"/>
      <c r="CUI32" s="15"/>
      <c r="CUJ32" s="15"/>
      <c r="CUK32" s="15"/>
      <c r="CUL32" s="15"/>
      <c r="CUM32" s="15"/>
      <c r="CUN32" s="15"/>
      <c r="CUO32" s="15"/>
      <c r="CUP32" s="15"/>
      <c r="CUQ32" s="15"/>
      <c r="CUR32" s="15"/>
      <c r="CUS32" s="15"/>
      <c r="CUT32" s="15"/>
      <c r="CUU32" s="15"/>
    </row>
    <row r="33" spans="1:2595" s="15" customFormat="1" ht="15" customHeight="1" x14ac:dyDescent="0.2">
      <c r="A33" s="386" t="s">
        <v>67</v>
      </c>
      <c r="B33" s="54" t="s">
        <v>126</v>
      </c>
      <c r="C33" s="95" t="s">
        <v>177</v>
      </c>
      <c r="D33" s="517"/>
      <c r="E33" s="44">
        <v>0</v>
      </c>
      <c r="F33" s="44">
        <v>0</v>
      </c>
      <c r="G33" s="44">
        <v>0.02</v>
      </c>
      <c r="H33" s="524">
        <v>32.6</v>
      </c>
      <c r="I33" s="44">
        <v>0</v>
      </c>
      <c r="J33" s="44">
        <v>0</v>
      </c>
      <c r="K33" s="44">
        <v>0</v>
      </c>
      <c r="L33" s="124">
        <v>0</v>
      </c>
      <c r="M33" s="183"/>
      <c r="N33" s="184"/>
      <c r="O33" s="436" t="str">
        <f t="shared" si="23"/>
        <v>7.C</v>
      </c>
      <c r="P33" s="35" t="str">
        <f t="shared" si="23"/>
        <v>Хвойные породы</v>
      </c>
      <c r="Q33" s="95" t="s">
        <v>177</v>
      </c>
      <c r="R33" s="167"/>
      <c r="S33" s="167"/>
      <c r="T33" s="167"/>
      <c r="U33" s="167"/>
      <c r="V33" s="167"/>
      <c r="W33" s="167"/>
      <c r="X33" s="167"/>
      <c r="Y33" s="191"/>
      <c r="Z33" s="185"/>
      <c r="AA33" s="251" t="str">
        <f t="shared" si="19"/>
        <v>7.C</v>
      </c>
      <c r="AB33" s="35" t="str">
        <f>B33</f>
        <v>Хвойные породы</v>
      </c>
      <c r="AC33" s="95" t="s">
        <v>177</v>
      </c>
      <c r="AD33" s="249">
        <f>IF(ISNUMBER('CB1-Производство'!D44+E33-I33),'CB1-Производство'!D44+E33-I33,IF(ISNUMBER(I33-E33),"NT " &amp; I33-E33,"…"))</f>
        <v>0</v>
      </c>
      <c r="AE33" s="224">
        <f>IF(ISNUMBER('CB1-Производство'!E44+G33-K33),'CB1-Производство'!E44+G33-K33,IF(ISNUMBER(K33-G33),"NT " &amp; K33-G33,"…"))</f>
        <v>0.02</v>
      </c>
    </row>
    <row r="34" spans="1:2595" s="15" customFormat="1" ht="15" customHeight="1" x14ac:dyDescent="0.2">
      <c r="A34" s="386" t="s">
        <v>68</v>
      </c>
      <c r="B34" s="54" t="s">
        <v>127</v>
      </c>
      <c r="C34" s="95" t="s">
        <v>177</v>
      </c>
      <c r="D34" s="517"/>
      <c r="E34" s="44">
        <v>26</v>
      </c>
      <c r="F34" s="44">
        <v>280</v>
      </c>
      <c r="G34" s="44">
        <v>11.7</v>
      </c>
      <c r="H34" s="524">
        <v>176.5</v>
      </c>
      <c r="I34" s="44">
        <v>0</v>
      </c>
      <c r="J34" s="44">
        <v>0</v>
      </c>
      <c r="K34" s="44">
        <v>0</v>
      </c>
      <c r="L34" s="124">
        <v>0</v>
      </c>
      <c r="M34" s="183"/>
      <c r="N34" s="184"/>
      <c r="O34" s="436" t="str">
        <f t="shared" si="23"/>
        <v>7.NC</v>
      </c>
      <c r="P34" s="35" t="str">
        <f t="shared" si="23"/>
        <v>Лиственные породы</v>
      </c>
      <c r="Q34" s="95" t="s">
        <v>177</v>
      </c>
      <c r="R34" s="167"/>
      <c r="S34" s="167"/>
      <c r="T34" s="167"/>
      <c r="U34" s="167"/>
      <c r="V34" s="167"/>
      <c r="W34" s="167"/>
      <c r="X34" s="167"/>
      <c r="Y34" s="191"/>
      <c r="Z34" s="185"/>
      <c r="AA34" s="251" t="str">
        <f t="shared" si="19"/>
        <v>7.NC</v>
      </c>
      <c r="AB34" s="35" t="str">
        <f>B34</f>
        <v>Лиственные породы</v>
      </c>
      <c r="AC34" s="95" t="s">
        <v>177</v>
      </c>
      <c r="AD34" s="219">
        <f>IF(ISNUMBER('CB1-Производство'!D45+E34-I34),'CB1-Производство'!D45+E34-I34,IF(ISNUMBER(I34-E34),"NT " &amp; I34-E34,"…"))</f>
        <v>26</v>
      </c>
      <c r="AE34" s="224">
        <f>IF(ISNUMBER('CB1-Производство'!E45+G34-K34),'CB1-Производство'!E45+G34-K34,IF(ISNUMBER(K34-G34),"NT " &amp; K34-G34,"…"))</f>
        <v>11.7</v>
      </c>
    </row>
    <row r="35" spans="1:2595" s="15" customFormat="1" ht="11.25" customHeight="1" x14ac:dyDescent="0.2">
      <c r="A35" s="390" t="s">
        <v>69</v>
      </c>
      <c r="B35" s="356" t="s">
        <v>128</v>
      </c>
      <c r="C35" s="95" t="s">
        <v>177</v>
      </c>
      <c r="D35" s="517"/>
      <c r="E35" s="44">
        <v>3</v>
      </c>
      <c r="F35" s="44">
        <v>5</v>
      </c>
      <c r="G35" s="44">
        <v>0</v>
      </c>
      <c r="H35" s="524">
        <v>0</v>
      </c>
      <c r="I35" s="44">
        <v>0</v>
      </c>
      <c r="J35" s="44">
        <v>0</v>
      </c>
      <c r="K35" s="44">
        <v>0</v>
      </c>
      <c r="L35" s="124">
        <v>0</v>
      </c>
      <c r="M35" s="183"/>
      <c r="N35" s="184"/>
      <c r="O35" s="442" t="str">
        <f t="shared" si="23"/>
        <v>7.NC.T</v>
      </c>
      <c r="P35" s="36" t="str">
        <f t="shared" si="23"/>
        <v>в том числе тропические породы</v>
      </c>
      <c r="Q35" s="95" t="s">
        <v>177</v>
      </c>
      <c r="R35" s="172" t="str">
        <f t="shared" ref="R35:Y35" si="25">IF(AND(ISNUMBER(E35/E34),E35&gt;E34),"&gt; 6.1.NC !!","")</f>
        <v/>
      </c>
      <c r="S35" s="172" t="str">
        <f t="shared" si="25"/>
        <v/>
      </c>
      <c r="T35" s="172" t="str">
        <f t="shared" si="25"/>
        <v/>
      </c>
      <c r="U35" s="172" t="str">
        <f t="shared" si="25"/>
        <v/>
      </c>
      <c r="V35" s="172" t="str">
        <f t="shared" si="25"/>
        <v/>
      </c>
      <c r="W35" s="172" t="str">
        <f t="shared" si="25"/>
        <v/>
      </c>
      <c r="X35" s="172" t="str">
        <f t="shared" si="25"/>
        <v/>
      </c>
      <c r="Y35" s="172" t="str">
        <f t="shared" si="25"/>
        <v/>
      </c>
      <c r="Z35" s="185"/>
      <c r="AA35" s="250" t="str">
        <f t="shared" si="19"/>
        <v>7.NC.T</v>
      </c>
      <c r="AB35" s="36" t="str">
        <f>B35</f>
        <v>в том числе тропические породы</v>
      </c>
      <c r="AC35" s="95" t="s">
        <v>177</v>
      </c>
      <c r="AD35" s="219">
        <f>IF(ISNUMBER('CB1-Производство'!D46+E35-I35),'CB1-Производство'!D46+E35-I35,IF(ISNUMBER(I35-E35),"NT " &amp; I35-E35,"…"))</f>
        <v>3</v>
      </c>
      <c r="AE35" s="224">
        <f>IF(ISNUMBER('CB1-Производство'!E46+G35-K35),'CB1-Производство'!E46+G35-K35,IF(ISNUMBER(K35-G35),"NT " &amp; K35-G35,"…"))</f>
        <v>0</v>
      </c>
    </row>
    <row r="36" spans="1:2595" s="100" customFormat="1" ht="15" customHeight="1" x14ac:dyDescent="0.2">
      <c r="A36" s="388" t="s">
        <v>70</v>
      </c>
      <c r="B36" s="327" t="s">
        <v>143</v>
      </c>
      <c r="C36" s="330" t="s">
        <v>177</v>
      </c>
      <c r="D36" s="513"/>
      <c r="E36" s="99" t="s">
        <v>222</v>
      </c>
      <c r="F36" s="99">
        <v>33834</v>
      </c>
      <c r="G36" s="99" t="s">
        <v>222</v>
      </c>
      <c r="H36" s="99">
        <f>H37+H41+H43</f>
        <v>45574.399999999994</v>
      </c>
      <c r="I36" s="99">
        <v>73.900000000000006</v>
      </c>
      <c r="J36" s="99">
        <v>357.1</v>
      </c>
      <c r="K36" s="99">
        <f>K37+K41+K43</f>
        <v>108.3</v>
      </c>
      <c r="L36" s="121">
        <f>L37+L41+L43</f>
        <v>360.7</v>
      </c>
      <c r="M36" s="183"/>
      <c r="N36" s="184"/>
      <c r="O36" s="434" t="str">
        <f t="shared" si="11"/>
        <v>8</v>
      </c>
      <c r="P36" s="98" t="str">
        <f t="shared" si="12"/>
        <v>ЛИСТОВЫЕ ДРЕВЕСНЫЕ МАТЕРИАЛЫ</v>
      </c>
      <c r="Q36" s="330" t="s">
        <v>177</v>
      </c>
      <c r="R36" s="280" t="e">
        <f>E36-(E37+E41+E43)</f>
        <v>#VALUE!</v>
      </c>
      <c r="S36" s="171">
        <f t="shared" ref="S36:W36" si="26">F36-(F37+F41+F43)</f>
        <v>0.19999999999708962</v>
      </c>
      <c r="T36" s="171" t="e">
        <f>G36-(G37+G41+G43)</f>
        <v>#VALUE!</v>
      </c>
      <c r="U36" s="171">
        <f>H36-(H37+H41+H43)</f>
        <v>0</v>
      </c>
      <c r="V36" s="171">
        <f t="shared" si="26"/>
        <v>0</v>
      </c>
      <c r="W36" s="171">
        <f t="shared" si="26"/>
        <v>0</v>
      </c>
      <c r="X36" s="171">
        <f>K36-(K37+K41+K43)</f>
        <v>0</v>
      </c>
      <c r="Y36" s="441">
        <f>L36-(L37+L41+L43)</f>
        <v>0</v>
      </c>
      <c r="Z36" s="203"/>
      <c r="AA36" s="211" t="str">
        <f t="shared" si="19"/>
        <v>8</v>
      </c>
      <c r="AB36" s="98" t="str">
        <f t="shared" si="20"/>
        <v>ЛИСТОВЫЕ ДРЕВЕСНЫЕ МАТЕРИАЛЫ</v>
      </c>
      <c r="AC36" s="330" t="s">
        <v>177</v>
      </c>
      <c r="AD36" s="215" t="str">
        <f>IF(ISNUMBER('CB1-Производство'!D47+E36-I36),'CB1-Производство'!D47+E36-I36,IF(ISNUMBER(I36-E36),"NT " &amp; I36-E36,"…"))</f>
        <v>…</v>
      </c>
      <c r="AE36" s="216" t="str">
        <f>IF(ISNUMBER('CB1-Производство'!E47+G36-K36),'CB1-Производство'!E47+G36-K36,IF(ISNUMBER(K36-G36),"NT " &amp; K36-G36,"…"))</f>
        <v>…</v>
      </c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  <c r="CV36" s="15"/>
      <c r="CW36" s="15"/>
      <c r="CX36" s="15"/>
      <c r="CY36" s="15"/>
      <c r="CZ36" s="15"/>
      <c r="DA36" s="15"/>
      <c r="DB36" s="15"/>
      <c r="DC36" s="15"/>
      <c r="DD36" s="15"/>
      <c r="DE36" s="15"/>
      <c r="DF36" s="15"/>
      <c r="DG36" s="15"/>
      <c r="DH36" s="15"/>
      <c r="DI36" s="15"/>
      <c r="DJ36" s="15"/>
      <c r="DK36" s="15"/>
      <c r="DL36" s="15"/>
      <c r="DM36" s="15"/>
      <c r="DN36" s="15"/>
      <c r="DO36" s="15"/>
      <c r="DP36" s="15"/>
      <c r="DQ36" s="15"/>
      <c r="DR36" s="15"/>
      <c r="DS36" s="15"/>
      <c r="DT36" s="15"/>
      <c r="DU36" s="15"/>
      <c r="DV36" s="15"/>
      <c r="DW36" s="15"/>
      <c r="DX36" s="15"/>
      <c r="DY36" s="15"/>
      <c r="DZ36" s="15"/>
      <c r="EA36" s="15"/>
      <c r="EB36" s="15"/>
      <c r="EC36" s="15"/>
      <c r="ED36" s="15"/>
      <c r="EE36" s="15"/>
      <c r="EF36" s="15"/>
      <c r="EG36" s="15"/>
      <c r="EH36" s="15"/>
      <c r="EI36" s="15"/>
      <c r="EJ36" s="15"/>
      <c r="EK36" s="15"/>
      <c r="EL36" s="15"/>
      <c r="EM36" s="15"/>
      <c r="EN36" s="15"/>
      <c r="EO36" s="15"/>
      <c r="EP36" s="15"/>
      <c r="EQ36" s="15"/>
      <c r="ER36" s="15"/>
      <c r="ES36" s="15"/>
      <c r="ET36" s="15"/>
      <c r="EU36" s="15"/>
      <c r="EV36" s="15"/>
      <c r="EW36" s="15"/>
      <c r="EX36" s="15"/>
      <c r="EY36" s="15"/>
      <c r="EZ36" s="15"/>
      <c r="FA36" s="15"/>
      <c r="FB36" s="15"/>
      <c r="FC36" s="15"/>
      <c r="FD36" s="15"/>
      <c r="FE36" s="15"/>
      <c r="FF36" s="15"/>
      <c r="FG36" s="15"/>
      <c r="FH36" s="15"/>
      <c r="FI36" s="15"/>
      <c r="FJ36" s="15"/>
      <c r="FK36" s="15"/>
      <c r="FL36" s="15"/>
      <c r="FM36" s="15"/>
      <c r="FN36" s="15"/>
      <c r="FO36" s="15"/>
      <c r="FP36" s="15"/>
      <c r="FQ36" s="15"/>
      <c r="FR36" s="15"/>
      <c r="FS36" s="15"/>
      <c r="FT36" s="15"/>
      <c r="FU36" s="15"/>
      <c r="FV36" s="15"/>
      <c r="FW36" s="15"/>
      <c r="FX36" s="15"/>
      <c r="FY36" s="15"/>
      <c r="FZ36" s="15"/>
      <c r="GA36" s="15"/>
      <c r="GB36" s="15"/>
      <c r="GC36" s="15"/>
      <c r="GD36" s="15"/>
      <c r="GE36" s="15"/>
      <c r="GF36" s="15"/>
      <c r="GG36" s="15"/>
      <c r="GH36" s="15"/>
      <c r="GI36" s="15"/>
      <c r="GJ36" s="15"/>
      <c r="GK36" s="15"/>
      <c r="GL36" s="15"/>
      <c r="GM36" s="15"/>
      <c r="GN36" s="15"/>
      <c r="GO36" s="15"/>
      <c r="GP36" s="15"/>
      <c r="GQ36" s="15"/>
      <c r="GR36" s="15"/>
      <c r="GS36" s="15"/>
      <c r="GT36" s="15"/>
      <c r="GU36" s="15"/>
      <c r="GV36" s="15"/>
      <c r="GW36" s="15"/>
      <c r="GX36" s="15"/>
      <c r="GY36" s="15"/>
      <c r="GZ36" s="15"/>
      <c r="HA36" s="15"/>
      <c r="HB36" s="15"/>
      <c r="HC36" s="15"/>
      <c r="HD36" s="15"/>
      <c r="HE36" s="15"/>
      <c r="HF36" s="15"/>
      <c r="HG36" s="15"/>
      <c r="HH36" s="15"/>
      <c r="HI36" s="15"/>
      <c r="HJ36" s="15"/>
      <c r="HK36" s="15"/>
      <c r="HL36" s="15"/>
      <c r="HM36" s="15"/>
      <c r="HN36" s="15"/>
      <c r="HO36" s="15"/>
      <c r="HP36" s="15"/>
      <c r="HQ36" s="15"/>
      <c r="HR36" s="15"/>
      <c r="HS36" s="15"/>
      <c r="HT36" s="15"/>
      <c r="HU36" s="15"/>
      <c r="HV36" s="15"/>
      <c r="HW36" s="15"/>
      <c r="HX36" s="15"/>
      <c r="HY36" s="15"/>
      <c r="HZ36" s="15"/>
      <c r="IA36" s="15"/>
      <c r="IB36" s="15"/>
      <c r="IC36" s="15"/>
      <c r="ID36" s="15"/>
      <c r="IE36" s="15"/>
      <c r="IF36" s="15"/>
      <c r="IG36" s="15"/>
      <c r="IH36" s="15"/>
      <c r="II36" s="15"/>
      <c r="IJ36" s="15"/>
      <c r="IK36" s="15"/>
      <c r="IL36" s="15"/>
      <c r="IM36" s="15"/>
      <c r="IN36" s="15"/>
      <c r="IO36" s="15"/>
      <c r="IP36" s="15"/>
      <c r="IQ36" s="15"/>
      <c r="IR36" s="15"/>
      <c r="IS36" s="15"/>
      <c r="IT36" s="15"/>
      <c r="IU36" s="15"/>
      <c r="IV36" s="15"/>
      <c r="IW36" s="15"/>
      <c r="IX36" s="15"/>
      <c r="IY36" s="15"/>
      <c r="IZ36" s="15"/>
      <c r="JA36" s="15"/>
      <c r="JB36" s="15"/>
      <c r="JC36" s="15"/>
      <c r="JD36" s="15"/>
      <c r="JE36" s="15"/>
      <c r="JF36" s="15"/>
      <c r="JG36" s="15"/>
      <c r="JH36" s="15"/>
      <c r="JI36" s="15"/>
      <c r="JJ36" s="15"/>
      <c r="JK36" s="15"/>
      <c r="JL36" s="15"/>
      <c r="JM36" s="15"/>
      <c r="JN36" s="15"/>
      <c r="JO36" s="15"/>
      <c r="JP36" s="15"/>
      <c r="JQ36" s="15"/>
      <c r="JR36" s="15"/>
      <c r="JS36" s="15"/>
      <c r="JT36" s="15"/>
      <c r="JU36" s="15"/>
      <c r="JV36" s="15"/>
      <c r="JW36" s="15"/>
      <c r="JX36" s="15"/>
      <c r="JY36" s="15"/>
      <c r="JZ36" s="15"/>
      <c r="KA36" s="15"/>
      <c r="KB36" s="15"/>
      <c r="KC36" s="15"/>
      <c r="KD36" s="15"/>
      <c r="KE36" s="15"/>
      <c r="KF36" s="15"/>
      <c r="KG36" s="15"/>
      <c r="KH36" s="15"/>
      <c r="KI36" s="15"/>
      <c r="KJ36" s="15"/>
      <c r="KK36" s="15"/>
      <c r="KL36" s="15"/>
      <c r="KM36" s="15"/>
      <c r="KN36" s="15"/>
      <c r="KO36" s="15"/>
      <c r="KP36" s="15"/>
      <c r="KQ36" s="15"/>
      <c r="KR36" s="15"/>
      <c r="KS36" s="15"/>
      <c r="KT36" s="15"/>
      <c r="KU36" s="15"/>
      <c r="KV36" s="15"/>
      <c r="KW36" s="15"/>
      <c r="KX36" s="15"/>
      <c r="KY36" s="15"/>
      <c r="KZ36" s="15"/>
      <c r="LA36" s="15"/>
      <c r="LB36" s="15"/>
      <c r="LC36" s="15"/>
      <c r="LD36" s="15"/>
      <c r="LE36" s="15"/>
      <c r="LF36" s="15"/>
      <c r="LG36" s="15"/>
      <c r="LH36" s="15"/>
      <c r="LI36" s="15"/>
      <c r="LJ36" s="15"/>
      <c r="LK36" s="15"/>
      <c r="LL36" s="15"/>
      <c r="LM36" s="15"/>
      <c r="LN36" s="15"/>
      <c r="LO36" s="15"/>
      <c r="LP36" s="15"/>
      <c r="LQ36" s="15"/>
      <c r="LR36" s="15"/>
      <c r="LS36" s="15"/>
      <c r="LT36" s="15"/>
      <c r="LU36" s="15"/>
      <c r="LV36" s="15"/>
      <c r="LW36" s="15"/>
      <c r="LX36" s="15"/>
      <c r="LY36" s="15"/>
      <c r="LZ36" s="15"/>
      <c r="MA36" s="15"/>
      <c r="MB36" s="15"/>
      <c r="MC36" s="15"/>
      <c r="MD36" s="15"/>
      <c r="ME36" s="15"/>
      <c r="MF36" s="15"/>
      <c r="MG36" s="15"/>
      <c r="MH36" s="15"/>
      <c r="MI36" s="15"/>
      <c r="MJ36" s="15"/>
      <c r="MK36" s="15"/>
      <c r="ML36" s="15"/>
      <c r="MM36" s="15"/>
      <c r="MN36" s="15"/>
      <c r="MO36" s="15"/>
      <c r="MP36" s="15"/>
      <c r="MQ36" s="15"/>
      <c r="MR36" s="15"/>
      <c r="MS36" s="15"/>
      <c r="MT36" s="15"/>
      <c r="MU36" s="15"/>
      <c r="MV36" s="15"/>
      <c r="MW36" s="15"/>
      <c r="MX36" s="15"/>
      <c r="MY36" s="15"/>
      <c r="MZ36" s="15"/>
      <c r="NA36" s="15"/>
      <c r="NB36" s="15"/>
      <c r="NC36" s="15"/>
      <c r="ND36" s="15"/>
      <c r="NE36" s="15"/>
      <c r="NF36" s="15"/>
      <c r="NG36" s="15"/>
      <c r="NH36" s="15"/>
      <c r="NI36" s="15"/>
      <c r="NJ36" s="15"/>
      <c r="NK36" s="15"/>
      <c r="NL36" s="15"/>
      <c r="NM36" s="15"/>
      <c r="NN36" s="15"/>
      <c r="NO36" s="15"/>
      <c r="NP36" s="15"/>
      <c r="NQ36" s="15"/>
      <c r="NR36" s="15"/>
      <c r="NS36" s="15"/>
      <c r="NT36" s="15"/>
      <c r="NU36" s="15"/>
      <c r="NV36" s="15"/>
      <c r="NW36" s="15"/>
      <c r="NX36" s="15"/>
      <c r="NY36" s="15"/>
      <c r="NZ36" s="15"/>
      <c r="OA36" s="15"/>
      <c r="OB36" s="15"/>
      <c r="OC36" s="15"/>
      <c r="OD36" s="15"/>
      <c r="OE36" s="15"/>
      <c r="OF36" s="15"/>
      <c r="OG36" s="15"/>
      <c r="OH36" s="15"/>
      <c r="OI36" s="15"/>
      <c r="OJ36" s="15"/>
      <c r="OK36" s="15"/>
      <c r="OL36" s="15"/>
      <c r="OM36" s="15"/>
      <c r="ON36" s="15"/>
      <c r="OO36" s="15"/>
      <c r="OP36" s="15"/>
      <c r="OQ36" s="15"/>
      <c r="OR36" s="15"/>
      <c r="OS36" s="15"/>
      <c r="OT36" s="15"/>
      <c r="OU36" s="15"/>
      <c r="OV36" s="15"/>
      <c r="OW36" s="15"/>
      <c r="OX36" s="15"/>
      <c r="OY36" s="15"/>
      <c r="OZ36" s="15"/>
      <c r="PA36" s="15"/>
      <c r="PB36" s="15"/>
      <c r="PC36" s="15"/>
      <c r="PD36" s="15"/>
      <c r="PE36" s="15"/>
      <c r="PF36" s="15"/>
      <c r="PG36" s="15"/>
      <c r="PH36" s="15"/>
      <c r="PI36" s="15"/>
      <c r="PJ36" s="15"/>
      <c r="PK36" s="15"/>
      <c r="PL36" s="15"/>
      <c r="PM36" s="15"/>
      <c r="PN36" s="15"/>
      <c r="PO36" s="15"/>
      <c r="PP36" s="15"/>
      <c r="PQ36" s="15"/>
      <c r="PR36" s="15"/>
      <c r="PS36" s="15"/>
      <c r="PT36" s="15"/>
      <c r="PU36" s="15"/>
      <c r="PV36" s="15"/>
      <c r="PW36" s="15"/>
      <c r="PX36" s="15"/>
      <c r="PY36" s="15"/>
      <c r="PZ36" s="15"/>
      <c r="QA36" s="15"/>
      <c r="QB36" s="15"/>
      <c r="QC36" s="15"/>
      <c r="QD36" s="15"/>
      <c r="QE36" s="15"/>
      <c r="QF36" s="15"/>
      <c r="QG36" s="15"/>
      <c r="QH36" s="15"/>
      <c r="QI36" s="15"/>
      <c r="QJ36" s="15"/>
      <c r="QK36" s="15"/>
      <c r="QL36" s="15"/>
      <c r="QM36" s="15"/>
      <c r="QN36" s="15"/>
      <c r="QO36" s="15"/>
      <c r="QP36" s="15"/>
      <c r="QQ36" s="15"/>
      <c r="QR36" s="15"/>
      <c r="QS36" s="15"/>
      <c r="QT36" s="15"/>
      <c r="QU36" s="15"/>
      <c r="QV36" s="15"/>
      <c r="QW36" s="15"/>
      <c r="QX36" s="15"/>
      <c r="QY36" s="15"/>
      <c r="QZ36" s="15"/>
      <c r="RA36" s="15"/>
      <c r="RB36" s="15"/>
      <c r="RC36" s="15"/>
      <c r="RD36" s="15"/>
      <c r="RE36" s="15"/>
      <c r="RF36" s="15"/>
      <c r="RG36" s="15"/>
      <c r="RH36" s="15"/>
      <c r="RI36" s="15"/>
      <c r="RJ36" s="15"/>
      <c r="RK36" s="15"/>
      <c r="RL36" s="15"/>
      <c r="RM36" s="15"/>
      <c r="RN36" s="15"/>
      <c r="RO36" s="15"/>
      <c r="RP36" s="15"/>
      <c r="RQ36" s="15"/>
      <c r="RR36" s="15"/>
      <c r="RS36" s="15"/>
      <c r="RT36" s="15"/>
      <c r="RU36" s="15"/>
      <c r="RV36" s="15"/>
      <c r="RW36" s="15"/>
      <c r="RX36" s="15"/>
      <c r="RY36" s="15"/>
      <c r="RZ36" s="15"/>
      <c r="SA36" s="15"/>
      <c r="SB36" s="15"/>
      <c r="SC36" s="15"/>
      <c r="SD36" s="15"/>
      <c r="SE36" s="15"/>
      <c r="SF36" s="15"/>
      <c r="SG36" s="15"/>
      <c r="SH36" s="15"/>
      <c r="SI36" s="15"/>
      <c r="SJ36" s="15"/>
      <c r="SK36" s="15"/>
      <c r="SL36" s="15"/>
      <c r="SM36" s="15"/>
      <c r="SN36" s="15"/>
      <c r="SO36" s="15"/>
      <c r="SP36" s="15"/>
      <c r="SQ36" s="15"/>
      <c r="SR36" s="15"/>
      <c r="SS36" s="15"/>
      <c r="ST36" s="15"/>
      <c r="SU36" s="15"/>
      <c r="SV36" s="15"/>
      <c r="SW36" s="15"/>
      <c r="SX36" s="15"/>
      <c r="SY36" s="15"/>
      <c r="SZ36" s="15"/>
      <c r="TA36" s="15"/>
      <c r="TB36" s="15"/>
      <c r="TC36" s="15"/>
      <c r="TD36" s="15"/>
      <c r="TE36" s="15"/>
      <c r="TF36" s="15"/>
      <c r="TG36" s="15"/>
      <c r="TH36" s="15"/>
      <c r="TI36" s="15"/>
      <c r="TJ36" s="15"/>
      <c r="TK36" s="15"/>
      <c r="TL36" s="15"/>
      <c r="TM36" s="15"/>
      <c r="TN36" s="15"/>
      <c r="TO36" s="15"/>
      <c r="TP36" s="15"/>
      <c r="TQ36" s="15"/>
      <c r="TR36" s="15"/>
      <c r="TS36" s="15"/>
      <c r="TT36" s="15"/>
      <c r="TU36" s="15"/>
      <c r="TV36" s="15"/>
      <c r="TW36" s="15"/>
      <c r="TX36" s="15"/>
      <c r="TY36" s="15"/>
      <c r="TZ36" s="15"/>
      <c r="UA36" s="15"/>
      <c r="UB36" s="15"/>
      <c r="UC36" s="15"/>
      <c r="UD36" s="15"/>
      <c r="UE36" s="15"/>
      <c r="UF36" s="15"/>
      <c r="UG36" s="15"/>
      <c r="UH36" s="15"/>
      <c r="UI36" s="15"/>
      <c r="UJ36" s="15"/>
      <c r="UK36" s="15"/>
      <c r="UL36" s="15"/>
      <c r="UM36" s="15"/>
      <c r="UN36" s="15"/>
      <c r="UO36" s="15"/>
      <c r="UP36" s="15"/>
      <c r="UQ36" s="15"/>
      <c r="UR36" s="15"/>
      <c r="US36" s="15"/>
      <c r="UT36" s="15"/>
      <c r="UU36" s="15"/>
      <c r="UV36" s="15"/>
      <c r="UW36" s="15"/>
      <c r="UX36" s="15"/>
      <c r="UY36" s="15"/>
      <c r="UZ36" s="15"/>
      <c r="VA36" s="15"/>
      <c r="VB36" s="15"/>
      <c r="VC36" s="15"/>
      <c r="VD36" s="15"/>
      <c r="VE36" s="15"/>
      <c r="VF36" s="15"/>
      <c r="VG36" s="15"/>
      <c r="VH36" s="15"/>
      <c r="VI36" s="15"/>
      <c r="VJ36" s="15"/>
      <c r="VK36" s="15"/>
      <c r="VL36" s="15"/>
      <c r="VM36" s="15"/>
      <c r="VN36" s="15"/>
      <c r="VO36" s="15"/>
      <c r="VP36" s="15"/>
      <c r="VQ36" s="15"/>
      <c r="VR36" s="15"/>
      <c r="VS36" s="15"/>
      <c r="VT36" s="15"/>
      <c r="VU36" s="15"/>
      <c r="VV36" s="15"/>
      <c r="VW36" s="15"/>
      <c r="VX36" s="15"/>
      <c r="VY36" s="15"/>
      <c r="VZ36" s="15"/>
      <c r="WA36" s="15"/>
      <c r="WB36" s="15"/>
      <c r="WC36" s="15"/>
      <c r="WD36" s="15"/>
      <c r="WE36" s="15"/>
      <c r="WF36" s="15"/>
      <c r="WG36" s="15"/>
      <c r="WH36" s="15"/>
      <c r="WI36" s="15"/>
      <c r="WJ36" s="15"/>
      <c r="WK36" s="15"/>
      <c r="WL36" s="15"/>
      <c r="WM36" s="15"/>
      <c r="WN36" s="15"/>
      <c r="WO36" s="15"/>
      <c r="WP36" s="15"/>
      <c r="WQ36" s="15"/>
      <c r="WR36" s="15"/>
      <c r="WS36" s="15"/>
      <c r="WT36" s="15"/>
      <c r="WU36" s="15"/>
      <c r="WV36" s="15"/>
      <c r="WW36" s="15"/>
      <c r="WX36" s="15"/>
      <c r="WY36" s="15"/>
      <c r="WZ36" s="15"/>
      <c r="XA36" s="15"/>
      <c r="XB36" s="15"/>
      <c r="XC36" s="15"/>
      <c r="XD36" s="15"/>
      <c r="XE36" s="15"/>
      <c r="XF36" s="15"/>
      <c r="XG36" s="15"/>
      <c r="XH36" s="15"/>
      <c r="XI36" s="15"/>
      <c r="XJ36" s="15"/>
      <c r="XK36" s="15"/>
      <c r="XL36" s="15"/>
      <c r="XM36" s="15"/>
      <c r="XN36" s="15"/>
      <c r="XO36" s="15"/>
      <c r="XP36" s="15"/>
      <c r="XQ36" s="15"/>
      <c r="XR36" s="15"/>
      <c r="XS36" s="15"/>
      <c r="XT36" s="15"/>
      <c r="XU36" s="15"/>
      <c r="XV36" s="15"/>
      <c r="XW36" s="15"/>
      <c r="XX36" s="15"/>
      <c r="XY36" s="15"/>
      <c r="XZ36" s="15"/>
      <c r="YA36" s="15"/>
      <c r="YB36" s="15"/>
      <c r="YC36" s="15"/>
      <c r="YD36" s="15"/>
      <c r="YE36" s="15"/>
      <c r="YF36" s="15"/>
      <c r="YG36" s="15"/>
      <c r="YH36" s="15"/>
      <c r="YI36" s="15"/>
      <c r="YJ36" s="15"/>
      <c r="YK36" s="15"/>
      <c r="YL36" s="15"/>
      <c r="YM36" s="15"/>
      <c r="YN36" s="15"/>
      <c r="YO36" s="15"/>
      <c r="YP36" s="15"/>
      <c r="YQ36" s="15"/>
      <c r="YR36" s="15"/>
      <c r="YS36" s="15"/>
      <c r="YT36" s="15"/>
      <c r="YU36" s="15"/>
      <c r="YV36" s="15"/>
      <c r="YW36" s="15"/>
      <c r="YX36" s="15"/>
      <c r="YY36" s="15"/>
      <c r="YZ36" s="15"/>
      <c r="ZA36" s="15"/>
      <c r="ZB36" s="15"/>
      <c r="ZC36" s="15"/>
      <c r="ZD36" s="15"/>
      <c r="ZE36" s="15"/>
      <c r="ZF36" s="15"/>
      <c r="ZG36" s="15"/>
      <c r="ZH36" s="15"/>
      <c r="ZI36" s="15"/>
      <c r="ZJ36" s="15"/>
      <c r="ZK36" s="15"/>
      <c r="ZL36" s="15"/>
      <c r="ZM36" s="15"/>
      <c r="ZN36" s="15"/>
      <c r="ZO36" s="15"/>
      <c r="ZP36" s="15"/>
      <c r="ZQ36" s="15"/>
      <c r="ZR36" s="15"/>
      <c r="ZS36" s="15"/>
      <c r="ZT36" s="15"/>
      <c r="ZU36" s="15"/>
      <c r="ZV36" s="15"/>
      <c r="ZW36" s="15"/>
      <c r="ZX36" s="15"/>
      <c r="ZY36" s="15"/>
      <c r="ZZ36" s="15"/>
      <c r="AAA36" s="15"/>
      <c r="AAB36" s="15"/>
      <c r="AAC36" s="15"/>
      <c r="AAD36" s="15"/>
      <c r="AAE36" s="15"/>
      <c r="AAF36" s="15"/>
      <c r="AAG36" s="15"/>
      <c r="AAH36" s="15"/>
      <c r="AAI36" s="15"/>
      <c r="AAJ36" s="15"/>
      <c r="AAK36" s="15"/>
      <c r="AAL36" s="15"/>
      <c r="AAM36" s="15"/>
      <c r="AAN36" s="15"/>
      <c r="AAO36" s="15"/>
      <c r="AAP36" s="15"/>
      <c r="AAQ36" s="15"/>
      <c r="AAR36" s="15"/>
      <c r="AAS36" s="15"/>
      <c r="AAT36" s="15"/>
      <c r="AAU36" s="15"/>
      <c r="AAV36" s="15"/>
      <c r="AAW36" s="15"/>
      <c r="AAX36" s="15"/>
      <c r="AAY36" s="15"/>
      <c r="AAZ36" s="15"/>
      <c r="ABA36" s="15"/>
      <c r="ABB36" s="15"/>
      <c r="ABC36" s="15"/>
      <c r="ABD36" s="15"/>
      <c r="ABE36" s="15"/>
      <c r="ABF36" s="15"/>
      <c r="ABG36" s="15"/>
      <c r="ABH36" s="15"/>
      <c r="ABI36" s="15"/>
      <c r="ABJ36" s="15"/>
      <c r="ABK36" s="15"/>
      <c r="ABL36" s="15"/>
      <c r="ABM36" s="15"/>
      <c r="ABN36" s="15"/>
      <c r="ABO36" s="15"/>
      <c r="ABP36" s="15"/>
      <c r="ABQ36" s="15"/>
      <c r="ABR36" s="15"/>
      <c r="ABS36" s="15"/>
      <c r="ABT36" s="15"/>
      <c r="ABU36" s="15"/>
      <c r="ABV36" s="15"/>
      <c r="ABW36" s="15"/>
      <c r="ABX36" s="15"/>
      <c r="ABY36" s="15"/>
      <c r="ABZ36" s="15"/>
      <c r="ACA36" s="15"/>
      <c r="ACB36" s="15"/>
      <c r="ACC36" s="15"/>
      <c r="ACD36" s="15"/>
      <c r="ACE36" s="15"/>
      <c r="ACF36" s="15"/>
      <c r="ACG36" s="15"/>
      <c r="ACH36" s="15"/>
      <c r="ACI36" s="15"/>
      <c r="ACJ36" s="15"/>
      <c r="ACK36" s="15"/>
      <c r="ACL36" s="15"/>
      <c r="ACM36" s="15"/>
      <c r="ACN36" s="15"/>
      <c r="ACO36" s="15"/>
      <c r="ACP36" s="15"/>
      <c r="ACQ36" s="15"/>
      <c r="ACR36" s="15"/>
      <c r="ACS36" s="15"/>
      <c r="ACT36" s="15"/>
      <c r="ACU36" s="15"/>
      <c r="ACV36" s="15"/>
      <c r="ACW36" s="15"/>
      <c r="ACX36" s="15"/>
      <c r="ACY36" s="15"/>
      <c r="ACZ36" s="15"/>
      <c r="ADA36" s="15"/>
      <c r="ADB36" s="15"/>
      <c r="ADC36" s="15"/>
      <c r="ADD36" s="15"/>
      <c r="ADE36" s="15"/>
      <c r="ADF36" s="15"/>
      <c r="ADG36" s="15"/>
      <c r="ADH36" s="15"/>
      <c r="ADI36" s="15"/>
      <c r="ADJ36" s="15"/>
      <c r="ADK36" s="15"/>
      <c r="ADL36" s="15"/>
      <c r="ADM36" s="15"/>
      <c r="ADN36" s="15"/>
      <c r="ADO36" s="15"/>
      <c r="ADP36" s="15"/>
      <c r="ADQ36" s="15"/>
      <c r="ADR36" s="15"/>
      <c r="ADS36" s="15"/>
      <c r="ADT36" s="15"/>
      <c r="ADU36" s="15"/>
      <c r="ADV36" s="15"/>
      <c r="ADW36" s="15"/>
      <c r="ADX36" s="15"/>
      <c r="ADY36" s="15"/>
      <c r="ADZ36" s="15"/>
      <c r="AEA36" s="15"/>
      <c r="AEB36" s="15"/>
      <c r="AEC36" s="15"/>
      <c r="AED36" s="15"/>
      <c r="AEE36" s="15"/>
      <c r="AEF36" s="15"/>
      <c r="AEG36" s="15"/>
      <c r="AEH36" s="15"/>
      <c r="AEI36" s="15"/>
      <c r="AEJ36" s="15"/>
      <c r="AEK36" s="15"/>
      <c r="AEL36" s="15"/>
      <c r="AEM36" s="15"/>
      <c r="AEN36" s="15"/>
      <c r="AEO36" s="15"/>
      <c r="AEP36" s="15"/>
      <c r="AEQ36" s="15"/>
      <c r="AER36" s="15"/>
      <c r="AES36" s="15"/>
      <c r="AET36" s="15"/>
      <c r="AEU36" s="15"/>
      <c r="AEV36" s="15"/>
      <c r="AEW36" s="15"/>
      <c r="AEX36" s="15"/>
      <c r="AEY36" s="15"/>
      <c r="AEZ36" s="15"/>
      <c r="AFA36" s="15"/>
      <c r="AFB36" s="15"/>
      <c r="AFC36" s="15"/>
      <c r="AFD36" s="15"/>
      <c r="AFE36" s="15"/>
      <c r="AFF36" s="15"/>
      <c r="AFG36" s="15"/>
      <c r="AFH36" s="15"/>
      <c r="AFI36" s="15"/>
      <c r="AFJ36" s="15"/>
      <c r="AFK36" s="15"/>
      <c r="AFL36" s="15"/>
      <c r="AFM36" s="15"/>
      <c r="AFN36" s="15"/>
      <c r="AFO36" s="15"/>
      <c r="AFP36" s="15"/>
      <c r="AFQ36" s="15"/>
      <c r="AFR36" s="15"/>
      <c r="AFS36" s="15"/>
      <c r="AFT36" s="15"/>
      <c r="AFU36" s="15"/>
      <c r="AFV36" s="15"/>
      <c r="AFW36" s="15"/>
      <c r="AFX36" s="15"/>
      <c r="AFY36" s="15"/>
      <c r="AFZ36" s="15"/>
      <c r="AGA36" s="15"/>
      <c r="AGB36" s="15"/>
      <c r="AGC36" s="15"/>
      <c r="AGD36" s="15"/>
      <c r="AGE36" s="15"/>
      <c r="AGF36" s="15"/>
      <c r="AGG36" s="15"/>
      <c r="AGH36" s="15"/>
      <c r="AGI36" s="15"/>
      <c r="AGJ36" s="15"/>
      <c r="AGK36" s="15"/>
      <c r="AGL36" s="15"/>
      <c r="AGM36" s="15"/>
      <c r="AGN36" s="15"/>
      <c r="AGO36" s="15"/>
      <c r="AGP36" s="15"/>
      <c r="AGQ36" s="15"/>
      <c r="AGR36" s="15"/>
      <c r="AGS36" s="15"/>
      <c r="AGT36" s="15"/>
      <c r="AGU36" s="15"/>
      <c r="AGV36" s="15"/>
      <c r="AGW36" s="15"/>
      <c r="AGX36" s="15"/>
      <c r="AGY36" s="15"/>
      <c r="AGZ36" s="15"/>
      <c r="AHA36" s="15"/>
      <c r="AHB36" s="15"/>
      <c r="AHC36" s="15"/>
      <c r="AHD36" s="15"/>
      <c r="AHE36" s="15"/>
      <c r="AHF36" s="15"/>
      <c r="AHG36" s="15"/>
      <c r="AHH36" s="15"/>
      <c r="AHI36" s="15"/>
      <c r="AHJ36" s="15"/>
      <c r="AHK36" s="15"/>
      <c r="AHL36" s="15"/>
      <c r="AHM36" s="15"/>
      <c r="AHN36" s="15"/>
      <c r="AHO36" s="15"/>
      <c r="AHP36" s="15"/>
      <c r="AHQ36" s="15"/>
      <c r="AHR36" s="15"/>
      <c r="AHS36" s="15"/>
      <c r="AHT36" s="15"/>
      <c r="AHU36" s="15"/>
      <c r="AHV36" s="15"/>
      <c r="AHW36" s="15"/>
      <c r="AHX36" s="15"/>
      <c r="AHY36" s="15"/>
      <c r="AHZ36" s="15"/>
      <c r="AIA36" s="15"/>
      <c r="AIB36" s="15"/>
      <c r="AIC36" s="15"/>
      <c r="AID36" s="15"/>
      <c r="AIE36" s="15"/>
      <c r="AIF36" s="15"/>
      <c r="AIG36" s="15"/>
      <c r="AIH36" s="15"/>
      <c r="AII36" s="15"/>
      <c r="AIJ36" s="15"/>
      <c r="AIK36" s="15"/>
      <c r="AIL36" s="15"/>
      <c r="AIM36" s="15"/>
      <c r="AIN36" s="15"/>
      <c r="AIO36" s="15"/>
      <c r="AIP36" s="15"/>
      <c r="AIQ36" s="15"/>
      <c r="AIR36" s="15"/>
      <c r="AIS36" s="15"/>
      <c r="AIT36" s="15"/>
      <c r="AIU36" s="15"/>
      <c r="AIV36" s="15"/>
      <c r="AIW36" s="15"/>
      <c r="AIX36" s="15"/>
      <c r="AIY36" s="15"/>
      <c r="AIZ36" s="15"/>
      <c r="AJA36" s="15"/>
      <c r="AJB36" s="15"/>
      <c r="AJC36" s="15"/>
      <c r="AJD36" s="15"/>
      <c r="AJE36" s="15"/>
      <c r="AJF36" s="15"/>
      <c r="AJG36" s="15"/>
      <c r="AJH36" s="15"/>
      <c r="AJI36" s="15"/>
      <c r="AJJ36" s="15"/>
      <c r="AJK36" s="15"/>
      <c r="AJL36" s="15"/>
      <c r="AJM36" s="15"/>
      <c r="AJN36" s="15"/>
      <c r="AJO36" s="15"/>
      <c r="AJP36" s="15"/>
      <c r="AJQ36" s="15"/>
      <c r="AJR36" s="15"/>
      <c r="AJS36" s="15"/>
      <c r="AJT36" s="15"/>
      <c r="AJU36" s="15"/>
      <c r="AJV36" s="15"/>
      <c r="AJW36" s="15"/>
      <c r="AJX36" s="15"/>
      <c r="AJY36" s="15"/>
      <c r="AJZ36" s="15"/>
      <c r="AKA36" s="15"/>
      <c r="AKB36" s="15"/>
      <c r="AKC36" s="15"/>
      <c r="AKD36" s="15"/>
      <c r="AKE36" s="15"/>
      <c r="AKF36" s="15"/>
      <c r="AKG36" s="15"/>
      <c r="AKH36" s="15"/>
      <c r="AKI36" s="15"/>
      <c r="AKJ36" s="15"/>
      <c r="AKK36" s="15"/>
      <c r="AKL36" s="15"/>
      <c r="AKM36" s="15"/>
      <c r="AKN36" s="15"/>
      <c r="AKO36" s="15"/>
      <c r="AKP36" s="15"/>
      <c r="AKQ36" s="15"/>
      <c r="AKR36" s="15"/>
      <c r="AKS36" s="15"/>
      <c r="AKT36" s="15"/>
      <c r="AKU36" s="15"/>
      <c r="AKV36" s="15"/>
      <c r="AKW36" s="15"/>
      <c r="AKX36" s="15"/>
      <c r="AKY36" s="15"/>
      <c r="AKZ36" s="15"/>
      <c r="ALA36" s="15"/>
      <c r="ALB36" s="15"/>
      <c r="ALC36" s="15"/>
      <c r="ALD36" s="15"/>
      <c r="ALE36" s="15"/>
      <c r="ALF36" s="15"/>
      <c r="ALG36" s="15"/>
      <c r="ALH36" s="15"/>
      <c r="ALI36" s="15"/>
      <c r="ALJ36" s="15"/>
      <c r="ALK36" s="15"/>
      <c r="ALL36" s="15"/>
      <c r="ALM36" s="15"/>
      <c r="ALN36" s="15"/>
      <c r="ALO36" s="15"/>
      <c r="ALP36" s="15"/>
      <c r="ALQ36" s="15"/>
      <c r="ALR36" s="15"/>
      <c r="ALS36" s="15"/>
      <c r="ALT36" s="15"/>
      <c r="ALU36" s="15"/>
      <c r="ALV36" s="15"/>
      <c r="ALW36" s="15"/>
      <c r="ALX36" s="15"/>
      <c r="ALY36" s="15"/>
      <c r="ALZ36" s="15"/>
      <c r="AMA36" s="15"/>
      <c r="AMB36" s="15"/>
      <c r="AMC36" s="15"/>
      <c r="AMD36" s="15"/>
      <c r="AME36" s="15"/>
      <c r="AMF36" s="15"/>
      <c r="AMG36" s="15"/>
      <c r="AMH36" s="15"/>
      <c r="AMI36" s="15"/>
      <c r="AMJ36" s="15"/>
      <c r="AMK36" s="15"/>
      <c r="AML36" s="15"/>
      <c r="AMM36" s="15"/>
      <c r="AMN36" s="15"/>
      <c r="AMO36" s="15"/>
      <c r="AMP36" s="15"/>
      <c r="AMQ36" s="15"/>
      <c r="AMR36" s="15"/>
      <c r="AMS36" s="15"/>
      <c r="AMT36" s="15"/>
      <c r="AMU36" s="15"/>
      <c r="AMV36" s="15"/>
      <c r="AMW36" s="15"/>
      <c r="AMX36" s="15"/>
      <c r="AMY36" s="15"/>
      <c r="AMZ36" s="15"/>
      <c r="ANA36" s="15"/>
      <c r="ANB36" s="15"/>
      <c r="ANC36" s="15"/>
      <c r="AND36" s="15"/>
      <c r="ANE36" s="15"/>
      <c r="ANF36" s="15"/>
      <c r="ANG36" s="15"/>
      <c r="ANH36" s="15"/>
      <c r="ANI36" s="15"/>
      <c r="ANJ36" s="15"/>
      <c r="ANK36" s="15"/>
      <c r="ANL36" s="15"/>
      <c r="ANM36" s="15"/>
      <c r="ANN36" s="15"/>
      <c r="ANO36" s="15"/>
      <c r="ANP36" s="15"/>
      <c r="ANQ36" s="15"/>
      <c r="ANR36" s="15"/>
      <c r="ANS36" s="15"/>
      <c r="ANT36" s="15"/>
      <c r="ANU36" s="15"/>
      <c r="ANV36" s="15"/>
      <c r="ANW36" s="15"/>
      <c r="ANX36" s="15"/>
      <c r="ANY36" s="15"/>
      <c r="ANZ36" s="15"/>
      <c r="AOA36" s="15"/>
      <c r="AOB36" s="15"/>
      <c r="AOC36" s="15"/>
      <c r="AOD36" s="15"/>
      <c r="AOE36" s="15"/>
      <c r="AOF36" s="15"/>
      <c r="AOG36" s="15"/>
      <c r="AOH36" s="15"/>
      <c r="AOI36" s="15"/>
      <c r="AOJ36" s="15"/>
      <c r="AOK36" s="15"/>
      <c r="AOL36" s="15"/>
      <c r="AOM36" s="15"/>
      <c r="AON36" s="15"/>
      <c r="AOO36" s="15"/>
      <c r="AOP36" s="15"/>
      <c r="AOQ36" s="15"/>
      <c r="AOR36" s="15"/>
      <c r="AOS36" s="15"/>
      <c r="AOT36" s="15"/>
      <c r="AOU36" s="15"/>
      <c r="AOV36" s="15"/>
      <c r="AOW36" s="15"/>
      <c r="AOX36" s="15"/>
      <c r="AOY36" s="15"/>
      <c r="AOZ36" s="15"/>
      <c r="APA36" s="15"/>
      <c r="APB36" s="15"/>
      <c r="APC36" s="15"/>
      <c r="APD36" s="15"/>
      <c r="APE36" s="15"/>
      <c r="APF36" s="15"/>
      <c r="APG36" s="15"/>
      <c r="APH36" s="15"/>
      <c r="API36" s="15"/>
      <c r="APJ36" s="15"/>
      <c r="APK36" s="15"/>
      <c r="APL36" s="15"/>
      <c r="APM36" s="15"/>
      <c r="APN36" s="15"/>
      <c r="APO36" s="15"/>
      <c r="APP36" s="15"/>
      <c r="APQ36" s="15"/>
      <c r="APR36" s="15"/>
      <c r="APS36" s="15"/>
      <c r="APT36" s="15"/>
      <c r="APU36" s="15"/>
      <c r="APV36" s="15"/>
      <c r="APW36" s="15"/>
      <c r="APX36" s="15"/>
      <c r="APY36" s="15"/>
      <c r="APZ36" s="15"/>
      <c r="AQA36" s="15"/>
      <c r="AQB36" s="15"/>
      <c r="AQC36" s="15"/>
      <c r="AQD36" s="15"/>
      <c r="AQE36" s="15"/>
      <c r="AQF36" s="15"/>
      <c r="AQG36" s="15"/>
      <c r="AQH36" s="15"/>
      <c r="AQI36" s="15"/>
      <c r="AQJ36" s="15"/>
      <c r="AQK36" s="15"/>
      <c r="AQL36" s="15"/>
      <c r="AQM36" s="15"/>
      <c r="AQN36" s="15"/>
      <c r="AQO36" s="15"/>
      <c r="AQP36" s="15"/>
      <c r="AQQ36" s="15"/>
      <c r="AQR36" s="15"/>
      <c r="AQS36" s="15"/>
      <c r="AQT36" s="15"/>
      <c r="AQU36" s="15"/>
      <c r="AQV36" s="15"/>
      <c r="AQW36" s="15"/>
      <c r="AQX36" s="15"/>
      <c r="AQY36" s="15"/>
      <c r="AQZ36" s="15"/>
      <c r="ARA36" s="15"/>
      <c r="ARB36" s="15"/>
      <c r="ARC36" s="15"/>
      <c r="ARD36" s="15"/>
      <c r="ARE36" s="15"/>
      <c r="ARF36" s="15"/>
      <c r="ARG36" s="15"/>
      <c r="ARH36" s="15"/>
      <c r="ARI36" s="15"/>
      <c r="ARJ36" s="15"/>
      <c r="ARK36" s="15"/>
      <c r="ARL36" s="15"/>
      <c r="ARM36" s="15"/>
      <c r="ARN36" s="15"/>
      <c r="ARO36" s="15"/>
      <c r="ARP36" s="15"/>
      <c r="ARQ36" s="15"/>
      <c r="ARR36" s="15"/>
      <c r="ARS36" s="15"/>
      <c r="ART36" s="15"/>
      <c r="ARU36" s="15"/>
      <c r="ARV36" s="15"/>
      <c r="ARW36" s="15"/>
      <c r="ARX36" s="15"/>
      <c r="ARY36" s="15"/>
      <c r="ARZ36" s="15"/>
      <c r="ASA36" s="15"/>
      <c r="ASB36" s="15"/>
      <c r="ASC36" s="15"/>
      <c r="ASD36" s="15"/>
      <c r="ASE36" s="15"/>
      <c r="ASF36" s="15"/>
      <c r="ASG36" s="15"/>
      <c r="ASH36" s="15"/>
      <c r="ASI36" s="15"/>
      <c r="ASJ36" s="15"/>
      <c r="ASK36" s="15"/>
      <c r="ASL36" s="15"/>
      <c r="ASM36" s="15"/>
      <c r="ASN36" s="15"/>
      <c r="ASO36" s="15"/>
      <c r="ASP36" s="15"/>
      <c r="ASQ36" s="15"/>
      <c r="ASR36" s="15"/>
      <c r="ASS36" s="15"/>
      <c r="AST36" s="15"/>
      <c r="ASU36" s="15"/>
      <c r="ASV36" s="15"/>
      <c r="ASW36" s="15"/>
      <c r="ASX36" s="15"/>
      <c r="ASY36" s="15"/>
      <c r="ASZ36" s="15"/>
      <c r="ATA36" s="15"/>
      <c r="ATB36" s="15"/>
      <c r="ATC36" s="15"/>
      <c r="ATD36" s="15"/>
      <c r="ATE36" s="15"/>
      <c r="ATF36" s="15"/>
      <c r="ATG36" s="15"/>
      <c r="ATH36" s="15"/>
      <c r="ATI36" s="15"/>
      <c r="ATJ36" s="15"/>
      <c r="ATK36" s="15"/>
      <c r="ATL36" s="15"/>
      <c r="ATM36" s="15"/>
      <c r="ATN36" s="15"/>
      <c r="ATO36" s="15"/>
      <c r="ATP36" s="15"/>
      <c r="ATQ36" s="15"/>
      <c r="ATR36" s="15"/>
      <c r="ATS36" s="15"/>
      <c r="ATT36" s="15"/>
      <c r="ATU36" s="15"/>
      <c r="ATV36" s="15"/>
      <c r="ATW36" s="15"/>
      <c r="ATX36" s="15"/>
      <c r="ATY36" s="15"/>
      <c r="ATZ36" s="15"/>
      <c r="AUA36" s="15"/>
      <c r="AUB36" s="15"/>
      <c r="AUC36" s="15"/>
      <c r="AUD36" s="15"/>
      <c r="AUE36" s="15"/>
      <c r="AUF36" s="15"/>
      <c r="AUG36" s="15"/>
      <c r="AUH36" s="15"/>
      <c r="AUI36" s="15"/>
      <c r="AUJ36" s="15"/>
      <c r="AUK36" s="15"/>
      <c r="AUL36" s="15"/>
      <c r="AUM36" s="15"/>
      <c r="AUN36" s="15"/>
      <c r="AUO36" s="15"/>
      <c r="AUP36" s="15"/>
      <c r="AUQ36" s="15"/>
      <c r="AUR36" s="15"/>
      <c r="AUS36" s="15"/>
      <c r="AUT36" s="15"/>
      <c r="AUU36" s="15"/>
      <c r="AUV36" s="15"/>
      <c r="AUW36" s="15"/>
      <c r="AUX36" s="15"/>
      <c r="AUY36" s="15"/>
      <c r="AUZ36" s="15"/>
      <c r="AVA36" s="15"/>
      <c r="AVB36" s="15"/>
      <c r="AVC36" s="15"/>
      <c r="AVD36" s="15"/>
      <c r="AVE36" s="15"/>
      <c r="AVF36" s="15"/>
      <c r="AVG36" s="15"/>
      <c r="AVH36" s="15"/>
      <c r="AVI36" s="15"/>
      <c r="AVJ36" s="15"/>
      <c r="AVK36" s="15"/>
      <c r="AVL36" s="15"/>
      <c r="AVM36" s="15"/>
      <c r="AVN36" s="15"/>
      <c r="AVO36" s="15"/>
      <c r="AVP36" s="15"/>
      <c r="AVQ36" s="15"/>
      <c r="AVR36" s="15"/>
      <c r="AVS36" s="15"/>
      <c r="AVT36" s="15"/>
      <c r="AVU36" s="15"/>
      <c r="AVV36" s="15"/>
      <c r="AVW36" s="15"/>
      <c r="AVX36" s="15"/>
      <c r="AVY36" s="15"/>
      <c r="AVZ36" s="15"/>
      <c r="AWA36" s="15"/>
      <c r="AWB36" s="15"/>
      <c r="AWC36" s="15"/>
      <c r="AWD36" s="15"/>
      <c r="AWE36" s="15"/>
      <c r="AWF36" s="15"/>
      <c r="AWG36" s="15"/>
      <c r="AWH36" s="15"/>
      <c r="AWI36" s="15"/>
      <c r="AWJ36" s="15"/>
      <c r="AWK36" s="15"/>
      <c r="AWL36" s="15"/>
      <c r="AWM36" s="15"/>
      <c r="AWN36" s="15"/>
      <c r="AWO36" s="15"/>
      <c r="AWP36" s="15"/>
      <c r="AWQ36" s="15"/>
      <c r="AWR36" s="15"/>
      <c r="AWS36" s="15"/>
      <c r="AWT36" s="15"/>
      <c r="AWU36" s="15"/>
      <c r="AWV36" s="15"/>
      <c r="AWW36" s="15"/>
      <c r="AWX36" s="15"/>
      <c r="AWY36" s="15"/>
      <c r="AWZ36" s="15"/>
      <c r="AXA36" s="15"/>
      <c r="AXB36" s="15"/>
      <c r="AXC36" s="15"/>
      <c r="AXD36" s="15"/>
      <c r="AXE36" s="15"/>
      <c r="AXF36" s="15"/>
      <c r="AXG36" s="15"/>
      <c r="AXH36" s="15"/>
      <c r="AXI36" s="15"/>
      <c r="AXJ36" s="15"/>
      <c r="AXK36" s="15"/>
      <c r="AXL36" s="15"/>
      <c r="AXM36" s="15"/>
      <c r="AXN36" s="15"/>
      <c r="AXO36" s="15"/>
      <c r="AXP36" s="15"/>
      <c r="AXQ36" s="15"/>
      <c r="AXR36" s="15"/>
      <c r="AXS36" s="15"/>
      <c r="AXT36" s="15"/>
      <c r="AXU36" s="15"/>
      <c r="AXV36" s="15"/>
      <c r="AXW36" s="15"/>
      <c r="AXX36" s="15"/>
      <c r="AXY36" s="15"/>
      <c r="AXZ36" s="15"/>
      <c r="AYA36" s="15"/>
      <c r="AYB36" s="15"/>
      <c r="AYC36" s="15"/>
      <c r="AYD36" s="15"/>
      <c r="AYE36" s="15"/>
      <c r="AYF36" s="15"/>
      <c r="AYG36" s="15"/>
      <c r="AYH36" s="15"/>
      <c r="AYI36" s="15"/>
      <c r="AYJ36" s="15"/>
      <c r="AYK36" s="15"/>
      <c r="AYL36" s="15"/>
      <c r="AYM36" s="15"/>
      <c r="AYN36" s="15"/>
      <c r="AYO36" s="15"/>
      <c r="AYP36" s="15"/>
      <c r="AYQ36" s="15"/>
      <c r="AYR36" s="15"/>
      <c r="AYS36" s="15"/>
      <c r="AYT36" s="15"/>
      <c r="AYU36" s="15"/>
      <c r="AYV36" s="15"/>
      <c r="AYW36" s="15"/>
      <c r="AYX36" s="15"/>
      <c r="AYY36" s="15"/>
      <c r="AYZ36" s="15"/>
      <c r="AZA36" s="15"/>
      <c r="AZB36" s="15"/>
      <c r="AZC36" s="15"/>
      <c r="AZD36" s="15"/>
      <c r="AZE36" s="15"/>
      <c r="AZF36" s="15"/>
      <c r="AZG36" s="15"/>
      <c r="AZH36" s="15"/>
      <c r="AZI36" s="15"/>
      <c r="AZJ36" s="15"/>
      <c r="AZK36" s="15"/>
      <c r="AZL36" s="15"/>
      <c r="AZM36" s="15"/>
      <c r="AZN36" s="15"/>
      <c r="AZO36" s="15"/>
      <c r="AZP36" s="15"/>
      <c r="AZQ36" s="15"/>
      <c r="AZR36" s="15"/>
      <c r="AZS36" s="15"/>
      <c r="AZT36" s="15"/>
      <c r="AZU36" s="15"/>
      <c r="AZV36" s="15"/>
      <c r="AZW36" s="15"/>
      <c r="AZX36" s="15"/>
      <c r="AZY36" s="15"/>
      <c r="AZZ36" s="15"/>
      <c r="BAA36" s="15"/>
      <c r="BAB36" s="15"/>
      <c r="BAC36" s="15"/>
      <c r="BAD36" s="15"/>
      <c r="BAE36" s="15"/>
      <c r="BAF36" s="15"/>
      <c r="BAG36" s="15"/>
      <c r="BAH36" s="15"/>
      <c r="BAI36" s="15"/>
      <c r="BAJ36" s="15"/>
      <c r="BAK36" s="15"/>
      <c r="BAL36" s="15"/>
      <c r="BAM36" s="15"/>
      <c r="BAN36" s="15"/>
      <c r="BAO36" s="15"/>
      <c r="BAP36" s="15"/>
      <c r="BAQ36" s="15"/>
      <c r="BAR36" s="15"/>
      <c r="BAS36" s="15"/>
      <c r="BAT36" s="15"/>
      <c r="BAU36" s="15"/>
      <c r="BAV36" s="15"/>
      <c r="BAW36" s="15"/>
      <c r="BAX36" s="15"/>
      <c r="BAY36" s="15"/>
      <c r="BAZ36" s="15"/>
      <c r="BBA36" s="15"/>
      <c r="BBB36" s="15"/>
      <c r="BBC36" s="15"/>
      <c r="BBD36" s="15"/>
      <c r="BBE36" s="15"/>
      <c r="BBF36" s="15"/>
      <c r="BBG36" s="15"/>
      <c r="BBH36" s="15"/>
      <c r="BBI36" s="15"/>
      <c r="BBJ36" s="15"/>
      <c r="BBK36" s="15"/>
      <c r="BBL36" s="15"/>
      <c r="BBM36" s="15"/>
      <c r="BBN36" s="15"/>
      <c r="BBO36" s="15"/>
      <c r="BBP36" s="15"/>
      <c r="BBQ36" s="15"/>
      <c r="BBR36" s="15"/>
      <c r="BBS36" s="15"/>
      <c r="BBT36" s="15"/>
      <c r="BBU36" s="15"/>
      <c r="BBV36" s="15"/>
      <c r="BBW36" s="15"/>
      <c r="BBX36" s="15"/>
      <c r="BBY36" s="15"/>
      <c r="BBZ36" s="15"/>
      <c r="BCA36" s="15"/>
      <c r="BCB36" s="15"/>
      <c r="BCC36" s="15"/>
      <c r="BCD36" s="15"/>
      <c r="BCE36" s="15"/>
      <c r="BCF36" s="15"/>
      <c r="BCG36" s="15"/>
      <c r="BCH36" s="15"/>
      <c r="BCI36" s="15"/>
      <c r="BCJ36" s="15"/>
      <c r="BCK36" s="15"/>
      <c r="BCL36" s="15"/>
      <c r="BCM36" s="15"/>
      <c r="BCN36" s="15"/>
      <c r="BCO36" s="15"/>
      <c r="BCP36" s="15"/>
      <c r="BCQ36" s="15"/>
      <c r="BCR36" s="15"/>
      <c r="BCS36" s="15"/>
      <c r="BCT36" s="15"/>
      <c r="BCU36" s="15"/>
      <c r="BCV36" s="15"/>
      <c r="BCW36" s="15"/>
      <c r="BCX36" s="15"/>
      <c r="BCY36" s="15"/>
      <c r="BCZ36" s="15"/>
      <c r="BDA36" s="15"/>
      <c r="BDB36" s="15"/>
      <c r="BDC36" s="15"/>
      <c r="BDD36" s="15"/>
      <c r="BDE36" s="15"/>
      <c r="BDF36" s="15"/>
      <c r="BDG36" s="15"/>
      <c r="BDH36" s="15"/>
      <c r="BDI36" s="15"/>
      <c r="BDJ36" s="15"/>
      <c r="BDK36" s="15"/>
      <c r="BDL36" s="15"/>
      <c r="BDM36" s="15"/>
      <c r="BDN36" s="15"/>
      <c r="BDO36" s="15"/>
      <c r="BDP36" s="15"/>
      <c r="BDQ36" s="15"/>
      <c r="BDR36" s="15"/>
      <c r="BDS36" s="15"/>
      <c r="BDT36" s="15"/>
      <c r="BDU36" s="15"/>
      <c r="BDV36" s="15"/>
      <c r="BDW36" s="15"/>
      <c r="BDX36" s="15"/>
      <c r="BDY36" s="15"/>
      <c r="BDZ36" s="15"/>
      <c r="BEA36" s="15"/>
      <c r="BEB36" s="15"/>
      <c r="BEC36" s="15"/>
      <c r="BED36" s="15"/>
      <c r="BEE36" s="15"/>
      <c r="BEF36" s="15"/>
      <c r="BEG36" s="15"/>
      <c r="BEH36" s="15"/>
      <c r="BEI36" s="15"/>
      <c r="BEJ36" s="15"/>
      <c r="BEK36" s="15"/>
      <c r="BEL36" s="15"/>
      <c r="BEM36" s="15"/>
      <c r="BEN36" s="15"/>
      <c r="BEO36" s="15"/>
      <c r="BEP36" s="15"/>
      <c r="BEQ36" s="15"/>
      <c r="BER36" s="15"/>
      <c r="BES36" s="15"/>
      <c r="BET36" s="15"/>
      <c r="BEU36" s="15"/>
      <c r="BEV36" s="15"/>
      <c r="BEW36" s="15"/>
      <c r="BEX36" s="15"/>
      <c r="BEY36" s="15"/>
      <c r="BEZ36" s="15"/>
      <c r="BFA36" s="15"/>
      <c r="BFB36" s="15"/>
      <c r="BFC36" s="15"/>
      <c r="BFD36" s="15"/>
      <c r="BFE36" s="15"/>
      <c r="BFF36" s="15"/>
      <c r="BFG36" s="15"/>
      <c r="BFH36" s="15"/>
      <c r="BFI36" s="15"/>
      <c r="BFJ36" s="15"/>
      <c r="BFK36" s="15"/>
      <c r="BFL36" s="15"/>
      <c r="BFM36" s="15"/>
      <c r="BFN36" s="15"/>
      <c r="BFO36" s="15"/>
      <c r="BFP36" s="15"/>
      <c r="BFQ36" s="15"/>
      <c r="BFR36" s="15"/>
      <c r="BFS36" s="15"/>
      <c r="BFT36" s="15"/>
      <c r="BFU36" s="15"/>
      <c r="BFV36" s="15"/>
      <c r="BFW36" s="15"/>
      <c r="BFX36" s="15"/>
      <c r="BFY36" s="15"/>
      <c r="BFZ36" s="15"/>
      <c r="BGA36" s="15"/>
      <c r="BGB36" s="15"/>
      <c r="BGC36" s="15"/>
      <c r="BGD36" s="15"/>
      <c r="BGE36" s="15"/>
      <c r="BGF36" s="15"/>
      <c r="BGG36" s="15"/>
      <c r="BGH36" s="15"/>
      <c r="BGI36" s="15"/>
      <c r="BGJ36" s="15"/>
      <c r="BGK36" s="15"/>
      <c r="BGL36" s="15"/>
      <c r="BGM36" s="15"/>
      <c r="BGN36" s="15"/>
      <c r="BGO36" s="15"/>
      <c r="BGP36" s="15"/>
      <c r="BGQ36" s="15"/>
      <c r="BGR36" s="15"/>
      <c r="BGS36" s="15"/>
      <c r="BGT36" s="15"/>
      <c r="BGU36" s="15"/>
      <c r="BGV36" s="15"/>
      <c r="BGW36" s="15"/>
      <c r="BGX36" s="15"/>
      <c r="BGY36" s="15"/>
      <c r="BGZ36" s="15"/>
      <c r="BHA36" s="15"/>
      <c r="BHB36" s="15"/>
      <c r="BHC36" s="15"/>
      <c r="BHD36" s="15"/>
      <c r="BHE36" s="15"/>
      <c r="BHF36" s="15"/>
      <c r="BHG36" s="15"/>
      <c r="BHH36" s="15"/>
      <c r="BHI36" s="15"/>
      <c r="BHJ36" s="15"/>
      <c r="BHK36" s="15"/>
      <c r="BHL36" s="15"/>
      <c r="BHM36" s="15"/>
      <c r="BHN36" s="15"/>
      <c r="BHO36" s="15"/>
      <c r="BHP36" s="15"/>
      <c r="BHQ36" s="15"/>
      <c r="BHR36" s="15"/>
      <c r="BHS36" s="15"/>
      <c r="BHT36" s="15"/>
      <c r="BHU36" s="15"/>
      <c r="BHV36" s="15"/>
      <c r="BHW36" s="15"/>
      <c r="BHX36" s="15"/>
      <c r="BHY36" s="15"/>
      <c r="BHZ36" s="15"/>
      <c r="BIA36" s="15"/>
      <c r="BIB36" s="15"/>
      <c r="BIC36" s="15"/>
      <c r="BID36" s="15"/>
      <c r="BIE36" s="15"/>
      <c r="BIF36" s="15"/>
      <c r="BIG36" s="15"/>
      <c r="BIH36" s="15"/>
      <c r="BII36" s="15"/>
      <c r="BIJ36" s="15"/>
      <c r="BIK36" s="15"/>
      <c r="BIL36" s="15"/>
      <c r="BIM36" s="15"/>
      <c r="BIN36" s="15"/>
      <c r="BIO36" s="15"/>
      <c r="BIP36" s="15"/>
      <c r="BIQ36" s="15"/>
      <c r="BIR36" s="15"/>
      <c r="BIS36" s="15"/>
      <c r="BIT36" s="15"/>
      <c r="BIU36" s="15"/>
      <c r="BIV36" s="15"/>
      <c r="BIW36" s="15"/>
      <c r="BIX36" s="15"/>
      <c r="BIY36" s="15"/>
      <c r="BIZ36" s="15"/>
      <c r="BJA36" s="15"/>
      <c r="BJB36" s="15"/>
      <c r="BJC36" s="15"/>
      <c r="BJD36" s="15"/>
      <c r="BJE36" s="15"/>
      <c r="BJF36" s="15"/>
      <c r="BJG36" s="15"/>
      <c r="BJH36" s="15"/>
      <c r="BJI36" s="15"/>
      <c r="BJJ36" s="15"/>
      <c r="BJK36" s="15"/>
      <c r="BJL36" s="15"/>
      <c r="BJM36" s="15"/>
      <c r="BJN36" s="15"/>
      <c r="BJO36" s="15"/>
      <c r="BJP36" s="15"/>
      <c r="BJQ36" s="15"/>
      <c r="BJR36" s="15"/>
      <c r="BJS36" s="15"/>
      <c r="BJT36" s="15"/>
      <c r="BJU36" s="15"/>
      <c r="BJV36" s="15"/>
      <c r="BJW36" s="15"/>
      <c r="BJX36" s="15"/>
      <c r="BJY36" s="15"/>
      <c r="BJZ36" s="15"/>
      <c r="BKA36" s="15"/>
      <c r="BKB36" s="15"/>
      <c r="BKC36" s="15"/>
      <c r="BKD36" s="15"/>
      <c r="BKE36" s="15"/>
      <c r="BKF36" s="15"/>
      <c r="BKG36" s="15"/>
      <c r="BKH36" s="15"/>
      <c r="BKI36" s="15"/>
      <c r="BKJ36" s="15"/>
      <c r="BKK36" s="15"/>
      <c r="BKL36" s="15"/>
      <c r="BKM36" s="15"/>
      <c r="BKN36" s="15"/>
      <c r="BKO36" s="15"/>
      <c r="BKP36" s="15"/>
      <c r="BKQ36" s="15"/>
      <c r="BKR36" s="15"/>
      <c r="BKS36" s="15"/>
      <c r="BKT36" s="15"/>
      <c r="BKU36" s="15"/>
      <c r="BKV36" s="15"/>
      <c r="BKW36" s="15"/>
      <c r="BKX36" s="15"/>
      <c r="BKY36" s="15"/>
      <c r="BKZ36" s="15"/>
      <c r="BLA36" s="15"/>
      <c r="BLB36" s="15"/>
      <c r="BLC36" s="15"/>
      <c r="BLD36" s="15"/>
      <c r="BLE36" s="15"/>
      <c r="BLF36" s="15"/>
      <c r="BLG36" s="15"/>
      <c r="BLH36" s="15"/>
      <c r="BLI36" s="15"/>
      <c r="BLJ36" s="15"/>
      <c r="BLK36" s="15"/>
      <c r="BLL36" s="15"/>
      <c r="BLM36" s="15"/>
      <c r="BLN36" s="15"/>
      <c r="BLO36" s="15"/>
      <c r="BLP36" s="15"/>
      <c r="BLQ36" s="15"/>
      <c r="BLR36" s="15"/>
      <c r="BLS36" s="15"/>
      <c r="BLT36" s="15"/>
      <c r="BLU36" s="15"/>
      <c r="BLV36" s="15"/>
      <c r="BLW36" s="15"/>
      <c r="BLX36" s="15"/>
      <c r="BLY36" s="15"/>
      <c r="BLZ36" s="15"/>
      <c r="BMA36" s="15"/>
      <c r="BMB36" s="15"/>
      <c r="BMC36" s="15"/>
      <c r="BMD36" s="15"/>
      <c r="BME36" s="15"/>
      <c r="BMF36" s="15"/>
      <c r="BMG36" s="15"/>
      <c r="BMH36" s="15"/>
      <c r="BMI36" s="15"/>
      <c r="BMJ36" s="15"/>
      <c r="BMK36" s="15"/>
      <c r="BML36" s="15"/>
      <c r="BMM36" s="15"/>
      <c r="BMN36" s="15"/>
      <c r="BMO36" s="15"/>
      <c r="BMP36" s="15"/>
      <c r="BMQ36" s="15"/>
      <c r="BMR36" s="15"/>
      <c r="BMS36" s="15"/>
      <c r="BMT36" s="15"/>
      <c r="BMU36" s="15"/>
      <c r="BMV36" s="15"/>
      <c r="BMW36" s="15"/>
      <c r="BMX36" s="15"/>
      <c r="BMY36" s="15"/>
      <c r="BMZ36" s="15"/>
      <c r="BNA36" s="15"/>
      <c r="BNB36" s="15"/>
      <c r="BNC36" s="15"/>
      <c r="BND36" s="15"/>
      <c r="BNE36" s="15"/>
      <c r="BNF36" s="15"/>
      <c r="BNG36" s="15"/>
      <c r="BNH36" s="15"/>
      <c r="BNI36" s="15"/>
      <c r="BNJ36" s="15"/>
      <c r="BNK36" s="15"/>
      <c r="BNL36" s="15"/>
      <c r="BNM36" s="15"/>
      <c r="BNN36" s="15"/>
      <c r="BNO36" s="15"/>
      <c r="BNP36" s="15"/>
      <c r="BNQ36" s="15"/>
      <c r="BNR36" s="15"/>
      <c r="BNS36" s="15"/>
      <c r="BNT36" s="15"/>
      <c r="BNU36" s="15"/>
      <c r="BNV36" s="15"/>
      <c r="BNW36" s="15"/>
      <c r="BNX36" s="15"/>
      <c r="BNY36" s="15"/>
      <c r="BNZ36" s="15"/>
      <c r="BOA36" s="15"/>
      <c r="BOB36" s="15"/>
      <c r="BOC36" s="15"/>
      <c r="BOD36" s="15"/>
      <c r="BOE36" s="15"/>
      <c r="BOF36" s="15"/>
      <c r="BOG36" s="15"/>
      <c r="BOH36" s="15"/>
      <c r="BOI36" s="15"/>
      <c r="BOJ36" s="15"/>
      <c r="BOK36" s="15"/>
      <c r="BOL36" s="15"/>
      <c r="BOM36" s="15"/>
      <c r="BON36" s="15"/>
      <c r="BOO36" s="15"/>
      <c r="BOP36" s="15"/>
      <c r="BOQ36" s="15"/>
      <c r="BOR36" s="15"/>
      <c r="BOS36" s="15"/>
      <c r="BOT36" s="15"/>
      <c r="BOU36" s="15"/>
      <c r="BOV36" s="15"/>
      <c r="BOW36" s="15"/>
      <c r="BOX36" s="15"/>
      <c r="BOY36" s="15"/>
      <c r="BOZ36" s="15"/>
      <c r="BPA36" s="15"/>
      <c r="BPB36" s="15"/>
      <c r="BPC36" s="15"/>
      <c r="BPD36" s="15"/>
      <c r="BPE36" s="15"/>
      <c r="BPF36" s="15"/>
      <c r="BPG36" s="15"/>
      <c r="BPH36" s="15"/>
      <c r="BPI36" s="15"/>
      <c r="BPJ36" s="15"/>
      <c r="BPK36" s="15"/>
      <c r="BPL36" s="15"/>
      <c r="BPM36" s="15"/>
      <c r="BPN36" s="15"/>
      <c r="BPO36" s="15"/>
      <c r="BPP36" s="15"/>
      <c r="BPQ36" s="15"/>
      <c r="BPR36" s="15"/>
      <c r="BPS36" s="15"/>
      <c r="BPT36" s="15"/>
      <c r="BPU36" s="15"/>
      <c r="BPV36" s="15"/>
      <c r="BPW36" s="15"/>
      <c r="BPX36" s="15"/>
      <c r="BPY36" s="15"/>
      <c r="BPZ36" s="15"/>
      <c r="BQA36" s="15"/>
      <c r="BQB36" s="15"/>
      <c r="BQC36" s="15"/>
      <c r="BQD36" s="15"/>
      <c r="BQE36" s="15"/>
      <c r="BQF36" s="15"/>
      <c r="BQG36" s="15"/>
      <c r="BQH36" s="15"/>
      <c r="BQI36" s="15"/>
      <c r="BQJ36" s="15"/>
      <c r="BQK36" s="15"/>
      <c r="BQL36" s="15"/>
      <c r="BQM36" s="15"/>
      <c r="BQN36" s="15"/>
      <c r="BQO36" s="15"/>
      <c r="BQP36" s="15"/>
      <c r="BQQ36" s="15"/>
      <c r="BQR36" s="15"/>
      <c r="BQS36" s="15"/>
      <c r="BQT36" s="15"/>
      <c r="BQU36" s="15"/>
      <c r="BQV36" s="15"/>
      <c r="BQW36" s="15"/>
      <c r="BQX36" s="15"/>
      <c r="BQY36" s="15"/>
      <c r="BQZ36" s="15"/>
      <c r="BRA36" s="15"/>
      <c r="BRB36" s="15"/>
      <c r="BRC36" s="15"/>
      <c r="BRD36" s="15"/>
      <c r="BRE36" s="15"/>
      <c r="BRF36" s="15"/>
      <c r="BRG36" s="15"/>
      <c r="BRH36" s="15"/>
      <c r="BRI36" s="15"/>
      <c r="BRJ36" s="15"/>
      <c r="BRK36" s="15"/>
      <c r="BRL36" s="15"/>
      <c r="BRM36" s="15"/>
      <c r="BRN36" s="15"/>
      <c r="BRO36" s="15"/>
      <c r="BRP36" s="15"/>
      <c r="BRQ36" s="15"/>
      <c r="BRR36" s="15"/>
      <c r="BRS36" s="15"/>
      <c r="BRT36" s="15"/>
      <c r="BRU36" s="15"/>
      <c r="BRV36" s="15"/>
      <c r="BRW36" s="15"/>
      <c r="BRX36" s="15"/>
      <c r="BRY36" s="15"/>
      <c r="BRZ36" s="15"/>
      <c r="BSA36" s="15"/>
      <c r="BSB36" s="15"/>
      <c r="BSC36" s="15"/>
      <c r="BSD36" s="15"/>
      <c r="BSE36" s="15"/>
      <c r="BSF36" s="15"/>
      <c r="BSG36" s="15"/>
      <c r="BSH36" s="15"/>
      <c r="BSI36" s="15"/>
      <c r="BSJ36" s="15"/>
      <c r="BSK36" s="15"/>
      <c r="BSL36" s="15"/>
      <c r="BSM36" s="15"/>
      <c r="BSN36" s="15"/>
      <c r="BSO36" s="15"/>
      <c r="BSP36" s="15"/>
      <c r="BSQ36" s="15"/>
      <c r="BSR36" s="15"/>
      <c r="BSS36" s="15"/>
      <c r="BST36" s="15"/>
      <c r="BSU36" s="15"/>
      <c r="BSV36" s="15"/>
      <c r="BSW36" s="15"/>
      <c r="BSX36" s="15"/>
      <c r="BSY36" s="15"/>
      <c r="BSZ36" s="15"/>
      <c r="BTA36" s="15"/>
      <c r="BTB36" s="15"/>
      <c r="BTC36" s="15"/>
      <c r="BTD36" s="15"/>
      <c r="BTE36" s="15"/>
      <c r="BTF36" s="15"/>
      <c r="BTG36" s="15"/>
      <c r="BTH36" s="15"/>
      <c r="BTI36" s="15"/>
      <c r="BTJ36" s="15"/>
      <c r="BTK36" s="15"/>
      <c r="BTL36" s="15"/>
      <c r="BTM36" s="15"/>
      <c r="BTN36" s="15"/>
      <c r="BTO36" s="15"/>
      <c r="BTP36" s="15"/>
      <c r="BTQ36" s="15"/>
      <c r="BTR36" s="15"/>
      <c r="BTS36" s="15"/>
      <c r="BTT36" s="15"/>
      <c r="BTU36" s="15"/>
      <c r="BTV36" s="15"/>
      <c r="BTW36" s="15"/>
      <c r="BTX36" s="15"/>
      <c r="BTY36" s="15"/>
      <c r="BTZ36" s="15"/>
      <c r="BUA36" s="15"/>
      <c r="BUB36" s="15"/>
      <c r="BUC36" s="15"/>
      <c r="BUD36" s="15"/>
      <c r="BUE36" s="15"/>
      <c r="BUF36" s="15"/>
      <c r="BUG36" s="15"/>
      <c r="BUH36" s="15"/>
      <c r="BUI36" s="15"/>
      <c r="BUJ36" s="15"/>
      <c r="BUK36" s="15"/>
      <c r="BUL36" s="15"/>
      <c r="BUM36" s="15"/>
      <c r="BUN36" s="15"/>
      <c r="BUO36" s="15"/>
      <c r="BUP36" s="15"/>
      <c r="BUQ36" s="15"/>
      <c r="BUR36" s="15"/>
      <c r="BUS36" s="15"/>
      <c r="BUT36" s="15"/>
      <c r="BUU36" s="15"/>
      <c r="BUV36" s="15"/>
      <c r="BUW36" s="15"/>
      <c r="BUX36" s="15"/>
      <c r="BUY36" s="15"/>
      <c r="BUZ36" s="15"/>
      <c r="BVA36" s="15"/>
      <c r="BVB36" s="15"/>
      <c r="BVC36" s="15"/>
      <c r="BVD36" s="15"/>
      <c r="BVE36" s="15"/>
      <c r="BVF36" s="15"/>
      <c r="BVG36" s="15"/>
      <c r="BVH36" s="15"/>
      <c r="BVI36" s="15"/>
      <c r="BVJ36" s="15"/>
      <c r="BVK36" s="15"/>
      <c r="BVL36" s="15"/>
      <c r="BVM36" s="15"/>
      <c r="BVN36" s="15"/>
      <c r="BVO36" s="15"/>
      <c r="BVP36" s="15"/>
      <c r="BVQ36" s="15"/>
      <c r="BVR36" s="15"/>
      <c r="BVS36" s="15"/>
      <c r="BVT36" s="15"/>
      <c r="BVU36" s="15"/>
      <c r="BVV36" s="15"/>
      <c r="BVW36" s="15"/>
      <c r="BVX36" s="15"/>
      <c r="BVY36" s="15"/>
      <c r="BVZ36" s="15"/>
      <c r="BWA36" s="15"/>
      <c r="BWB36" s="15"/>
      <c r="BWC36" s="15"/>
      <c r="BWD36" s="15"/>
      <c r="BWE36" s="15"/>
      <c r="BWF36" s="15"/>
      <c r="BWG36" s="15"/>
      <c r="BWH36" s="15"/>
      <c r="BWI36" s="15"/>
      <c r="BWJ36" s="15"/>
      <c r="BWK36" s="15"/>
      <c r="BWL36" s="15"/>
      <c r="BWM36" s="15"/>
      <c r="BWN36" s="15"/>
      <c r="BWO36" s="15"/>
      <c r="BWP36" s="15"/>
      <c r="BWQ36" s="15"/>
      <c r="BWR36" s="15"/>
      <c r="BWS36" s="15"/>
      <c r="BWT36" s="15"/>
      <c r="BWU36" s="15"/>
      <c r="BWV36" s="15"/>
      <c r="BWW36" s="15"/>
      <c r="BWX36" s="15"/>
      <c r="BWY36" s="15"/>
      <c r="BWZ36" s="15"/>
      <c r="BXA36" s="15"/>
      <c r="BXB36" s="15"/>
      <c r="BXC36" s="15"/>
      <c r="BXD36" s="15"/>
      <c r="BXE36" s="15"/>
      <c r="BXF36" s="15"/>
      <c r="BXG36" s="15"/>
      <c r="BXH36" s="15"/>
      <c r="BXI36" s="15"/>
      <c r="BXJ36" s="15"/>
      <c r="BXK36" s="15"/>
      <c r="BXL36" s="15"/>
      <c r="BXM36" s="15"/>
      <c r="BXN36" s="15"/>
      <c r="BXO36" s="15"/>
      <c r="BXP36" s="15"/>
      <c r="BXQ36" s="15"/>
      <c r="BXR36" s="15"/>
      <c r="BXS36" s="15"/>
      <c r="BXT36" s="15"/>
      <c r="BXU36" s="15"/>
      <c r="BXV36" s="15"/>
      <c r="BXW36" s="15"/>
      <c r="BXX36" s="15"/>
      <c r="BXY36" s="15"/>
      <c r="BXZ36" s="15"/>
      <c r="BYA36" s="15"/>
      <c r="BYB36" s="15"/>
      <c r="BYC36" s="15"/>
      <c r="BYD36" s="15"/>
      <c r="BYE36" s="15"/>
      <c r="BYF36" s="15"/>
      <c r="BYG36" s="15"/>
      <c r="BYH36" s="15"/>
      <c r="BYI36" s="15"/>
      <c r="BYJ36" s="15"/>
      <c r="BYK36" s="15"/>
      <c r="BYL36" s="15"/>
      <c r="BYM36" s="15"/>
      <c r="BYN36" s="15"/>
      <c r="BYO36" s="15"/>
      <c r="BYP36" s="15"/>
      <c r="BYQ36" s="15"/>
      <c r="BYR36" s="15"/>
      <c r="BYS36" s="15"/>
      <c r="BYT36" s="15"/>
      <c r="BYU36" s="15"/>
      <c r="BYV36" s="15"/>
      <c r="BYW36" s="15"/>
      <c r="BYX36" s="15"/>
      <c r="BYY36" s="15"/>
      <c r="BYZ36" s="15"/>
      <c r="BZA36" s="15"/>
      <c r="BZB36" s="15"/>
      <c r="BZC36" s="15"/>
      <c r="BZD36" s="15"/>
      <c r="BZE36" s="15"/>
      <c r="BZF36" s="15"/>
      <c r="BZG36" s="15"/>
      <c r="BZH36" s="15"/>
      <c r="BZI36" s="15"/>
      <c r="BZJ36" s="15"/>
      <c r="BZK36" s="15"/>
      <c r="BZL36" s="15"/>
      <c r="BZM36" s="15"/>
      <c r="BZN36" s="15"/>
      <c r="BZO36" s="15"/>
      <c r="BZP36" s="15"/>
      <c r="BZQ36" s="15"/>
      <c r="BZR36" s="15"/>
      <c r="BZS36" s="15"/>
      <c r="BZT36" s="15"/>
      <c r="BZU36" s="15"/>
      <c r="BZV36" s="15"/>
      <c r="BZW36" s="15"/>
      <c r="BZX36" s="15"/>
      <c r="BZY36" s="15"/>
      <c r="BZZ36" s="15"/>
      <c r="CAA36" s="15"/>
      <c r="CAB36" s="15"/>
      <c r="CAC36" s="15"/>
      <c r="CAD36" s="15"/>
      <c r="CAE36" s="15"/>
      <c r="CAF36" s="15"/>
      <c r="CAG36" s="15"/>
      <c r="CAH36" s="15"/>
      <c r="CAI36" s="15"/>
      <c r="CAJ36" s="15"/>
      <c r="CAK36" s="15"/>
      <c r="CAL36" s="15"/>
      <c r="CAM36" s="15"/>
      <c r="CAN36" s="15"/>
      <c r="CAO36" s="15"/>
      <c r="CAP36" s="15"/>
      <c r="CAQ36" s="15"/>
      <c r="CAR36" s="15"/>
      <c r="CAS36" s="15"/>
      <c r="CAT36" s="15"/>
      <c r="CAU36" s="15"/>
      <c r="CAV36" s="15"/>
      <c r="CAW36" s="15"/>
      <c r="CAX36" s="15"/>
      <c r="CAY36" s="15"/>
      <c r="CAZ36" s="15"/>
      <c r="CBA36" s="15"/>
      <c r="CBB36" s="15"/>
      <c r="CBC36" s="15"/>
      <c r="CBD36" s="15"/>
      <c r="CBE36" s="15"/>
      <c r="CBF36" s="15"/>
      <c r="CBG36" s="15"/>
      <c r="CBH36" s="15"/>
      <c r="CBI36" s="15"/>
      <c r="CBJ36" s="15"/>
      <c r="CBK36" s="15"/>
      <c r="CBL36" s="15"/>
      <c r="CBM36" s="15"/>
      <c r="CBN36" s="15"/>
      <c r="CBO36" s="15"/>
      <c r="CBP36" s="15"/>
      <c r="CBQ36" s="15"/>
      <c r="CBR36" s="15"/>
      <c r="CBS36" s="15"/>
      <c r="CBT36" s="15"/>
      <c r="CBU36" s="15"/>
      <c r="CBV36" s="15"/>
      <c r="CBW36" s="15"/>
      <c r="CBX36" s="15"/>
      <c r="CBY36" s="15"/>
      <c r="CBZ36" s="15"/>
      <c r="CCA36" s="15"/>
      <c r="CCB36" s="15"/>
      <c r="CCC36" s="15"/>
      <c r="CCD36" s="15"/>
      <c r="CCE36" s="15"/>
      <c r="CCF36" s="15"/>
      <c r="CCG36" s="15"/>
      <c r="CCH36" s="15"/>
      <c r="CCI36" s="15"/>
      <c r="CCJ36" s="15"/>
      <c r="CCK36" s="15"/>
      <c r="CCL36" s="15"/>
      <c r="CCM36" s="15"/>
      <c r="CCN36" s="15"/>
      <c r="CCO36" s="15"/>
      <c r="CCP36" s="15"/>
      <c r="CCQ36" s="15"/>
      <c r="CCR36" s="15"/>
      <c r="CCS36" s="15"/>
      <c r="CCT36" s="15"/>
      <c r="CCU36" s="15"/>
      <c r="CCV36" s="15"/>
      <c r="CCW36" s="15"/>
      <c r="CCX36" s="15"/>
      <c r="CCY36" s="15"/>
      <c r="CCZ36" s="15"/>
      <c r="CDA36" s="15"/>
      <c r="CDB36" s="15"/>
      <c r="CDC36" s="15"/>
      <c r="CDD36" s="15"/>
      <c r="CDE36" s="15"/>
      <c r="CDF36" s="15"/>
      <c r="CDG36" s="15"/>
      <c r="CDH36" s="15"/>
      <c r="CDI36" s="15"/>
      <c r="CDJ36" s="15"/>
      <c r="CDK36" s="15"/>
      <c r="CDL36" s="15"/>
      <c r="CDM36" s="15"/>
      <c r="CDN36" s="15"/>
      <c r="CDO36" s="15"/>
      <c r="CDP36" s="15"/>
      <c r="CDQ36" s="15"/>
      <c r="CDR36" s="15"/>
      <c r="CDS36" s="15"/>
      <c r="CDT36" s="15"/>
      <c r="CDU36" s="15"/>
      <c r="CDV36" s="15"/>
      <c r="CDW36" s="15"/>
      <c r="CDX36" s="15"/>
      <c r="CDY36" s="15"/>
      <c r="CDZ36" s="15"/>
      <c r="CEA36" s="15"/>
      <c r="CEB36" s="15"/>
      <c r="CEC36" s="15"/>
      <c r="CED36" s="15"/>
      <c r="CEE36" s="15"/>
      <c r="CEF36" s="15"/>
      <c r="CEG36" s="15"/>
      <c r="CEH36" s="15"/>
      <c r="CEI36" s="15"/>
      <c r="CEJ36" s="15"/>
      <c r="CEK36" s="15"/>
      <c r="CEL36" s="15"/>
      <c r="CEM36" s="15"/>
      <c r="CEN36" s="15"/>
      <c r="CEO36" s="15"/>
      <c r="CEP36" s="15"/>
      <c r="CEQ36" s="15"/>
      <c r="CER36" s="15"/>
      <c r="CES36" s="15"/>
      <c r="CET36" s="15"/>
      <c r="CEU36" s="15"/>
      <c r="CEV36" s="15"/>
      <c r="CEW36" s="15"/>
      <c r="CEX36" s="15"/>
      <c r="CEY36" s="15"/>
      <c r="CEZ36" s="15"/>
      <c r="CFA36" s="15"/>
      <c r="CFB36" s="15"/>
      <c r="CFC36" s="15"/>
      <c r="CFD36" s="15"/>
      <c r="CFE36" s="15"/>
      <c r="CFF36" s="15"/>
      <c r="CFG36" s="15"/>
      <c r="CFH36" s="15"/>
      <c r="CFI36" s="15"/>
      <c r="CFJ36" s="15"/>
      <c r="CFK36" s="15"/>
      <c r="CFL36" s="15"/>
      <c r="CFM36" s="15"/>
      <c r="CFN36" s="15"/>
      <c r="CFO36" s="15"/>
      <c r="CFP36" s="15"/>
      <c r="CFQ36" s="15"/>
      <c r="CFR36" s="15"/>
      <c r="CFS36" s="15"/>
      <c r="CFT36" s="15"/>
      <c r="CFU36" s="15"/>
      <c r="CFV36" s="15"/>
      <c r="CFW36" s="15"/>
      <c r="CFX36" s="15"/>
      <c r="CFY36" s="15"/>
      <c r="CFZ36" s="15"/>
      <c r="CGA36" s="15"/>
      <c r="CGB36" s="15"/>
      <c r="CGC36" s="15"/>
      <c r="CGD36" s="15"/>
      <c r="CGE36" s="15"/>
      <c r="CGF36" s="15"/>
      <c r="CGG36" s="15"/>
      <c r="CGH36" s="15"/>
      <c r="CGI36" s="15"/>
      <c r="CGJ36" s="15"/>
      <c r="CGK36" s="15"/>
      <c r="CGL36" s="15"/>
      <c r="CGM36" s="15"/>
      <c r="CGN36" s="15"/>
      <c r="CGO36" s="15"/>
      <c r="CGP36" s="15"/>
      <c r="CGQ36" s="15"/>
      <c r="CGR36" s="15"/>
      <c r="CGS36" s="15"/>
      <c r="CGT36" s="15"/>
      <c r="CGU36" s="15"/>
      <c r="CGV36" s="15"/>
      <c r="CGW36" s="15"/>
      <c r="CGX36" s="15"/>
      <c r="CGY36" s="15"/>
      <c r="CGZ36" s="15"/>
      <c r="CHA36" s="15"/>
      <c r="CHB36" s="15"/>
      <c r="CHC36" s="15"/>
      <c r="CHD36" s="15"/>
      <c r="CHE36" s="15"/>
      <c r="CHF36" s="15"/>
      <c r="CHG36" s="15"/>
      <c r="CHH36" s="15"/>
      <c r="CHI36" s="15"/>
      <c r="CHJ36" s="15"/>
      <c r="CHK36" s="15"/>
      <c r="CHL36" s="15"/>
      <c r="CHM36" s="15"/>
      <c r="CHN36" s="15"/>
      <c r="CHO36" s="15"/>
      <c r="CHP36" s="15"/>
      <c r="CHQ36" s="15"/>
      <c r="CHR36" s="15"/>
      <c r="CHS36" s="15"/>
      <c r="CHT36" s="15"/>
      <c r="CHU36" s="15"/>
      <c r="CHV36" s="15"/>
      <c r="CHW36" s="15"/>
      <c r="CHX36" s="15"/>
      <c r="CHY36" s="15"/>
      <c r="CHZ36" s="15"/>
      <c r="CIA36" s="15"/>
      <c r="CIB36" s="15"/>
      <c r="CIC36" s="15"/>
      <c r="CID36" s="15"/>
      <c r="CIE36" s="15"/>
      <c r="CIF36" s="15"/>
      <c r="CIG36" s="15"/>
      <c r="CIH36" s="15"/>
      <c r="CII36" s="15"/>
      <c r="CIJ36" s="15"/>
      <c r="CIK36" s="15"/>
      <c r="CIL36" s="15"/>
      <c r="CIM36" s="15"/>
      <c r="CIN36" s="15"/>
      <c r="CIO36" s="15"/>
      <c r="CIP36" s="15"/>
      <c r="CIQ36" s="15"/>
      <c r="CIR36" s="15"/>
      <c r="CIS36" s="15"/>
      <c r="CIT36" s="15"/>
      <c r="CIU36" s="15"/>
      <c r="CIV36" s="15"/>
      <c r="CIW36" s="15"/>
      <c r="CIX36" s="15"/>
      <c r="CIY36" s="15"/>
      <c r="CIZ36" s="15"/>
      <c r="CJA36" s="15"/>
      <c r="CJB36" s="15"/>
      <c r="CJC36" s="15"/>
      <c r="CJD36" s="15"/>
      <c r="CJE36" s="15"/>
      <c r="CJF36" s="15"/>
      <c r="CJG36" s="15"/>
      <c r="CJH36" s="15"/>
      <c r="CJI36" s="15"/>
      <c r="CJJ36" s="15"/>
      <c r="CJK36" s="15"/>
      <c r="CJL36" s="15"/>
      <c r="CJM36" s="15"/>
      <c r="CJN36" s="15"/>
      <c r="CJO36" s="15"/>
      <c r="CJP36" s="15"/>
      <c r="CJQ36" s="15"/>
      <c r="CJR36" s="15"/>
      <c r="CJS36" s="15"/>
      <c r="CJT36" s="15"/>
      <c r="CJU36" s="15"/>
      <c r="CJV36" s="15"/>
      <c r="CJW36" s="15"/>
      <c r="CJX36" s="15"/>
      <c r="CJY36" s="15"/>
      <c r="CJZ36" s="15"/>
      <c r="CKA36" s="15"/>
      <c r="CKB36" s="15"/>
      <c r="CKC36" s="15"/>
      <c r="CKD36" s="15"/>
      <c r="CKE36" s="15"/>
      <c r="CKF36" s="15"/>
      <c r="CKG36" s="15"/>
      <c r="CKH36" s="15"/>
      <c r="CKI36" s="15"/>
      <c r="CKJ36" s="15"/>
      <c r="CKK36" s="15"/>
      <c r="CKL36" s="15"/>
      <c r="CKM36" s="15"/>
      <c r="CKN36" s="15"/>
      <c r="CKO36" s="15"/>
      <c r="CKP36" s="15"/>
      <c r="CKQ36" s="15"/>
      <c r="CKR36" s="15"/>
      <c r="CKS36" s="15"/>
      <c r="CKT36" s="15"/>
      <c r="CKU36" s="15"/>
      <c r="CKV36" s="15"/>
      <c r="CKW36" s="15"/>
      <c r="CKX36" s="15"/>
      <c r="CKY36" s="15"/>
      <c r="CKZ36" s="15"/>
      <c r="CLA36" s="15"/>
      <c r="CLB36" s="15"/>
      <c r="CLC36" s="15"/>
      <c r="CLD36" s="15"/>
      <c r="CLE36" s="15"/>
      <c r="CLF36" s="15"/>
      <c r="CLG36" s="15"/>
      <c r="CLH36" s="15"/>
      <c r="CLI36" s="15"/>
      <c r="CLJ36" s="15"/>
      <c r="CLK36" s="15"/>
      <c r="CLL36" s="15"/>
      <c r="CLM36" s="15"/>
      <c r="CLN36" s="15"/>
      <c r="CLO36" s="15"/>
      <c r="CLP36" s="15"/>
      <c r="CLQ36" s="15"/>
      <c r="CLR36" s="15"/>
      <c r="CLS36" s="15"/>
      <c r="CLT36" s="15"/>
      <c r="CLU36" s="15"/>
      <c r="CLV36" s="15"/>
      <c r="CLW36" s="15"/>
      <c r="CLX36" s="15"/>
      <c r="CLY36" s="15"/>
      <c r="CLZ36" s="15"/>
      <c r="CMA36" s="15"/>
      <c r="CMB36" s="15"/>
      <c r="CMC36" s="15"/>
      <c r="CMD36" s="15"/>
      <c r="CME36" s="15"/>
      <c r="CMF36" s="15"/>
      <c r="CMG36" s="15"/>
      <c r="CMH36" s="15"/>
      <c r="CMI36" s="15"/>
      <c r="CMJ36" s="15"/>
      <c r="CMK36" s="15"/>
      <c r="CML36" s="15"/>
      <c r="CMM36" s="15"/>
      <c r="CMN36" s="15"/>
      <c r="CMO36" s="15"/>
      <c r="CMP36" s="15"/>
      <c r="CMQ36" s="15"/>
      <c r="CMR36" s="15"/>
      <c r="CMS36" s="15"/>
      <c r="CMT36" s="15"/>
      <c r="CMU36" s="15"/>
      <c r="CMV36" s="15"/>
      <c r="CMW36" s="15"/>
      <c r="CMX36" s="15"/>
      <c r="CMY36" s="15"/>
      <c r="CMZ36" s="15"/>
      <c r="CNA36" s="15"/>
      <c r="CNB36" s="15"/>
      <c r="CNC36" s="15"/>
      <c r="CND36" s="15"/>
      <c r="CNE36" s="15"/>
      <c r="CNF36" s="15"/>
      <c r="CNG36" s="15"/>
      <c r="CNH36" s="15"/>
      <c r="CNI36" s="15"/>
      <c r="CNJ36" s="15"/>
      <c r="CNK36" s="15"/>
      <c r="CNL36" s="15"/>
      <c r="CNM36" s="15"/>
      <c r="CNN36" s="15"/>
      <c r="CNO36" s="15"/>
      <c r="CNP36" s="15"/>
      <c r="CNQ36" s="15"/>
      <c r="CNR36" s="15"/>
      <c r="CNS36" s="15"/>
      <c r="CNT36" s="15"/>
      <c r="CNU36" s="15"/>
      <c r="CNV36" s="15"/>
      <c r="CNW36" s="15"/>
      <c r="CNX36" s="15"/>
      <c r="CNY36" s="15"/>
      <c r="CNZ36" s="15"/>
      <c r="COA36" s="15"/>
      <c r="COB36" s="15"/>
      <c r="COC36" s="15"/>
      <c r="COD36" s="15"/>
      <c r="COE36" s="15"/>
      <c r="COF36" s="15"/>
      <c r="COG36" s="15"/>
      <c r="COH36" s="15"/>
      <c r="COI36" s="15"/>
      <c r="COJ36" s="15"/>
      <c r="COK36" s="15"/>
      <c r="COL36" s="15"/>
      <c r="COM36" s="15"/>
      <c r="CON36" s="15"/>
      <c r="COO36" s="15"/>
      <c r="COP36" s="15"/>
      <c r="COQ36" s="15"/>
      <c r="COR36" s="15"/>
      <c r="COS36" s="15"/>
      <c r="COT36" s="15"/>
      <c r="COU36" s="15"/>
      <c r="COV36" s="15"/>
      <c r="COW36" s="15"/>
      <c r="COX36" s="15"/>
      <c r="COY36" s="15"/>
      <c r="COZ36" s="15"/>
      <c r="CPA36" s="15"/>
      <c r="CPB36" s="15"/>
      <c r="CPC36" s="15"/>
      <c r="CPD36" s="15"/>
      <c r="CPE36" s="15"/>
      <c r="CPF36" s="15"/>
      <c r="CPG36" s="15"/>
      <c r="CPH36" s="15"/>
      <c r="CPI36" s="15"/>
      <c r="CPJ36" s="15"/>
      <c r="CPK36" s="15"/>
      <c r="CPL36" s="15"/>
      <c r="CPM36" s="15"/>
      <c r="CPN36" s="15"/>
      <c r="CPO36" s="15"/>
      <c r="CPP36" s="15"/>
      <c r="CPQ36" s="15"/>
      <c r="CPR36" s="15"/>
      <c r="CPS36" s="15"/>
      <c r="CPT36" s="15"/>
      <c r="CPU36" s="15"/>
      <c r="CPV36" s="15"/>
      <c r="CPW36" s="15"/>
      <c r="CPX36" s="15"/>
      <c r="CPY36" s="15"/>
      <c r="CPZ36" s="15"/>
      <c r="CQA36" s="15"/>
      <c r="CQB36" s="15"/>
      <c r="CQC36" s="15"/>
      <c r="CQD36" s="15"/>
      <c r="CQE36" s="15"/>
      <c r="CQF36" s="15"/>
      <c r="CQG36" s="15"/>
      <c r="CQH36" s="15"/>
      <c r="CQI36" s="15"/>
      <c r="CQJ36" s="15"/>
      <c r="CQK36" s="15"/>
      <c r="CQL36" s="15"/>
      <c r="CQM36" s="15"/>
      <c r="CQN36" s="15"/>
      <c r="CQO36" s="15"/>
      <c r="CQP36" s="15"/>
      <c r="CQQ36" s="15"/>
      <c r="CQR36" s="15"/>
      <c r="CQS36" s="15"/>
      <c r="CQT36" s="15"/>
      <c r="CQU36" s="15"/>
      <c r="CQV36" s="15"/>
      <c r="CQW36" s="15"/>
      <c r="CQX36" s="15"/>
      <c r="CQY36" s="15"/>
      <c r="CQZ36" s="15"/>
      <c r="CRA36" s="15"/>
      <c r="CRB36" s="15"/>
      <c r="CRC36" s="15"/>
      <c r="CRD36" s="15"/>
      <c r="CRE36" s="15"/>
      <c r="CRF36" s="15"/>
      <c r="CRG36" s="15"/>
      <c r="CRH36" s="15"/>
      <c r="CRI36" s="15"/>
      <c r="CRJ36" s="15"/>
      <c r="CRK36" s="15"/>
      <c r="CRL36" s="15"/>
      <c r="CRM36" s="15"/>
      <c r="CRN36" s="15"/>
      <c r="CRO36" s="15"/>
      <c r="CRP36" s="15"/>
      <c r="CRQ36" s="15"/>
      <c r="CRR36" s="15"/>
      <c r="CRS36" s="15"/>
      <c r="CRT36" s="15"/>
      <c r="CRU36" s="15"/>
      <c r="CRV36" s="15"/>
      <c r="CRW36" s="15"/>
      <c r="CRX36" s="15"/>
      <c r="CRY36" s="15"/>
      <c r="CRZ36" s="15"/>
      <c r="CSA36" s="15"/>
      <c r="CSB36" s="15"/>
      <c r="CSC36" s="15"/>
      <c r="CSD36" s="15"/>
      <c r="CSE36" s="15"/>
      <c r="CSF36" s="15"/>
      <c r="CSG36" s="15"/>
      <c r="CSH36" s="15"/>
      <c r="CSI36" s="15"/>
      <c r="CSJ36" s="15"/>
      <c r="CSK36" s="15"/>
      <c r="CSL36" s="15"/>
      <c r="CSM36" s="15"/>
      <c r="CSN36" s="15"/>
      <c r="CSO36" s="15"/>
      <c r="CSP36" s="15"/>
      <c r="CSQ36" s="15"/>
      <c r="CSR36" s="15"/>
      <c r="CSS36" s="15"/>
      <c r="CST36" s="15"/>
      <c r="CSU36" s="15"/>
      <c r="CSV36" s="15"/>
      <c r="CSW36" s="15"/>
      <c r="CSX36" s="15"/>
      <c r="CSY36" s="15"/>
      <c r="CSZ36" s="15"/>
      <c r="CTA36" s="15"/>
      <c r="CTB36" s="15"/>
      <c r="CTC36" s="15"/>
      <c r="CTD36" s="15"/>
      <c r="CTE36" s="15"/>
      <c r="CTF36" s="15"/>
      <c r="CTG36" s="15"/>
      <c r="CTH36" s="15"/>
      <c r="CTI36" s="15"/>
      <c r="CTJ36" s="15"/>
      <c r="CTK36" s="15"/>
      <c r="CTL36" s="15"/>
      <c r="CTM36" s="15"/>
      <c r="CTN36" s="15"/>
      <c r="CTO36" s="15"/>
      <c r="CTP36" s="15"/>
      <c r="CTQ36" s="15"/>
      <c r="CTR36" s="15"/>
      <c r="CTS36" s="15"/>
      <c r="CTT36" s="15"/>
      <c r="CTU36" s="15"/>
      <c r="CTV36" s="15"/>
      <c r="CTW36" s="15"/>
      <c r="CTX36" s="15"/>
      <c r="CTY36" s="15"/>
      <c r="CTZ36" s="15"/>
      <c r="CUA36" s="15"/>
      <c r="CUB36" s="15"/>
      <c r="CUC36" s="15"/>
      <c r="CUD36" s="15"/>
      <c r="CUE36" s="15"/>
      <c r="CUF36" s="15"/>
      <c r="CUG36" s="15"/>
      <c r="CUH36" s="15"/>
      <c r="CUI36" s="15"/>
      <c r="CUJ36" s="15"/>
      <c r="CUK36" s="15"/>
      <c r="CUL36" s="15"/>
      <c r="CUM36" s="15"/>
      <c r="CUN36" s="15"/>
      <c r="CUO36" s="15"/>
      <c r="CUP36" s="15"/>
      <c r="CUQ36" s="15"/>
      <c r="CUR36" s="15"/>
      <c r="CUS36" s="15"/>
      <c r="CUT36" s="15"/>
      <c r="CUU36" s="15"/>
    </row>
    <row r="37" spans="1:2595" s="15" customFormat="1" ht="15" customHeight="1" x14ac:dyDescent="0.2">
      <c r="A37" s="386" t="s">
        <v>26</v>
      </c>
      <c r="B37" s="54" t="s">
        <v>144</v>
      </c>
      <c r="C37" s="95" t="s">
        <v>177</v>
      </c>
      <c r="D37" s="514"/>
      <c r="E37" s="43">
        <v>19.5</v>
      </c>
      <c r="F37" s="43">
        <v>4224</v>
      </c>
      <c r="G37" s="43">
        <v>52.5</v>
      </c>
      <c r="H37" s="525">
        <v>4363</v>
      </c>
      <c r="I37" s="43">
        <v>0</v>
      </c>
      <c r="J37" s="43">
        <v>0</v>
      </c>
      <c r="K37" s="43">
        <v>0</v>
      </c>
      <c r="L37" s="126">
        <v>0</v>
      </c>
      <c r="M37" s="183"/>
      <c r="N37" s="184"/>
      <c r="O37" s="436" t="str">
        <f t="shared" si="11"/>
        <v>8.1</v>
      </c>
      <c r="P37" s="35" t="str">
        <f t="shared" si="12"/>
        <v xml:space="preserve">ФАНЕРА  </v>
      </c>
      <c r="Q37" s="95" t="s">
        <v>177</v>
      </c>
      <c r="R37" s="341">
        <f>E37-(E38+E39)</f>
        <v>0</v>
      </c>
      <c r="S37" s="169">
        <f t="shared" ref="S37:Y37" si="27">F37-(F38+F39)</f>
        <v>0.1000000000003638</v>
      </c>
      <c r="T37" s="169">
        <f t="shared" si="27"/>
        <v>0</v>
      </c>
      <c r="U37" s="169">
        <f t="shared" si="27"/>
        <v>0.3000000000001819</v>
      </c>
      <c r="V37" s="169">
        <f t="shared" si="27"/>
        <v>0</v>
      </c>
      <c r="W37" s="169">
        <f t="shared" si="27"/>
        <v>0</v>
      </c>
      <c r="X37" s="169">
        <f t="shared" si="27"/>
        <v>0</v>
      </c>
      <c r="Y37" s="437">
        <f t="shared" si="27"/>
        <v>0</v>
      </c>
      <c r="Z37" s="203"/>
      <c r="AA37" s="251" t="str">
        <f t="shared" si="19"/>
        <v>8.1</v>
      </c>
      <c r="AB37" s="35" t="str">
        <f t="shared" ref="AB37:AB70" si="28">B37</f>
        <v xml:space="preserve">ФАНЕРА  </v>
      </c>
      <c r="AC37" s="95" t="s">
        <v>177</v>
      </c>
      <c r="AD37" s="249">
        <f>IF(ISNUMBER('CB1-Производство'!D48+E37-I37),'CB1-Производство'!D48+E37-I37,IF(ISNUMBER(I37-E37),"NT " &amp; I37-E37,"…"))</f>
        <v>19.5</v>
      </c>
      <c r="AE37" s="224">
        <f>IF(ISNUMBER('CB1-Производство'!E48+G37-K37),'CB1-Производство'!E48+G37-K37,IF(ISNUMBER(K37-G37),"NT " &amp; K37-G37,"…"))</f>
        <v>52.5</v>
      </c>
    </row>
    <row r="38" spans="1:2595" s="15" customFormat="1" ht="15" customHeight="1" x14ac:dyDescent="0.2">
      <c r="A38" s="386" t="s">
        <v>71</v>
      </c>
      <c r="B38" s="56" t="s">
        <v>126</v>
      </c>
      <c r="C38" s="95" t="s">
        <v>177</v>
      </c>
      <c r="D38" s="514"/>
      <c r="E38" s="44">
        <v>7</v>
      </c>
      <c r="F38" s="44">
        <v>1325.5</v>
      </c>
      <c r="G38" s="44">
        <v>18.399999999999999</v>
      </c>
      <c r="H38" s="524">
        <v>1337.8</v>
      </c>
      <c r="I38" s="44">
        <v>0</v>
      </c>
      <c r="J38" s="44">
        <v>0</v>
      </c>
      <c r="K38" s="44">
        <v>0</v>
      </c>
      <c r="L38" s="124">
        <v>0</v>
      </c>
      <c r="M38" s="183"/>
      <c r="N38" s="184"/>
      <c r="O38" s="436" t="str">
        <f t="shared" si="11"/>
        <v>8.1.C</v>
      </c>
      <c r="P38" s="33" t="str">
        <f t="shared" si="12"/>
        <v>Хвойные породы</v>
      </c>
      <c r="Q38" s="95" t="s">
        <v>177</v>
      </c>
      <c r="R38" s="167"/>
      <c r="S38" s="167"/>
      <c r="T38" s="167"/>
      <c r="U38" s="167"/>
      <c r="V38" s="167"/>
      <c r="W38" s="167"/>
      <c r="X38" s="167"/>
      <c r="Y38" s="191"/>
      <c r="Z38" s="185"/>
      <c r="AA38" s="251" t="str">
        <f t="shared" si="19"/>
        <v>8.1.C</v>
      </c>
      <c r="AB38" s="33" t="str">
        <f t="shared" si="28"/>
        <v>Хвойные породы</v>
      </c>
      <c r="AC38" s="95" t="s">
        <v>177</v>
      </c>
      <c r="AD38" s="249">
        <f>IF(ISNUMBER('CB1-Производство'!D49+E38-I38),'CB1-Производство'!D49+E38-I38,IF(ISNUMBER(I38-E38),"NT " &amp; I38-E38,"…"))</f>
        <v>7</v>
      </c>
      <c r="AE38" s="224">
        <f>IF(ISNUMBER('CB1-Производство'!E49+G38-K38),'CB1-Производство'!E49+G38-K38,IF(ISNUMBER(K38-G38),"NT " &amp; K38-G38,"…"))</f>
        <v>18.399999999999999</v>
      </c>
    </row>
    <row r="39" spans="1:2595" s="15" customFormat="1" ht="15" customHeight="1" x14ac:dyDescent="0.2">
      <c r="A39" s="386" t="s">
        <v>72</v>
      </c>
      <c r="B39" s="56" t="s">
        <v>127</v>
      </c>
      <c r="C39" s="95" t="s">
        <v>177</v>
      </c>
      <c r="D39" s="514"/>
      <c r="E39" s="44">
        <v>12.5</v>
      </c>
      <c r="F39" s="44">
        <v>2898.4</v>
      </c>
      <c r="G39" s="44">
        <v>34.1</v>
      </c>
      <c r="H39" s="44">
        <v>3024.9</v>
      </c>
      <c r="I39" s="44">
        <v>0</v>
      </c>
      <c r="J39" s="44">
        <v>0</v>
      </c>
      <c r="K39" s="44">
        <v>0</v>
      </c>
      <c r="L39" s="124">
        <v>0</v>
      </c>
      <c r="M39" s="183"/>
      <c r="N39" s="184"/>
      <c r="O39" s="436" t="str">
        <f t="shared" si="11"/>
        <v>8.1.NC</v>
      </c>
      <c r="P39" s="33" t="str">
        <f t="shared" si="12"/>
        <v>Лиственные породы</v>
      </c>
      <c r="Q39" s="95" t="s">
        <v>177</v>
      </c>
      <c r="R39" s="167"/>
      <c r="S39" s="167"/>
      <c r="T39" s="167"/>
      <c r="U39" s="167"/>
      <c r="V39" s="167"/>
      <c r="W39" s="167"/>
      <c r="X39" s="167"/>
      <c r="Y39" s="191"/>
      <c r="Z39" s="185"/>
      <c r="AA39" s="251" t="str">
        <f t="shared" si="19"/>
        <v>8.1.NC</v>
      </c>
      <c r="AB39" s="33" t="str">
        <f t="shared" si="28"/>
        <v>Лиственные породы</v>
      </c>
      <c r="AC39" s="95" t="s">
        <v>177</v>
      </c>
      <c r="AD39" s="249">
        <f>IF(ISNUMBER('CB1-Производство'!D50+E39-I39),'CB1-Производство'!D50+E39-I39,IF(ISNUMBER(I39-E39),"NT " &amp; I39-E39,"…"))</f>
        <v>12.5</v>
      </c>
      <c r="AE39" s="224">
        <f>IF(ISNUMBER('CB1-Производство'!E50+G39-K39),'CB1-Производство'!E50+G39-K39,IF(ISNUMBER(K39-G39),"NT " &amp; K39-G39,"…"))</f>
        <v>34.1</v>
      </c>
    </row>
    <row r="40" spans="1:2595" s="15" customFormat="1" ht="11.25" customHeight="1" x14ac:dyDescent="0.2">
      <c r="A40" s="386" t="s">
        <v>73</v>
      </c>
      <c r="B40" s="58" t="s">
        <v>128</v>
      </c>
      <c r="C40" s="95" t="s">
        <v>177</v>
      </c>
      <c r="D40" s="514"/>
      <c r="E40" s="44">
        <v>0</v>
      </c>
      <c r="F40" s="44">
        <v>84</v>
      </c>
      <c r="G40" s="44">
        <v>0.2</v>
      </c>
      <c r="H40" s="44">
        <v>4.3</v>
      </c>
      <c r="I40" s="44">
        <v>0</v>
      </c>
      <c r="J40" s="44">
        <v>0</v>
      </c>
      <c r="K40" s="44">
        <v>0</v>
      </c>
      <c r="L40" s="124">
        <v>0</v>
      </c>
      <c r="M40" s="183"/>
      <c r="N40" s="184"/>
      <c r="O40" s="436" t="str">
        <f t="shared" si="11"/>
        <v>8.1.NC.T</v>
      </c>
      <c r="P40" s="34" t="str">
        <f t="shared" si="12"/>
        <v>в том числе тропические породы</v>
      </c>
      <c r="Q40" s="95" t="s">
        <v>177</v>
      </c>
      <c r="R40" s="167" t="str">
        <f t="shared" ref="R40:Y40" si="29">IF(AND(ISNUMBER(E40/E39),E40&gt;E39),"&gt; 6.2.NC !!","")</f>
        <v/>
      </c>
      <c r="S40" s="167" t="str">
        <f t="shared" si="29"/>
        <v/>
      </c>
      <c r="T40" s="167" t="str">
        <f t="shared" si="29"/>
        <v/>
      </c>
      <c r="U40" s="167" t="str">
        <f t="shared" si="29"/>
        <v/>
      </c>
      <c r="V40" s="167" t="str">
        <f t="shared" si="29"/>
        <v/>
      </c>
      <c r="W40" s="167" t="str">
        <f t="shared" si="29"/>
        <v/>
      </c>
      <c r="X40" s="167" t="str">
        <f t="shared" si="29"/>
        <v/>
      </c>
      <c r="Y40" s="191" t="str">
        <f t="shared" si="29"/>
        <v/>
      </c>
      <c r="Z40" s="185" t="s">
        <v>0</v>
      </c>
      <c r="AA40" s="251" t="str">
        <f t="shared" si="19"/>
        <v>8.1.NC.T</v>
      </c>
      <c r="AB40" s="34" t="str">
        <f t="shared" si="28"/>
        <v>в том числе тропические породы</v>
      </c>
      <c r="AC40" s="95" t="s">
        <v>177</v>
      </c>
      <c r="AD40" s="249">
        <f>IF(ISNUMBER('CB1-Производство'!D51+E40-I40),'CB1-Производство'!D51+E40-I40,IF(ISNUMBER(I40-E40),"NT " &amp; I40-E40,"…"))</f>
        <v>0</v>
      </c>
      <c r="AE40" s="224">
        <f>IF(ISNUMBER('CB1-Производство'!E51+G40-K40),'CB1-Производство'!E51+G40-K40,IF(ISNUMBER(K40-G40),"NT " &amp; K40-G40,"…"))</f>
        <v>0.2</v>
      </c>
    </row>
    <row r="41" spans="1:2595" s="15" customFormat="1" ht="28.5" customHeight="1" x14ac:dyDescent="0.2">
      <c r="A41" s="495" t="s">
        <v>27</v>
      </c>
      <c r="B41" s="456" t="s">
        <v>145</v>
      </c>
      <c r="C41" s="95" t="s">
        <v>15</v>
      </c>
      <c r="D41" s="516"/>
      <c r="E41" s="43">
        <v>973.8</v>
      </c>
      <c r="F41" s="43">
        <v>13209.8</v>
      </c>
      <c r="G41" s="43">
        <v>2038.4</v>
      </c>
      <c r="H41" s="43">
        <v>25608.6</v>
      </c>
      <c r="I41" s="43">
        <v>0.4</v>
      </c>
      <c r="J41" s="43">
        <v>98.5</v>
      </c>
      <c r="K41" s="43">
        <v>0.2</v>
      </c>
      <c r="L41" s="126">
        <v>69</v>
      </c>
      <c r="M41" s="183"/>
      <c r="N41" s="184"/>
      <c r="O41" s="496" t="str">
        <f t="shared" si="11"/>
        <v>8.2</v>
      </c>
      <c r="P41" s="474" t="str">
        <f t="shared" si="12"/>
        <v>СТРУЖЕЧНЫЕ ПЛИТЫ, ПЛИТЫ С ОРИЕНТИРОВАННОЙ СТРУЖКОЙ (OSB) И ПРОЧИЕ ПЛИТЫ ЭТОЙ КАТЕГОРИИ</v>
      </c>
      <c r="Q41" s="95" t="s">
        <v>15</v>
      </c>
      <c r="R41" s="167"/>
      <c r="S41" s="167"/>
      <c r="T41" s="167"/>
      <c r="U41" s="167"/>
      <c r="V41" s="167"/>
      <c r="W41" s="167"/>
      <c r="X41" s="167"/>
      <c r="Y41" s="191"/>
      <c r="Z41" s="185"/>
      <c r="AA41" s="251" t="str">
        <f t="shared" si="19"/>
        <v>8.2</v>
      </c>
      <c r="AB41" s="474" t="str">
        <f t="shared" si="28"/>
        <v>СТРУЖЕЧНЫЕ ПЛИТЫ, ПЛИТЫ С ОРИЕНТИРОВАННОЙ СТРУЖКОЙ (OSB) И ПРОЧИЕ ПЛИТЫ ЭТОЙ КАТЕГОРИИ</v>
      </c>
      <c r="AC41" s="95" t="s">
        <v>15</v>
      </c>
      <c r="AD41" s="249">
        <f>IF(ISNUMBER('CB1-Производство'!D52+E41-I41),'CB1-Производство'!D52+E41-I41,IF(ISNUMBER(I41-E41),"NT " &amp; I41-E41,"…"))</f>
        <v>973.4</v>
      </c>
      <c r="AE41" s="224">
        <f>IF(ISNUMBER('CB1-Производство'!E52+G41-K41),'CB1-Производство'!E52+G41-K41,IF(ISNUMBER(K41-G41),"NT " &amp; K41-G41,"…"))</f>
        <v>2038.2</v>
      </c>
    </row>
    <row r="42" spans="1:2595" s="15" customFormat="1" ht="12" customHeight="1" x14ac:dyDescent="0.2">
      <c r="A42" s="386" t="s">
        <v>74</v>
      </c>
      <c r="B42" s="60" t="s">
        <v>146</v>
      </c>
      <c r="C42" s="95" t="s">
        <v>15</v>
      </c>
      <c r="D42" s="516"/>
      <c r="E42" s="44">
        <v>26.3</v>
      </c>
      <c r="F42" s="44">
        <v>3794.1</v>
      </c>
      <c r="G42" s="44">
        <v>76.5</v>
      </c>
      <c r="H42" s="44">
        <v>6962.2</v>
      </c>
      <c r="I42" s="44">
        <v>0.4</v>
      </c>
      <c r="J42" s="44">
        <v>98.5</v>
      </c>
      <c r="K42" s="44">
        <v>0</v>
      </c>
      <c r="L42" s="124">
        <v>0</v>
      </c>
      <c r="M42" s="183"/>
      <c r="N42" s="184"/>
      <c r="O42" s="444" t="str">
        <f t="shared" si="11"/>
        <v>8.2.1</v>
      </c>
      <c r="P42" s="37" t="str">
        <f t="shared" si="12"/>
        <v>в том числе ПЛИТЫ С ОРИЕНТИРОВАННОЙ СТРУЖКОЙ (OSB)</v>
      </c>
      <c r="Q42" s="95" t="s">
        <v>15</v>
      </c>
      <c r="R42" s="167" t="str">
        <f t="shared" ref="R42:Y42" si="30">IF(AND(ISNUMBER(E42/E41),E42&gt;E41),"&gt; 6.3 !!","")</f>
        <v/>
      </c>
      <c r="S42" s="167" t="str">
        <f t="shared" si="30"/>
        <v/>
      </c>
      <c r="T42" s="167" t="str">
        <f t="shared" si="30"/>
        <v/>
      </c>
      <c r="U42" s="167" t="str">
        <f t="shared" si="30"/>
        <v/>
      </c>
      <c r="V42" s="167" t="str">
        <f t="shared" si="30"/>
        <v/>
      </c>
      <c r="W42" s="167" t="str">
        <f t="shared" si="30"/>
        <v/>
      </c>
      <c r="X42" s="167" t="str">
        <f t="shared" si="30"/>
        <v/>
      </c>
      <c r="Y42" s="191" t="str">
        <f t="shared" si="30"/>
        <v/>
      </c>
      <c r="Z42" s="185"/>
      <c r="AA42" s="251" t="str">
        <f t="shared" si="19"/>
        <v>8.2.1</v>
      </c>
      <c r="AB42" s="37" t="str">
        <f t="shared" si="28"/>
        <v>в том числе ПЛИТЫ С ОРИЕНТИРОВАННОЙ СТРУЖКОЙ (OSB)</v>
      </c>
      <c r="AC42" s="95" t="s">
        <v>15</v>
      </c>
      <c r="AD42" s="249">
        <f>IF(ISNUMBER('CB1-Производство'!D53+E42-I42),'CB1-Производство'!D53+E42-I42,IF(ISNUMBER(I42-E42),"NT " &amp; I42-E42,"…"))</f>
        <v>25.900000000000002</v>
      </c>
      <c r="AE42" s="224">
        <f>IF(ISNUMBER('CB1-Производство'!E53+G42-K42),'CB1-Производство'!E53+G42-K42,IF(ISNUMBER(K42-G42),"NT " &amp; K42-G42,"…"))</f>
        <v>76.5</v>
      </c>
    </row>
    <row r="43" spans="1:2595" s="15" customFormat="1" ht="15" customHeight="1" x14ac:dyDescent="0.2">
      <c r="A43" s="386" t="s">
        <v>75</v>
      </c>
      <c r="B43" s="54" t="s">
        <v>147</v>
      </c>
      <c r="C43" s="95" t="s">
        <v>15</v>
      </c>
      <c r="D43" s="508" t="s">
        <v>220</v>
      </c>
      <c r="E43" s="43">
        <v>7418.8</v>
      </c>
      <c r="F43" s="43">
        <v>16400</v>
      </c>
      <c r="G43" s="43">
        <v>6373.5</v>
      </c>
      <c r="H43" s="43">
        <v>15602.8</v>
      </c>
      <c r="I43" s="43">
        <v>73.5</v>
      </c>
      <c r="J43" s="43">
        <v>258.60000000000002</v>
      </c>
      <c r="K43" s="43">
        <v>108.1</v>
      </c>
      <c r="L43" s="126">
        <v>291.7</v>
      </c>
      <c r="M43" s="183"/>
      <c r="N43" s="184"/>
      <c r="O43" s="436" t="str">
        <f t="shared" si="11"/>
        <v>8.3</v>
      </c>
      <c r="P43" s="35" t="str">
        <f t="shared" si="12"/>
        <v>ДРЕВЕСНОВОЛОКНИСТЫЕ ПЛИТЫ</v>
      </c>
      <c r="Q43" s="95" t="s">
        <v>15</v>
      </c>
      <c r="R43" s="175">
        <f>E43-(E44+E45+E46)</f>
        <v>9.9999999999454303E-2</v>
      </c>
      <c r="S43" s="175">
        <f t="shared" ref="S43:W43" si="31">F43-(F44+F45+F46)</f>
        <v>9.9999999998544808E-2</v>
      </c>
      <c r="T43" s="175">
        <f>G43-(G44+G45+G46)</f>
        <v>0.1000000000003638</v>
      </c>
      <c r="U43" s="175">
        <f>H43-(H44+H45+H46)</f>
        <v>0</v>
      </c>
      <c r="V43" s="175">
        <f t="shared" si="31"/>
        <v>-10.200000000000003</v>
      </c>
      <c r="W43" s="175">
        <f t="shared" si="31"/>
        <v>-104.60000000000002</v>
      </c>
      <c r="X43" s="175">
        <f>K43-(K44+K45+K46)</f>
        <v>0</v>
      </c>
      <c r="Y43" s="445">
        <f>L43-(L44+L45+L46)</f>
        <v>0</v>
      </c>
      <c r="Z43" s="246"/>
      <c r="AA43" s="251" t="str">
        <f t="shared" si="19"/>
        <v>8.3</v>
      </c>
      <c r="AB43" s="35" t="str">
        <f t="shared" si="28"/>
        <v>ДРЕВЕСНОВОЛОКНИСТЫЕ ПЛИТЫ</v>
      </c>
      <c r="AC43" s="95" t="s">
        <v>15</v>
      </c>
      <c r="AD43" s="249">
        <f>IF(ISNUMBER('CB1-Производство'!D54+E43-I43),'CB1-Производство'!D54+E43-I43,IF(ISNUMBER(I43-E43),"NT " &amp; I43-E43,"…"))</f>
        <v>7345.3</v>
      </c>
      <c r="AE43" s="224">
        <f>IF(ISNUMBER('CB1-Производство'!E54+G43-K43),'CB1-Производство'!E54+G43-K43,IF(ISNUMBER(K43-G43),"NT " &amp; K43-G43,"…"))</f>
        <v>6265.4</v>
      </c>
    </row>
    <row r="44" spans="1:2595" s="15" customFormat="1" ht="15" customHeight="1" x14ac:dyDescent="0.2">
      <c r="A44" s="386" t="s">
        <v>76</v>
      </c>
      <c r="B44" s="56" t="s">
        <v>148</v>
      </c>
      <c r="C44" s="95" t="s">
        <v>15</v>
      </c>
      <c r="D44" s="508" t="s">
        <v>220</v>
      </c>
      <c r="E44" s="44">
        <v>2062.6</v>
      </c>
      <c r="F44" s="44">
        <v>3718.1</v>
      </c>
      <c r="G44" s="44">
        <v>1658.4</v>
      </c>
      <c r="H44" s="44">
        <v>2238.1999999999998</v>
      </c>
      <c r="I44" s="44">
        <v>0</v>
      </c>
      <c r="J44" s="44">
        <v>0</v>
      </c>
      <c r="K44" s="44">
        <v>0</v>
      </c>
      <c r="L44" s="124">
        <v>0</v>
      </c>
      <c r="M44" s="183"/>
      <c r="N44" s="184"/>
      <c r="O44" s="436" t="str">
        <f t="shared" si="11"/>
        <v>8.3.1</v>
      </c>
      <c r="P44" s="33" t="str">
        <f t="shared" si="12"/>
        <v xml:space="preserve">ТВЕРДЫЕ ПЛИТЫ </v>
      </c>
      <c r="Q44" s="95" t="s">
        <v>15</v>
      </c>
      <c r="R44" s="167"/>
      <c r="S44" s="167"/>
      <c r="T44" s="167"/>
      <c r="U44" s="167"/>
      <c r="V44" s="167"/>
      <c r="W44" s="167"/>
      <c r="X44" s="167"/>
      <c r="Y44" s="191"/>
      <c r="Z44" s="185"/>
      <c r="AA44" s="251" t="str">
        <f t="shared" si="19"/>
        <v>8.3.1</v>
      </c>
      <c r="AB44" s="33" t="str">
        <f t="shared" si="28"/>
        <v xml:space="preserve">ТВЕРДЫЕ ПЛИТЫ </v>
      </c>
      <c r="AC44" s="95" t="s">
        <v>15</v>
      </c>
      <c r="AD44" s="249">
        <f>IF(ISNUMBER('CB1-Производство'!D55+E44-I44),'CB1-Производство'!D55+E44-I44,IF(ISNUMBER(I44-E44),"NT " &amp; I44-E44,"…"))</f>
        <v>2062.6</v>
      </c>
      <c r="AE44" s="224">
        <f>IF(ISNUMBER('CB1-Производство'!E55+G44-K44),'CB1-Производство'!E55+G44-K44,IF(ISNUMBER(K44-G44),"NT " &amp; K44-G44,"…"))</f>
        <v>1658.4</v>
      </c>
    </row>
    <row r="45" spans="1:2595" s="15" customFormat="1" ht="15" customHeight="1" x14ac:dyDescent="0.2">
      <c r="A45" s="386" t="s">
        <v>77</v>
      </c>
      <c r="B45" s="64" t="s">
        <v>149</v>
      </c>
      <c r="C45" s="95" t="s">
        <v>15</v>
      </c>
      <c r="D45" s="508" t="s">
        <v>220</v>
      </c>
      <c r="E45" s="44">
        <v>5336.6</v>
      </c>
      <c r="F45" s="44">
        <v>12632.6</v>
      </c>
      <c r="G45" s="44">
        <v>4696</v>
      </c>
      <c r="H45" s="44">
        <v>13300.5</v>
      </c>
      <c r="I45" s="44">
        <v>73.5</v>
      </c>
      <c r="J45" s="44">
        <v>258.60000000000002</v>
      </c>
      <c r="K45" s="44">
        <v>108.1</v>
      </c>
      <c r="L45" s="124">
        <v>291.7</v>
      </c>
      <c r="M45" s="183"/>
      <c r="N45" s="184"/>
      <c r="O45" s="436" t="str">
        <f t="shared" si="11"/>
        <v>8.3.2</v>
      </c>
      <c r="P45" s="33" t="str">
        <f t="shared" si="12"/>
        <v>ДРЕВЕСНОВОЛОКНИСТЫЕ ПЛИТЫ СРЕДНЕЙ/ВЫСОКОЙ ПЛОТНОСТИ (MDF/HDF)</v>
      </c>
      <c r="Q45" s="95" t="s">
        <v>15</v>
      </c>
      <c r="R45" s="167"/>
      <c r="S45" s="167"/>
      <c r="T45" s="167"/>
      <c r="U45" s="167"/>
      <c r="V45" s="167"/>
      <c r="W45" s="167"/>
      <c r="X45" s="167"/>
      <c r="Y45" s="191"/>
      <c r="Z45" s="185"/>
      <c r="AA45" s="251" t="str">
        <f t="shared" si="19"/>
        <v>8.3.2</v>
      </c>
      <c r="AB45" s="33" t="str">
        <f t="shared" si="28"/>
        <v>ДРЕВЕСНОВОЛОКНИСТЫЕ ПЛИТЫ СРЕДНЕЙ/ВЫСОКОЙ ПЛОТНОСТИ (MDF/HDF)</v>
      </c>
      <c r="AC45" s="95" t="s">
        <v>15</v>
      </c>
      <c r="AD45" s="219">
        <f>IF(ISNUMBER('CB1-Производство'!D56+E45-I45),'CB1-Производство'!D56+E45-I45,IF(ISNUMBER(I45-E45),"NT " &amp; I45-E45,"…"))</f>
        <v>5263.1</v>
      </c>
      <c r="AE45" s="224">
        <f>IF(ISNUMBER('CB1-Производство'!E56+G45-K45),'CB1-Производство'!E56+G45-K45,IF(ISNUMBER(K45-G45),"NT " &amp; K45-G45,"…"))</f>
        <v>4587.8999999999996</v>
      </c>
    </row>
    <row r="46" spans="1:2595" s="15" customFormat="1" ht="15" customHeight="1" x14ac:dyDescent="0.2">
      <c r="A46" s="390" t="s">
        <v>78</v>
      </c>
      <c r="B46" s="65" t="s">
        <v>150</v>
      </c>
      <c r="C46" s="95" t="s">
        <v>15</v>
      </c>
      <c r="D46" s="508" t="s">
        <v>220</v>
      </c>
      <c r="E46" s="44">
        <v>19.5</v>
      </c>
      <c r="F46" s="44">
        <v>49.2</v>
      </c>
      <c r="G46" s="44">
        <v>19</v>
      </c>
      <c r="H46" s="44">
        <v>64.099999999999994</v>
      </c>
      <c r="I46" s="44">
        <v>10.199999999999999</v>
      </c>
      <c r="J46" s="44">
        <v>104.6</v>
      </c>
      <c r="K46" s="44">
        <v>0</v>
      </c>
      <c r="L46" s="124">
        <v>0</v>
      </c>
      <c r="M46" s="183"/>
      <c r="N46" s="184"/>
      <c r="O46" s="442" t="str">
        <f t="shared" si="11"/>
        <v>8.3.3</v>
      </c>
      <c r="P46" s="36" t="str">
        <f t="shared" si="12"/>
        <v>ПРОЧИЕ ДРЕВЕСНОВОЛОКНИСТЫЕ ПЛИТЫ</v>
      </c>
      <c r="Q46" s="95" t="s">
        <v>15</v>
      </c>
      <c r="R46" s="172"/>
      <c r="S46" s="172"/>
      <c r="T46" s="172"/>
      <c r="U46" s="172"/>
      <c r="V46" s="172"/>
      <c r="W46" s="172"/>
      <c r="X46" s="172"/>
      <c r="Y46" s="284"/>
      <c r="Z46" s="185"/>
      <c r="AA46" s="250" t="str">
        <f t="shared" si="19"/>
        <v>8.3.3</v>
      </c>
      <c r="AB46" s="36" t="str">
        <f t="shared" si="28"/>
        <v>ПРОЧИЕ ДРЕВЕСНОВОЛОКНИСТЫЕ ПЛИТЫ</v>
      </c>
      <c r="AC46" s="95" t="s">
        <v>15</v>
      </c>
      <c r="AD46" s="219">
        <f>IF(ISNUMBER('CB1-Производство'!D57+E46-I46),'CB1-Производство'!D57+E46-I46,IF(ISNUMBER(I46-E46),"NT " &amp; I46-E46,"…"))</f>
        <v>9.3000000000000007</v>
      </c>
      <c r="AE46" s="224">
        <f>IF(ISNUMBER('CB1-Производство'!E57+G46-K46),'CB1-Производство'!E57+G46-K46,IF(ISNUMBER(K46-G46),"NT " &amp; K46-G46,"…"))</f>
        <v>19</v>
      </c>
    </row>
    <row r="47" spans="1:2595" s="100" customFormat="1" ht="15" customHeight="1" x14ac:dyDescent="0.2">
      <c r="A47" s="391" t="s">
        <v>28</v>
      </c>
      <c r="B47" s="329" t="s">
        <v>151</v>
      </c>
      <c r="C47" s="464" t="s">
        <v>176</v>
      </c>
      <c r="D47" s="529"/>
      <c r="E47" s="530">
        <v>0.1</v>
      </c>
      <c r="F47" s="530">
        <v>112.9</v>
      </c>
      <c r="G47" s="530">
        <v>0.2</v>
      </c>
      <c r="H47" s="530">
        <v>357.8</v>
      </c>
      <c r="I47" s="99">
        <v>0</v>
      </c>
      <c r="J47" s="99">
        <v>0</v>
      </c>
      <c r="K47" s="99">
        <v>0</v>
      </c>
      <c r="L47" s="121">
        <v>0</v>
      </c>
      <c r="M47" s="183"/>
      <c r="N47" s="184"/>
      <c r="O47" s="446" t="str">
        <f t="shared" si="11"/>
        <v>9</v>
      </c>
      <c r="P47" s="98" t="str">
        <f t="shared" si="12"/>
        <v>ДРЕВЕСНАЯ МАССА</v>
      </c>
      <c r="Q47" s="471" t="s">
        <v>176</v>
      </c>
      <c r="R47" s="280">
        <f>E47-(E48+E49+E53)</f>
        <v>0</v>
      </c>
      <c r="S47" s="171">
        <f t="shared" ref="S47:Y47" si="32">F47-(F48+F49+F53)</f>
        <v>0</v>
      </c>
      <c r="T47" s="171">
        <f t="shared" si="32"/>
        <v>-0.2</v>
      </c>
      <c r="U47" s="171">
        <f t="shared" si="32"/>
        <v>-8</v>
      </c>
      <c r="V47" s="171">
        <f t="shared" si="32"/>
        <v>0</v>
      </c>
      <c r="W47" s="171">
        <f t="shared" si="32"/>
        <v>0</v>
      </c>
      <c r="X47" s="171">
        <f t="shared" si="32"/>
        <v>0</v>
      </c>
      <c r="Y47" s="441">
        <f t="shared" si="32"/>
        <v>0</v>
      </c>
      <c r="Z47" s="203"/>
      <c r="AA47" s="211" t="str">
        <f t="shared" si="19"/>
        <v>9</v>
      </c>
      <c r="AB47" s="98" t="str">
        <f t="shared" si="28"/>
        <v>ДРЕВЕСНАЯ МАССА</v>
      </c>
      <c r="AC47" s="464" t="s">
        <v>176</v>
      </c>
      <c r="AD47" s="217">
        <f>IF(ISNUMBER('CB1-Производство'!D58+E47-I47),'CB1-Производство'!D58+E47-I47,IF(ISNUMBER(I47-E47),"NT " &amp; I47-E47,"…"))</f>
        <v>0.1</v>
      </c>
      <c r="AE47" s="216">
        <f>IF(ISNUMBER('CB1-Производство'!E58+G47-K47),'CB1-Производство'!E58+G47-K47,IF(ISNUMBER(K47-G47),"NT " &amp; K47-G47,"…"))</f>
        <v>0.2</v>
      </c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  <c r="BU47" s="15"/>
      <c r="BV47" s="15"/>
      <c r="BW47" s="15"/>
      <c r="BX47" s="15"/>
      <c r="BY47" s="15"/>
      <c r="BZ47" s="15"/>
      <c r="CA47" s="15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15"/>
      <c r="CQ47" s="15"/>
      <c r="CR47" s="15"/>
      <c r="CS47" s="15"/>
      <c r="CT47" s="15"/>
      <c r="CU47" s="15"/>
      <c r="CV47" s="15"/>
      <c r="CW47" s="15"/>
      <c r="CX47" s="15"/>
      <c r="CY47" s="15"/>
      <c r="CZ47" s="15"/>
      <c r="DA47" s="15"/>
      <c r="DB47" s="15"/>
      <c r="DC47" s="15"/>
      <c r="DD47" s="15"/>
      <c r="DE47" s="15"/>
      <c r="DF47" s="15"/>
      <c r="DG47" s="15"/>
      <c r="DH47" s="15"/>
      <c r="DI47" s="15"/>
      <c r="DJ47" s="15"/>
      <c r="DK47" s="15"/>
      <c r="DL47" s="15"/>
      <c r="DM47" s="15"/>
      <c r="DN47" s="15"/>
      <c r="DO47" s="15"/>
      <c r="DP47" s="15"/>
      <c r="DQ47" s="15"/>
      <c r="DR47" s="15"/>
      <c r="DS47" s="15"/>
      <c r="DT47" s="15"/>
      <c r="DU47" s="15"/>
      <c r="DV47" s="15"/>
      <c r="DW47" s="15"/>
      <c r="DX47" s="15"/>
      <c r="DY47" s="15"/>
      <c r="DZ47" s="15"/>
      <c r="EA47" s="15"/>
      <c r="EB47" s="15"/>
      <c r="EC47" s="15"/>
      <c r="ED47" s="15"/>
      <c r="EE47" s="15"/>
      <c r="EF47" s="15"/>
      <c r="EG47" s="15"/>
      <c r="EH47" s="15"/>
      <c r="EI47" s="15"/>
      <c r="EJ47" s="15"/>
      <c r="EK47" s="15"/>
      <c r="EL47" s="15"/>
      <c r="EM47" s="15"/>
      <c r="EN47" s="15"/>
      <c r="EO47" s="15"/>
      <c r="EP47" s="15"/>
      <c r="EQ47" s="15"/>
      <c r="ER47" s="15"/>
      <c r="ES47" s="15"/>
      <c r="ET47" s="15"/>
      <c r="EU47" s="15"/>
      <c r="EV47" s="15"/>
      <c r="EW47" s="15"/>
      <c r="EX47" s="15"/>
      <c r="EY47" s="15"/>
      <c r="EZ47" s="15"/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/>
      <c r="FR47" s="15"/>
      <c r="FS47" s="15"/>
      <c r="FT47" s="15"/>
      <c r="FU47" s="15"/>
      <c r="FV47" s="15"/>
      <c r="FW47" s="15"/>
      <c r="FX47" s="15"/>
      <c r="FY47" s="15"/>
      <c r="FZ47" s="15"/>
      <c r="GA47" s="15"/>
      <c r="GB47" s="15"/>
      <c r="GC47" s="15"/>
      <c r="GD47" s="15"/>
      <c r="GE47" s="15"/>
      <c r="GF47" s="15"/>
      <c r="GG47" s="15"/>
      <c r="GH47" s="15"/>
      <c r="GI47" s="15"/>
      <c r="GJ47" s="15"/>
      <c r="GK47" s="15"/>
      <c r="GL47" s="15"/>
      <c r="GM47" s="15"/>
      <c r="GN47" s="15"/>
      <c r="GO47" s="15"/>
      <c r="GP47" s="15"/>
      <c r="GQ47" s="15"/>
      <c r="GR47" s="15"/>
      <c r="GS47" s="15"/>
      <c r="GT47" s="15"/>
      <c r="GU47" s="15"/>
      <c r="GV47" s="15"/>
      <c r="GW47" s="15"/>
      <c r="GX47" s="15"/>
      <c r="GY47" s="15"/>
      <c r="GZ47" s="15"/>
      <c r="HA47" s="15"/>
      <c r="HB47" s="15"/>
      <c r="HC47" s="15"/>
      <c r="HD47" s="15"/>
      <c r="HE47" s="15"/>
      <c r="HF47" s="15"/>
      <c r="HG47" s="15"/>
      <c r="HH47" s="15"/>
      <c r="HI47" s="15"/>
      <c r="HJ47" s="15"/>
      <c r="HK47" s="15"/>
      <c r="HL47" s="15"/>
      <c r="HM47" s="15"/>
      <c r="HN47" s="15"/>
      <c r="HO47" s="15"/>
      <c r="HP47" s="15"/>
      <c r="HQ47" s="15"/>
      <c r="HR47" s="15"/>
      <c r="HS47" s="15"/>
      <c r="HT47" s="15"/>
      <c r="HU47" s="15"/>
      <c r="HV47" s="15"/>
      <c r="HW47" s="15"/>
      <c r="HX47" s="15"/>
      <c r="HY47" s="15"/>
      <c r="HZ47" s="15"/>
      <c r="IA47" s="15"/>
      <c r="IB47" s="15"/>
      <c r="IC47" s="15"/>
      <c r="ID47" s="15"/>
      <c r="IE47" s="15"/>
      <c r="IF47" s="15"/>
      <c r="IG47" s="15"/>
      <c r="IH47" s="15"/>
      <c r="II47" s="15"/>
      <c r="IJ47" s="15"/>
      <c r="IK47" s="15"/>
      <c r="IL47" s="15"/>
      <c r="IM47" s="15"/>
      <c r="IN47" s="15"/>
      <c r="IO47" s="15"/>
      <c r="IP47" s="15"/>
      <c r="IQ47" s="15"/>
      <c r="IR47" s="15"/>
      <c r="IS47" s="15"/>
      <c r="IT47" s="15"/>
      <c r="IU47" s="15"/>
      <c r="IV47" s="15"/>
      <c r="IW47" s="15"/>
      <c r="IX47" s="15"/>
      <c r="IY47" s="15"/>
      <c r="IZ47" s="15"/>
      <c r="JA47" s="15"/>
      <c r="JB47" s="15"/>
      <c r="JC47" s="15"/>
      <c r="JD47" s="15"/>
      <c r="JE47" s="15"/>
      <c r="JF47" s="15"/>
      <c r="JG47" s="15"/>
      <c r="JH47" s="15"/>
      <c r="JI47" s="15"/>
      <c r="JJ47" s="15"/>
      <c r="JK47" s="15"/>
      <c r="JL47" s="15"/>
      <c r="JM47" s="15"/>
      <c r="JN47" s="15"/>
      <c r="JO47" s="15"/>
      <c r="JP47" s="15"/>
      <c r="JQ47" s="15"/>
      <c r="JR47" s="15"/>
      <c r="JS47" s="15"/>
      <c r="JT47" s="15"/>
      <c r="JU47" s="15"/>
      <c r="JV47" s="15"/>
      <c r="JW47" s="15"/>
      <c r="JX47" s="15"/>
      <c r="JY47" s="15"/>
      <c r="JZ47" s="15"/>
      <c r="KA47" s="15"/>
      <c r="KB47" s="15"/>
      <c r="KC47" s="15"/>
      <c r="KD47" s="15"/>
      <c r="KE47" s="15"/>
      <c r="KF47" s="15"/>
      <c r="KG47" s="15"/>
      <c r="KH47" s="15"/>
      <c r="KI47" s="15"/>
      <c r="KJ47" s="15"/>
      <c r="KK47" s="15"/>
      <c r="KL47" s="15"/>
      <c r="KM47" s="15"/>
      <c r="KN47" s="15"/>
      <c r="KO47" s="15"/>
      <c r="KP47" s="15"/>
      <c r="KQ47" s="15"/>
      <c r="KR47" s="15"/>
      <c r="KS47" s="15"/>
      <c r="KT47" s="15"/>
      <c r="KU47" s="15"/>
      <c r="KV47" s="15"/>
      <c r="KW47" s="15"/>
      <c r="KX47" s="15"/>
      <c r="KY47" s="15"/>
      <c r="KZ47" s="15"/>
      <c r="LA47" s="15"/>
      <c r="LB47" s="15"/>
      <c r="LC47" s="15"/>
      <c r="LD47" s="15"/>
      <c r="LE47" s="15"/>
      <c r="LF47" s="15"/>
      <c r="LG47" s="15"/>
      <c r="LH47" s="15"/>
      <c r="LI47" s="15"/>
      <c r="LJ47" s="15"/>
      <c r="LK47" s="15"/>
      <c r="LL47" s="15"/>
      <c r="LM47" s="15"/>
      <c r="LN47" s="15"/>
      <c r="LO47" s="15"/>
      <c r="LP47" s="15"/>
      <c r="LQ47" s="15"/>
      <c r="LR47" s="15"/>
      <c r="LS47" s="15"/>
      <c r="LT47" s="15"/>
      <c r="LU47" s="15"/>
      <c r="LV47" s="15"/>
      <c r="LW47" s="15"/>
      <c r="LX47" s="15"/>
      <c r="LY47" s="15"/>
      <c r="LZ47" s="15"/>
      <c r="MA47" s="15"/>
      <c r="MB47" s="15"/>
      <c r="MC47" s="15"/>
      <c r="MD47" s="15"/>
      <c r="ME47" s="15"/>
      <c r="MF47" s="15"/>
      <c r="MG47" s="15"/>
      <c r="MH47" s="15"/>
      <c r="MI47" s="15"/>
      <c r="MJ47" s="15"/>
      <c r="MK47" s="15"/>
      <c r="ML47" s="15"/>
      <c r="MM47" s="15"/>
      <c r="MN47" s="15"/>
      <c r="MO47" s="15"/>
      <c r="MP47" s="15"/>
      <c r="MQ47" s="15"/>
      <c r="MR47" s="15"/>
      <c r="MS47" s="15"/>
      <c r="MT47" s="15"/>
      <c r="MU47" s="15"/>
      <c r="MV47" s="15"/>
      <c r="MW47" s="15"/>
      <c r="MX47" s="15"/>
      <c r="MY47" s="15"/>
      <c r="MZ47" s="15"/>
      <c r="NA47" s="15"/>
      <c r="NB47" s="15"/>
      <c r="NC47" s="15"/>
      <c r="ND47" s="15"/>
      <c r="NE47" s="15"/>
      <c r="NF47" s="15"/>
      <c r="NG47" s="15"/>
      <c r="NH47" s="15"/>
      <c r="NI47" s="15"/>
      <c r="NJ47" s="15"/>
      <c r="NK47" s="15"/>
      <c r="NL47" s="15"/>
      <c r="NM47" s="15"/>
      <c r="NN47" s="15"/>
      <c r="NO47" s="15"/>
      <c r="NP47" s="15"/>
      <c r="NQ47" s="15"/>
      <c r="NR47" s="15"/>
      <c r="NS47" s="15"/>
      <c r="NT47" s="15"/>
      <c r="NU47" s="15"/>
      <c r="NV47" s="15"/>
      <c r="NW47" s="15"/>
      <c r="NX47" s="15"/>
      <c r="NY47" s="15"/>
      <c r="NZ47" s="15"/>
      <c r="OA47" s="15"/>
      <c r="OB47" s="15"/>
      <c r="OC47" s="15"/>
      <c r="OD47" s="15"/>
      <c r="OE47" s="15"/>
      <c r="OF47" s="15"/>
      <c r="OG47" s="15"/>
      <c r="OH47" s="15"/>
      <c r="OI47" s="15"/>
      <c r="OJ47" s="15"/>
      <c r="OK47" s="15"/>
      <c r="OL47" s="15"/>
      <c r="OM47" s="15"/>
      <c r="ON47" s="15"/>
      <c r="OO47" s="15"/>
      <c r="OP47" s="15"/>
      <c r="OQ47" s="15"/>
      <c r="OR47" s="15"/>
      <c r="OS47" s="15"/>
      <c r="OT47" s="15"/>
      <c r="OU47" s="15"/>
      <c r="OV47" s="15"/>
      <c r="OW47" s="15"/>
      <c r="OX47" s="15"/>
      <c r="OY47" s="15"/>
      <c r="OZ47" s="15"/>
      <c r="PA47" s="15"/>
      <c r="PB47" s="15"/>
      <c r="PC47" s="15"/>
      <c r="PD47" s="15"/>
      <c r="PE47" s="15"/>
      <c r="PF47" s="15"/>
      <c r="PG47" s="15"/>
      <c r="PH47" s="15"/>
      <c r="PI47" s="15"/>
      <c r="PJ47" s="15"/>
      <c r="PK47" s="15"/>
      <c r="PL47" s="15"/>
      <c r="PM47" s="15"/>
      <c r="PN47" s="15"/>
      <c r="PO47" s="15"/>
      <c r="PP47" s="15"/>
      <c r="PQ47" s="15"/>
      <c r="PR47" s="15"/>
      <c r="PS47" s="15"/>
      <c r="PT47" s="15"/>
      <c r="PU47" s="15"/>
      <c r="PV47" s="15"/>
      <c r="PW47" s="15"/>
      <c r="PX47" s="15"/>
      <c r="PY47" s="15"/>
      <c r="PZ47" s="15"/>
      <c r="QA47" s="15"/>
      <c r="QB47" s="15"/>
      <c r="QC47" s="15"/>
      <c r="QD47" s="15"/>
      <c r="QE47" s="15"/>
      <c r="QF47" s="15"/>
      <c r="QG47" s="15"/>
      <c r="QH47" s="15"/>
      <c r="QI47" s="15"/>
      <c r="QJ47" s="15"/>
      <c r="QK47" s="15"/>
      <c r="QL47" s="15"/>
      <c r="QM47" s="15"/>
      <c r="QN47" s="15"/>
      <c r="QO47" s="15"/>
      <c r="QP47" s="15"/>
      <c r="QQ47" s="15"/>
      <c r="QR47" s="15"/>
      <c r="QS47" s="15"/>
      <c r="QT47" s="15"/>
      <c r="QU47" s="15"/>
      <c r="QV47" s="15"/>
      <c r="QW47" s="15"/>
      <c r="QX47" s="15"/>
      <c r="QY47" s="15"/>
      <c r="QZ47" s="15"/>
      <c r="RA47" s="15"/>
      <c r="RB47" s="15"/>
      <c r="RC47" s="15"/>
      <c r="RD47" s="15"/>
      <c r="RE47" s="15"/>
      <c r="RF47" s="15"/>
      <c r="RG47" s="15"/>
      <c r="RH47" s="15"/>
      <c r="RI47" s="15"/>
      <c r="RJ47" s="15"/>
      <c r="RK47" s="15"/>
      <c r="RL47" s="15"/>
      <c r="RM47" s="15"/>
      <c r="RN47" s="15"/>
      <c r="RO47" s="15"/>
      <c r="RP47" s="15"/>
      <c r="RQ47" s="15"/>
      <c r="RR47" s="15"/>
      <c r="RS47" s="15"/>
      <c r="RT47" s="15"/>
      <c r="RU47" s="15"/>
      <c r="RV47" s="15"/>
      <c r="RW47" s="15"/>
      <c r="RX47" s="15"/>
      <c r="RY47" s="15"/>
      <c r="RZ47" s="15"/>
      <c r="SA47" s="15"/>
      <c r="SB47" s="15"/>
      <c r="SC47" s="15"/>
      <c r="SD47" s="15"/>
      <c r="SE47" s="15"/>
      <c r="SF47" s="15"/>
      <c r="SG47" s="15"/>
      <c r="SH47" s="15"/>
      <c r="SI47" s="15"/>
      <c r="SJ47" s="15"/>
      <c r="SK47" s="15"/>
      <c r="SL47" s="15"/>
      <c r="SM47" s="15"/>
      <c r="SN47" s="15"/>
      <c r="SO47" s="15"/>
      <c r="SP47" s="15"/>
      <c r="SQ47" s="15"/>
      <c r="SR47" s="15"/>
      <c r="SS47" s="15"/>
      <c r="ST47" s="15"/>
      <c r="SU47" s="15"/>
      <c r="SV47" s="15"/>
      <c r="SW47" s="15"/>
      <c r="SX47" s="15"/>
      <c r="SY47" s="15"/>
      <c r="SZ47" s="15"/>
      <c r="TA47" s="15"/>
      <c r="TB47" s="15"/>
      <c r="TC47" s="15"/>
      <c r="TD47" s="15"/>
      <c r="TE47" s="15"/>
      <c r="TF47" s="15"/>
      <c r="TG47" s="15"/>
      <c r="TH47" s="15"/>
      <c r="TI47" s="15"/>
      <c r="TJ47" s="15"/>
      <c r="TK47" s="15"/>
      <c r="TL47" s="15"/>
      <c r="TM47" s="15"/>
      <c r="TN47" s="15"/>
      <c r="TO47" s="15"/>
      <c r="TP47" s="15"/>
      <c r="TQ47" s="15"/>
      <c r="TR47" s="15"/>
      <c r="TS47" s="15"/>
      <c r="TT47" s="15"/>
      <c r="TU47" s="15"/>
      <c r="TV47" s="15"/>
      <c r="TW47" s="15"/>
      <c r="TX47" s="15"/>
      <c r="TY47" s="15"/>
      <c r="TZ47" s="15"/>
      <c r="UA47" s="15"/>
      <c r="UB47" s="15"/>
      <c r="UC47" s="15"/>
      <c r="UD47" s="15"/>
      <c r="UE47" s="15"/>
      <c r="UF47" s="15"/>
      <c r="UG47" s="15"/>
      <c r="UH47" s="15"/>
      <c r="UI47" s="15"/>
      <c r="UJ47" s="15"/>
      <c r="UK47" s="15"/>
      <c r="UL47" s="15"/>
      <c r="UM47" s="15"/>
      <c r="UN47" s="15"/>
      <c r="UO47" s="15"/>
      <c r="UP47" s="15"/>
      <c r="UQ47" s="15"/>
      <c r="UR47" s="15"/>
      <c r="US47" s="15"/>
      <c r="UT47" s="15"/>
      <c r="UU47" s="15"/>
      <c r="UV47" s="15"/>
      <c r="UW47" s="15"/>
      <c r="UX47" s="15"/>
      <c r="UY47" s="15"/>
      <c r="UZ47" s="15"/>
      <c r="VA47" s="15"/>
      <c r="VB47" s="15"/>
      <c r="VC47" s="15"/>
      <c r="VD47" s="15"/>
      <c r="VE47" s="15"/>
      <c r="VF47" s="15"/>
      <c r="VG47" s="15"/>
      <c r="VH47" s="15"/>
      <c r="VI47" s="15"/>
      <c r="VJ47" s="15"/>
      <c r="VK47" s="15"/>
      <c r="VL47" s="15"/>
      <c r="VM47" s="15"/>
      <c r="VN47" s="15"/>
      <c r="VO47" s="15"/>
      <c r="VP47" s="15"/>
      <c r="VQ47" s="15"/>
      <c r="VR47" s="15"/>
      <c r="VS47" s="15"/>
      <c r="VT47" s="15"/>
      <c r="VU47" s="15"/>
      <c r="VV47" s="15"/>
      <c r="VW47" s="15"/>
      <c r="VX47" s="15"/>
      <c r="VY47" s="15"/>
      <c r="VZ47" s="15"/>
      <c r="WA47" s="15"/>
      <c r="WB47" s="15"/>
      <c r="WC47" s="15"/>
      <c r="WD47" s="15"/>
      <c r="WE47" s="15"/>
      <c r="WF47" s="15"/>
      <c r="WG47" s="15"/>
      <c r="WH47" s="15"/>
      <c r="WI47" s="15"/>
      <c r="WJ47" s="15"/>
      <c r="WK47" s="15"/>
      <c r="WL47" s="15"/>
      <c r="WM47" s="15"/>
      <c r="WN47" s="15"/>
      <c r="WO47" s="15"/>
      <c r="WP47" s="15"/>
      <c r="WQ47" s="15"/>
      <c r="WR47" s="15"/>
      <c r="WS47" s="15"/>
      <c r="WT47" s="15"/>
      <c r="WU47" s="15"/>
      <c r="WV47" s="15"/>
      <c r="WW47" s="15"/>
      <c r="WX47" s="15"/>
      <c r="WY47" s="15"/>
      <c r="WZ47" s="15"/>
      <c r="XA47" s="15"/>
      <c r="XB47" s="15"/>
      <c r="XC47" s="15"/>
      <c r="XD47" s="15"/>
      <c r="XE47" s="15"/>
      <c r="XF47" s="15"/>
      <c r="XG47" s="15"/>
      <c r="XH47" s="15"/>
      <c r="XI47" s="15"/>
      <c r="XJ47" s="15"/>
      <c r="XK47" s="15"/>
      <c r="XL47" s="15"/>
      <c r="XM47" s="15"/>
      <c r="XN47" s="15"/>
      <c r="XO47" s="15"/>
      <c r="XP47" s="15"/>
      <c r="XQ47" s="15"/>
      <c r="XR47" s="15"/>
      <c r="XS47" s="15"/>
      <c r="XT47" s="15"/>
      <c r="XU47" s="15"/>
      <c r="XV47" s="15"/>
      <c r="XW47" s="15"/>
      <c r="XX47" s="15"/>
      <c r="XY47" s="15"/>
      <c r="XZ47" s="15"/>
      <c r="YA47" s="15"/>
      <c r="YB47" s="15"/>
      <c r="YC47" s="15"/>
      <c r="YD47" s="15"/>
      <c r="YE47" s="15"/>
      <c r="YF47" s="15"/>
      <c r="YG47" s="15"/>
      <c r="YH47" s="15"/>
      <c r="YI47" s="15"/>
      <c r="YJ47" s="15"/>
      <c r="YK47" s="15"/>
      <c r="YL47" s="15"/>
      <c r="YM47" s="15"/>
      <c r="YN47" s="15"/>
      <c r="YO47" s="15"/>
      <c r="YP47" s="15"/>
      <c r="YQ47" s="15"/>
      <c r="YR47" s="15"/>
      <c r="YS47" s="15"/>
      <c r="YT47" s="15"/>
      <c r="YU47" s="15"/>
      <c r="YV47" s="15"/>
      <c r="YW47" s="15"/>
      <c r="YX47" s="15"/>
      <c r="YY47" s="15"/>
      <c r="YZ47" s="15"/>
      <c r="ZA47" s="15"/>
      <c r="ZB47" s="15"/>
      <c r="ZC47" s="15"/>
      <c r="ZD47" s="15"/>
      <c r="ZE47" s="15"/>
      <c r="ZF47" s="15"/>
      <c r="ZG47" s="15"/>
      <c r="ZH47" s="15"/>
      <c r="ZI47" s="15"/>
      <c r="ZJ47" s="15"/>
      <c r="ZK47" s="15"/>
      <c r="ZL47" s="15"/>
      <c r="ZM47" s="15"/>
      <c r="ZN47" s="15"/>
      <c r="ZO47" s="15"/>
      <c r="ZP47" s="15"/>
      <c r="ZQ47" s="15"/>
      <c r="ZR47" s="15"/>
      <c r="ZS47" s="15"/>
      <c r="ZT47" s="15"/>
      <c r="ZU47" s="15"/>
      <c r="ZV47" s="15"/>
      <c r="ZW47" s="15"/>
      <c r="ZX47" s="15"/>
      <c r="ZY47" s="15"/>
      <c r="ZZ47" s="15"/>
      <c r="AAA47" s="15"/>
      <c r="AAB47" s="15"/>
      <c r="AAC47" s="15"/>
      <c r="AAD47" s="15"/>
      <c r="AAE47" s="15"/>
      <c r="AAF47" s="15"/>
      <c r="AAG47" s="15"/>
      <c r="AAH47" s="15"/>
      <c r="AAI47" s="15"/>
      <c r="AAJ47" s="15"/>
      <c r="AAK47" s="15"/>
      <c r="AAL47" s="15"/>
      <c r="AAM47" s="15"/>
      <c r="AAN47" s="15"/>
      <c r="AAO47" s="15"/>
      <c r="AAP47" s="15"/>
      <c r="AAQ47" s="15"/>
      <c r="AAR47" s="15"/>
      <c r="AAS47" s="15"/>
      <c r="AAT47" s="15"/>
      <c r="AAU47" s="15"/>
      <c r="AAV47" s="15"/>
      <c r="AAW47" s="15"/>
      <c r="AAX47" s="15"/>
      <c r="AAY47" s="15"/>
      <c r="AAZ47" s="15"/>
      <c r="ABA47" s="15"/>
      <c r="ABB47" s="15"/>
      <c r="ABC47" s="15"/>
      <c r="ABD47" s="15"/>
      <c r="ABE47" s="15"/>
      <c r="ABF47" s="15"/>
      <c r="ABG47" s="15"/>
      <c r="ABH47" s="15"/>
      <c r="ABI47" s="15"/>
      <c r="ABJ47" s="15"/>
      <c r="ABK47" s="15"/>
      <c r="ABL47" s="15"/>
      <c r="ABM47" s="15"/>
      <c r="ABN47" s="15"/>
      <c r="ABO47" s="15"/>
      <c r="ABP47" s="15"/>
      <c r="ABQ47" s="15"/>
      <c r="ABR47" s="15"/>
      <c r="ABS47" s="15"/>
      <c r="ABT47" s="15"/>
      <c r="ABU47" s="15"/>
      <c r="ABV47" s="15"/>
      <c r="ABW47" s="15"/>
      <c r="ABX47" s="15"/>
      <c r="ABY47" s="15"/>
      <c r="ABZ47" s="15"/>
      <c r="ACA47" s="15"/>
      <c r="ACB47" s="15"/>
      <c r="ACC47" s="15"/>
      <c r="ACD47" s="15"/>
      <c r="ACE47" s="15"/>
      <c r="ACF47" s="15"/>
      <c r="ACG47" s="15"/>
      <c r="ACH47" s="15"/>
      <c r="ACI47" s="15"/>
      <c r="ACJ47" s="15"/>
      <c r="ACK47" s="15"/>
      <c r="ACL47" s="15"/>
      <c r="ACM47" s="15"/>
      <c r="ACN47" s="15"/>
      <c r="ACO47" s="15"/>
      <c r="ACP47" s="15"/>
      <c r="ACQ47" s="15"/>
      <c r="ACR47" s="15"/>
      <c r="ACS47" s="15"/>
      <c r="ACT47" s="15"/>
      <c r="ACU47" s="15"/>
      <c r="ACV47" s="15"/>
      <c r="ACW47" s="15"/>
      <c r="ACX47" s="15"/>
      <c r="ACY47" s="15"/>
      <c r="ACZ47" s="15"/>
      <c r="ADA47" s="15"/>
      <c r="ADB47" s="15"/>
      <c r="ADC47" s="15"/>
      <c r="ADD47" s="15"/>
      <c r="ADE47" s="15"/>
      <c r="ADF47" s="15"/>
      <c r="ADG47" s="15"/>
      <c r="ADH47" s="15"/>
      <c r="ADI47" s="15"/>
      <c r="ADJ47" s="15"/>
      <c r="ADK47" s="15"/>
      <c r="ADL47" s="15"/>
      <c r="ADM47" s="15"/>
      <c r="ADN47" s="15"/>
      <c r="ADO47" s="15"/>
      <c r="ADP47" s="15"/>
      <c r="ADQ47" s="15"/>
      <c r="ADR47" s="15"/>
      <c r="ADS47" s="15"/>
      <c r="ADT47" s="15"/>
      <c r="ADU47" s="15"/>
      <c r="ADV47" s="15"/>
      <c r="ADW47" s="15"/>
      <c r="ADX47" s="15"/>
      <c r="ADY47" s="15"/>
      <c r="ADZ47" s="15"/>
      <c r="AEA47" s="15"/>
      <c r="AEB47" s="15"/>
      <c r="AEC47" s="15"/>
      <c r="AED47" s="15"/>
      <c r="AEE47" s="15"/>
      <c r="AEF47" s="15"/>
      <c r="AEG47" s="15"/>
      <c r="AEH47" s="15"/>
      <c r="AEI47" s="15"/>
      <c r="AEJ47" s="15"/>
      <c r="AEK47" s="15"/>
      <c r="AEL47" s="15"/>
      <c r="AEM47" s="15"/>
      <c r="AEN47" s="15"/>
      <c r="AEO47" s="15"/>
      <c r="AEP47" s="15"/>
      <c r="AEQ47" s="15"/>
      <c r="AER47" s="15"/>
      <c r="AES47" s="15"/>
      <c r="AET47" s="15"/>
      <c r="AEU47" s="15"/>
      <c r="AEV47" s="15"/>
      <c r="AEW47" s="15"/>
      <c r="AEX47" s="15"/>
      <c r="AEY47" s="15"/>
      <c r="AEZ47" s="15"/>
      <c r="AFA47" s="15"/>
      <c r="AFB47" s="15"/>
      <c r="AFC47" s="15"/>
      <c r="AFD47" s="15"/>
      <c r="AFE47" s="15"/>
      <c r="AFF47" s="15"/>
      <c r="AFG47" s="15"/>
      <c r="AFH47" s="15"/>
      <c r="AFI47" s="15"/>
      <c r="AFJ47" s="15"/>
      <c r="AFK47" s="15"/>
      <c r="AFL47" s="15"/>
      <c r="AFM47" s="15"/>
      <c r="AFN47" s="15"/>
      <c r="AFO47" s="15"/>
      <c r="AFP47" s="15"/>
      <c r="AFQ47" s="15"/>
      <c r="AFR47" s="15"/>
      <c r="AFS47" s="15"/>
      <c r="AFT47" s="15"/>
      <c r="AFU47" s="15"/>
      <c r="AFV47" s="15"/>
      <c r="AFW47" s="15"/>
      <c r="AFX47" s="15"/>
      <c r="AFY47" s="15"/>
      <c r="AFZ47" s="15"/>
      <c r="AGA47" s="15"/>
      <c r="AGB47" s="15"/>
      <c r="AGC47" s="15"/>
      <c r="AGD47" s="15"/>
      <c r="AGE47" s="15"/>
      <c r="AGF47" s="15"/>
      <c r="AGG47" s="15"/>
      <c r="AGH47" s="15"/>
      <c r="AGI47" s="15"/>
      <c r="AGJ47" s="15"/>
      <c r="AGK47" s="15"/>
      <c r="AGL47" s="15"/>
      <c r="AGM47" s="15"/>
      <c r="AGN47" s="15"/>
      <c r="AGO47" s="15"/>
      <c r="AGP47" s="15"/>
      <c r="AGQ47" s="15"/>
      <c r="AGR47" s="15"/>
      <c r="AGS47" s="15"/>
      <c r="AGT47" s="15"/>
      <c r="AGU47" s="15"/>
      <c r="AGV47" s="15"/>
      <c r="AGW47" s="15"/>
      <c r="AGX47" s="15"/>
      <c r="AGY47" s="15"/>
      <c r="AGZ47" s="15"/>
      <c r="AHA47" s="15"/>
      <c r="AHB47" s="15"/>
      <c r="AHC47" s="15"/>
      <c r="AHD47" s="15"/>
      <c r="AHE47" s="15"/>
      <c r="AHF47" s="15"/>
      <c r="AHG47" s="15"/>
      <c r="AHH47" s="15"/>
      <c r="AHI47" s="15"/>
      <c r="AHJ47" s="15"/>
      <c r="AHK47" s="15"/>
      <c r="AHL47" s="15"/>
      <c r="AHM47" s="15"/>
      <c r="AHN47" s="15"/>
      <c r="AHO47" s="15"/>
      <c r="AHP47" s="15"/>
      <c r="AHQ47" s="15"/>
      <c r="AHR47" s="15"/>
      <c r="AHS47" s="15"/>
      <c r="AHT47" s="15"/>
      <c r="AHU47" s="15"/>
      <c r="AHV47" s="15"/>
      <c r="AHW47" s="15"/>
      <c r="AHX47" s="15"/>
      <c r="AHY47" s="15"/>
      <c r="AHZ47" s="15"/>
      <c r="AIA47" s="15"/>
      <c r="AIB47" s="15"/>
      <c r="AIC47" s="15"/>
      <c r="AID47" s="15"/>
      <c r="AIE47" s="15"/>
      <c r="AIF47" s="15"/>
      <c r="AIG47" s="15"/>
      <c r="AIH47" s="15"/>
      <c r="AII47" s="15"/>
      <c r="AIJ47" s="15"/>
      <c r="AIK47" s="15"/>
      <c r="AIL47" s="15"/>
      <c r="AIM47" s="15"/>
      <c r="AIN47" s="15"/>
      <c r="AIO47" s="15"/>
      <c r="AIP47" s="15"/>
      <c r="AIQ47" s="15"/>
      <c r="AIR47" s="15"/>
      <c r="AIS47" s="15"/>
      <c r="AIT47" s="15"/>
      <c r="AIU47" s="15"/>
      <c r="AIV47" s="15"/>
      <c r="AIW47" s="15"/>
      <c r="AIX47" s="15"/>
      <c r="AIY47" s="15"/>
      <c r="AIZ47" s="15"/>
      <c r="AJA47" s="15"/>
      <c r="AJB47" s="15"/>
      <c r="AJC47" s="15"/>
      <c r="AJD47" s="15"/>
      <c r="AJE47" s="15"/>
      <c r="AJF47" s="15"/>
      <c r="AJG47" s="15"/>
      <c r="AJH47" s="15"/>
      <c r="AJI47" s="15"/>
      <c r="AJJ47" s="15"/>
      <c r="AJK47" s="15"/>
      <c r="AJL47" s="15"/>
      <c r="AJM47" s="15"/>
      <c r="AJN47" s="15"/>
      <c r="AJO47" s="15"/>
      <c r="AJP47" s="15"/>
      <c r="AJQ47" s="15"/>
      <c r="AJR47" s="15"/>
      <c r="AJS47" s="15"/>
      <c r="AJT47" s="15"/>
      <c r="AJU47" s="15"/>
      <c r="AJV47" s="15"/>
      <c r="AJW47" s="15"/>
      <c r="AJX47" s="15"/>
      <c r="AJY47" s="15"/>
      <c r="AJZ47" s="15"/>
      <c r="AKA47" s="15"/>
      <c r="AKB47" s="15"/>
      <c r="AKC47" s="15"/>
      <c r="AKD47" s="15"/>
      <c r="AKE47" s="15"/>
      <c r="AKF47" s="15"/>
      <c r="AKG47" s="15"/>
      <c r="AKH47" s="15"/>
      <c r="AKI47" s="15"/>
      <c r="AKJ47" s="15"/>
      <c r="AKK47" s="15"/>
      <c r="AKL47" s="15"/>
      <c r="AKM47" s="15"/>
      <c r="AKN47" s="15"/>
      <c r="AKO47" s="15"/>
      <c r="AKP47" s="15"/>
      <c r="AKQ47" s="15"/>
      <c r="AKR47" s="15"/>
      <c r="AKS47" s="15"/>
      <c r="AKT47" s="15"/>
      <c r="AKU47" s="15"/>
      <c r="AKV47" s="15"/>
      <c r="AKW47" s="15"/>
      <c r="AKX47" s="15"/>
      <c r="AKY47" s="15"/>
      <c r="AKZ47" s="15"/>
      <c r="ALA47" s="15"/>
      <c r="ALB47" s="15"/>
      <c r="ALC47" s="15"/>
      <c r="ALD47" s="15"/>
      <c r="ALE47" s="15"/>
      <c r="ALF47" s="15"/>
      <c r="ALG47" s="15"/>
      <c r="ALH47" s="15"/>
      <c r="ALI47" s="15"/>
      <c r="ALJ47" s="15"/>
      <c r="ALK47" s="15"/>
      <c r="ALL47" s="15"/>
      <c r="ALM47" s="15"/>
      <c r="ALN47" s="15"/>
      <c r="ALO47" s="15"/>
      <c r="ALP47" s="15"/>
      <c r="ALQ47" s="15"/>
      <c r="ALR47" s="15"/>
      <c r="ALS47" s="15"/>
      <c r="ALT47" s="15"/>
      <c r="ALU47" s="15"/>
      <c r="ALV47" s="15"/>
      <c r="ALW47" s="15"/>
      <c r="ALX47" s="15"/>
      <c r="ALY47" s="15"/>
      <c r="ALZ47" s="15"/>
      <c r="AMA47" s="15"/>
      <c r="AMB47" s="15"/>
      <c r="AMC47" s="15"/>
      <c r="AMD47" s="15"/>
      <c r="AME47" s="15"/>
      <c r="AMF47" s="15"/>
      <c r="AMG47" s="15"/>
      <c r="AMH47" s="15"/>
      <c r="AMI47" s="15"/>
      <c r="AMJ47" s="15"/>
      <c r="AMK47" s="15"/>
      <c r="AML47" s="15"/>
      <c r="AMM47" s="15"/>
      <c r="AMN47" s="15"/>
      <c r="AMO47" s="15"/>
      <c r="AMP47" s="15"/>
      <c r="AMQ47" s="15"/>
      <c r="AMR47" s="15"/>
      <c r="AMS47" s="15"/>
      <c r="AMT47" s="15"/>
      <c r="AMU47" s="15"/>
      <c r="AMV47" s="15"/>
      <c r="AMW47" s="15"/>
      <c r="AMX47" s="15"/>
      <c r="AMY47" s="15"/>
      <c r="AMZ47" s="15"/>
      <c r="ANA47" s="15"/>
      <c r="ANB47" s="15"/>
      <c r="ANC47" s="15"/>
      <c r="AND47" s="15"/>
      <c r="ANE47" s="15"/>
      <c r="ANF47" s="15"/>
      <c r="ANG47" s="15"/>
      <c r="ANH47" s="15"/>
      <c r="ANI47" s="15"/>
      <c r="ANJ47" s="15"/>
      <c r="ANK47" s="15"/>
      <c r="ANL47" s="15"/>
      <c r="ANM47" s="15"/>
      <c r="ANN47" s="15"/>
      <c r="ANO47" s="15"/>
      <c r="ANP47" s="15"/>
      <c r="ANQ47" s="15"/>
      <c r="ANR47" s="15"/>
      <c r="ANS47" s="15"/>
      <c r="ANT47" s="15"/>
      <c r="ANU47" s="15"/>
      <c r="ANV47" s="15"/>
      <c r="ANW47" s="15"/>
      <c r="ANX47" s="15"/>
      <c r="ANY47" s="15"/>
      <c r="ANZ47" s="15"/>
      <c r="AOA47" s="15"/>
      <c r="AOB47" s="15"/>
      <c r="AOC47" s="15"/>
      <c r="AOD47" s="15"/>
      <c r="AOE47" s="15"/>
      <c r="AOF47" s="15"/>
      <c r="AOG47" s="15"/>
      <c r="AOH47" s="15"/>
      <c r="AOI47" s="15"/>
      <c r="AOJ47" s="15"/>
      <c r="AOK47" s="15"/>
      <c r="AOL47" s="15"/>
      <c r="AOM47" s="15"/>
      <c r="AON47" s="15"/>
      <c r="AOO47" s="15"/>
      <c r="AOP47" s="15"/>
      <c r="AOQ47" s="15"/>
      <c r="AOR47" s="15"/>
      <c r="AOS47" s="15"/>
      <c r="AOT47" s="15"/>
      <c r="AOU47" s="15"/>
      <c r="AOV47" s="15"/>
      <c r="AOW47" s="15"/>
      <c r="AOX47" s="15"/>
      <c r="AOY47" s="15"/>
      <c r="AOZ47" s="15"/>
      <c r="APA47" s="15"/>
      <c r="APB47" s="15"/>
      <c r="APC47" s="15"/>
      <c r="APD47" s="15"/>
      <c r="APE47" s="15"/>
      <c r="APF47" s="15"/>
      <c r="APG47" s="15"/>
      <c r="APH47" s="15"/>
      <c r="API47" s="15"/>
      <c r="APJ47" s="15"/>
      <c r="APK47" s="15"/>
      <c r="APL47" s="15"/>
      <c r="APM47" s="15"/>
      <c r="APN47" s="15"/>
      <c r="APO47" s="15"/>
      <c r="APP47" s="15"/>
      <c r="APQ47" s="15"/>
      <c r="APR47" s="15"/>
      <c r="APS47" s="15"/>
      <c r="APT47" s="15"/>
      <c r="APU47" s="15"/>
      <c r="APV47" s="15"/>
      <c r="APW47" s="15"/>
      <c r="APX47" s="15"/>
      <c r="APY47" s="15"/>
      <c r="APZ47" s="15"/>
      <c r="AQA47" s="15"/>
      <c r="AQB47" s="15"/>
      <c r="AQC47" s="15"/>
      <c r="AQD47" s="15"/>
      <c r="AQE47" s="15"/>
      <c r="AQF47" s="15"/>
      <c r="AQG47" s="15"/>
      <c r="AQH47" s="15"/>
      <c r="AQI47" s="15"/>
      <c r="AQJ47" s="15"/>
      <c r="AQK47" s="15"/>
      <c r="AQL47" s="15"/>
      <c r="AQM47" s="15"/>
      <c r="AQN47" s="15"/>
      <c r="AQO47" s="15"/>
      <c r="AQP47" s="15"/>
      <c r="AQQ47" s="15"/>
      <c r="AQR47" s="15"/>
      <c r="AQS47" s="15"/>
      <c r="AQT47" s="15"/>
      <c r="AQU47" s="15"/>
      <c r="AQV47" s="15"/>
      <c r="AQW47" s="15"/>
      <c r="AQX47" s="15"/>
      <c r="AQY47" s="15"/>
      <c r="AQZ47" s="15"/>
      <c r="ARA47" s="15"/>
      <c r="ARB47" s="15"/>
      <c r="ARC47" s="15"/>
      <c r="ARD47" s="15"/>
      <c r="ARE47" s="15"/>
      <c r="ARF47" s="15"/>
      <c r="ARG47" s="15"/>
      <c r="ARH47" s="15"/>
      <c r="ARI47" s="15"/>
      <c r="ARJ47" s="15"/>
      <c r="ARK47" s="15"/>
      <c r="ARL47" s="15"/>
      <c r="ARM47" s="15"/>
      <c r="ARN47" s="15"/>
      <c r="ARO47" s="15"/>
      <c r="ARP47" s="15"/>
      <c r="ARQ47" s="15"/>
      <c r="ARR47" s="15"/>
      <c r="ARS47" s="15"/>
      <c r="ART47" s="15"/>
      <c r="ARU47" s="15"/>
      <c r="ARV47" s="15"/>
      <c r="ARW47" s="15"/>
      <c r="ARX47" s="15"/>
      <c r="ARY47" s="15"/>
      <c r="ARZ47" s="15"/>
      <c r="ASA47" s="15"/>
      <c r="ASB47" s="15"/>
      <c r="ASC47" s="15"/>
      <c r="ASD47" s="15"/>
      <c r="ASE47" s="15"/>
      <c r="ASF47" s="15"/>
      <c r="ASG47" s="15"/>
      <c r="ASH47" s="15"/>
      <c r="ASI47" s="15"/>
      <c r="ASJ47" s="15"/>
      <c r="ASK47" s="15"/>
      <c r="ASL47" s="15"/>
      <c r="ASM47" s="15"/>
      <c r="ASN47" s="15"/>
      <c r="ASO47" s="15"/>
      <c r="ASP47" s="15"/>
      <c r="ASQ47" s="15"/>
      <c r="ASR47" s="15"/>
      <c r="ASS47" s="15"/>
      <c r="AST47" s="15"/>
      <c r="ASU47" s="15"/>
      <c r="ASV47" s="15"/>
      <c r="ASW47" s="15"/>
      <c r="ASX47" s="15"/>
      <c r="ASY47" s="15"/>
      <c r="ASZ47" s="15"/>
      <c r="ATA47" s="15"/>
      <c r="ATB47" s="15"/>
      <c r="ATC47" s="15"/>
      <c r="ATD47" s="15"/>
      <c r="ATE47" s="15"/>
      <c r="ATF47" s="15"/>
      <c r="ATG47" s="15"/>
      <c r="ATH47" s="15"/>
      <c r="ATI47" s="15"/>
      <c r="ATJ47" s="15"/>
      <c r="ATK47" s="15"/>
      <c r="ATL47" s="15"/>
      <c r="ATM47" s="15"/>
      <c r="ATN47" s="15"/>
      <c r="ATO47" s="15"/>
      <c r="ATP47" s="15"/>
      <c r="ATQ47" s="15"/>
      <c r="ATR47" s="15"/>
      <c r="ATS47" s="15"/>
      <c r="ATT47" s="15"/>
      <c r="ATU47" s="15"/>
      <c r="ATV47" s="15"/>
      <c r="ATW47" s="15"/>
      <c r="ATX47" s="15"/>
      <c r="ATY47" s="15"/>
      <c r="ATZ47" s="15"/>
      <c r="AUA47" s="15"/>
      <c r="AUB47" s="15"/>
      <c r="AUC47" s="15"/>
      <c r="AUD47" s="15"/>
      <c r="AUE47" s="15"/>
      <c r="AUF47" s="15"/>
      <c r="AUG47" s="15"/>
      <c r="AUH47" s="15"/>
      <c r="AUI47" s="15"/>
      <c r="AUJ47" s="15"/>
      <c r="AUK47" s="15"/>
      <c r="AUL47" s="15"/>
      <c r="AUM47" s="15"/>
      <c r="AUN47" s="15"/>
      <c r="AUO47" s="15"/>
      <c r="AUP47" s="15"/>
      <c r="AUQ47" s="15"/>
      <c r="AUR47" s="15"/>
      <c r="AUS47" s="15"/>
      <c r="AUT47" s="15"/>
      <c r="AUU47" s="15"/>
      <c r="AUV47" s="15"/>
      <c r="AUW47" s="15"/>
      <c r="AUX47" s="15"/>
      <c r="AUY47" s="15"/>
      <c r="AUZ47" s="15"/>
      <c r="AVA47" s="15"/>
      <c r="AVB47" s="15"/>
      <c r="AVC47" s="15"/>
      <c r="AVD47" s="15"/>
      <c r="AVE47" s="15"/>
      <c r="AVF47" s="15"/>
      <c r="AVG47" s="15"/>
      <c r="AVH47" s="15"/>
      <c r="AVI47" s="15"/>
      <c r="AVJ47" s="15"/>
      <c r="AVK47" s="15"/>
      <c r="AVL47" s="15"/>
      <c r="AVM47" s="15"/>
      <c r="AVN47" s="15"/>
      <c r="AVO47" s="15"/>
      <c r="AVP47" s="15"/>
      <c r="AVQ47" s="15"/>
      <c r="AVR47" s="15"/>
      <c r="AVS47" s="15"/>
      <c r="AVT47" s="15"/>
      <c r="AVU47" s="15"/>
      <c r="AVV47" s="15"/>
      <c r="AVW47" s="15"/>
      <c r="AVX47" s="15"/>
      <c r="AVY47" s="15"/>
      <c r="AVZ47" s="15"/>
      <c r="AWA47" s="15"/>
      <c r="AWB47" s="15"/>
      <c r="AWC47" s="15"/>
      <c r="AWD47" s="15"/>
      <c r="AWE47" s="15"/>
      <c r="AWF47" s="15"/>
      <c r="AWG47" s="15"/>
      <c r="AWH47" s="15"/>
      <c r="AWI47" s="15"/>
      <c r="AWJ47" s="15"/>
      <c r="AWK47" s="15"/>
      <c r="AWL47" s="15"/>
      <c r="AWM47" s="15"/>
      <c r="AWN47" s="15"/>
      <c r="AWO47" s="15"/>
      <c r="AWP47" s="15"/>
      <c r="AWQ47" s="15"/>
      <c r="AWR47" s="15"/>
      <c r="AWS47" s="15"/>
      <c r="AWT47" s="15"/>
      <c r="AWU47" s="15"/>
      <c r="AWV47" s="15"/>
      <c r="AWW47" s="15"/>
      <c r="AWX47" s="15"/>
      <c r="AWY47" s="15"/>
      <c r="AWZ47" s="15"/>
      <c r="AXA47" s="15"/>
      <c r="AXB47" s="15"/>
      <c r="AXC47" s="15"/>
      <c r="AXD47" s="15"/>
      <c r="AXE47" s="15"/>
      <c r="AXF47" s="15"/>
      <c r="AXG47" s="15"/>
      <c r="AXH47" s="15"/>
      <c r="AXI47" s="15"/>
      <c r="AXJ47" s="15"/>
      <c r="AXK47" s="15"/>
      <c r="AXL47" s="15"/>
      <c r="AXM47" s="15"/>
      <c r="AXN47" s="15"/>
      <c r="AXO47" s="15"/>
      <c r="AXP47" s="15"/>
      <c r="AXQ47" s="15"/>
      <c r="AXR47" s="15"/>
      <c r="AXS47" s="15"/>
      <c r="AXT47" s="15"/>
      <c r="AXU47" s="15"/>
      <c r="AXV47" s="15"/>
      <c r="AXW47" s="15"/>
      <c r="AXX47" s="15"/>
      <c r="AXY47" s="15"/>
      <c r="AXZ47" s="15"/>
      <c r="AYA47" s="15"/>
      <c r="AYB47" s="15"/>
      <c r="AYC47" s="15"/>
      <c r="AYD47" s="15"/>
      <c r="AYE47" s="15"/>
      <c r="AYF47" s="15"/>
      <c r="AYG47" s="15"/>
      <c r="AYH47" s="15"/>
      <c r="AYI47" s="15"/>
      <c r="AYJ47" s="15"/>
      <c r="AYK47" s="15"/>
      <c r="AYL47" s="15"/>
      <c r="AYM47" s="15"/>
      <c r="AYN47" s="15"/>
      <c r="AYO47" s="15"/>
      <c r="AYP47" s="15"/>
      <c r="AYQ47" s="15"/>
      <c r="AYR47" s="15"/>
      <c r="AYS47" s="15"/>
      <c r="AYT47" s="15"/>
      <c r="AYU47" s="15"/>
      <c r="AYV47" s="15"/>
      <c r="AYW47" s="15"/>
      <c r="AYX47" s="15"/>
      <c r="AYY47" s="15"/>
      <c r="AYZ47" s="15"/>
      <c r="AZA47" s="15"/>
      <c r="AZB47" s="15"/>
      <c r="AZC47" s="15"/>
      <c r="AZD47" s="15"/>
      <c r="AZE47" s="15"/>
      <c r="AZF47" s="15"/>
      <c r="AZG47" s="15"/>
      <c r="AZH47" s="15"/>
      <c r="AZI47" s="15"/>
      <c r="AZJ47" s="15"/>
      <c r="AZK47" s="15"/>
      <c r="AZL47" s="15"/>
      <c r="AZM47" s="15"/>
      <c r="AZN47" s="15"/>
      <c r="AZO47" s="15"/>
      <c r="AZP47" s="15"/>
      <c r="AZQ47" s="15"/>
      <c r="AZR47" s="15"/>
      <c r="AZS47" s="15"/>
      <c r="AZT47" s="15"/>
      <c r="AZU47" s="15"/>
      <c r="AZV47" s="15"/>
      <c r="AZW47" s="15"/>
      <c r="AZX47" s="15"/>
      <c r="AZY47" s="15"/>
      <c r="AZZ47" s="15"/>
      <c r="BAA47" s="15"/>
      <c r="BAB47" s="15"/>
      <c r="BAC47" s="15"/>
      <c r="BAD47" s="15"/>
      <c r="BAE47" s="15"/>
      <c r="BAF47" s="15"/>
      <c r="BAG47" s="15"/>
      <c r="BAH47" s="15"/>
      <c r="BAI47" s="15"/>
      <c r="BAJ47" s="15"/>
      <c r="BAK47" s="15"/>
      <c r="BAL47" s="15"/>
      <c r="BAM47" s="15"/>
      <c r="BAN47" s="15"/>
      <c r="BAO47" s="15"/>
      <c r="BAP47" s="15"/>
      <c r="BAQ47" s="15"/>
      <c r="BAR47" s="15"/>
      <c r="BAS47" s="15"/>
      <c r="BAT47" s="15"/>
      <c r="BAU47" s="15"/>
      <c r="BAV47" s="15"/>
      <c r="BAW47" s="15"/>
      <c r="BAX47" s="15"/>
      <c r="BAY47" s="15"/>
      <c r="BAZ47" s="15"/>
      <c r="BBA47" s="15"/>
      <c r="BBB47" s="15"/>
      <c r="BBC47" s="15"/>
      <c r="BBD47" s="15"/>
      <c r="BBE47" s="15"/>
      <c r="BBF47" s="15"/>
      <c r="BBG47" s="15"/>
      <c r="BBH47" s="15"/>
      <c r="BBI47" s="15"/>
      <c r="BBJ47" s="15"/>
      <c r="BBK47" s="15"/>
      <c r="BBL47" s="15"/>
      <c r="BBM47" s="15"/>
      <c r="BBN47" s="15"/>
      <c r="BBO47" s="15"/>
      <c r="BBP47" s="15"/>
      <c r="BBQ47" s="15"/>
      <c r="BBR47" s="15"/>
      <c r="BBS47" s="15"/>
      <c r="BBT47" s="15"/>
      <c r="BBU47" s="15"/>
      <c r="BBV47" s="15"/>
      <c r="BBW47" s="15"/>
      <c r="BBX47" s="15"/>
      <c r="BBY47" s="15"/>
      <c r="BBZ47" s="15"/>
      <c r="BCA47" s="15"/>
      <c r="BCB47" s="15"/>
      <c r="BCC47" s="15"/>
      <c r="BCD47" s="15"/>
      <c r="BCE47" s="15"/>
      <c r="BCF47" s="15"/>
      <c r="BCG47" s="15"/>
      <c r="BCH47" s="15"/>
      <c r="BCI47" s="15"/>
      <c r="BCJ47" s="15"/>
      <c r="BCK47" s="15"/>
      <c r="BCL47" s="15"/>
      <c r="BCM47" s="15"/>
      <c r="BCN47" s="15"/>
      <c r="BCO47" s="15"/>
      <c r="BCP47" s="15"/>
      <c r="BCQ47" s="15"/>
      <c r="BCR47" s="15"/>
      <c r="BCS47" s="15"/>
      <c r="BCT47" s="15"/>
      <c r="BCU47" s="15"/>
      <c r="BCV47" s="15"/>
      <c r="BCW47" s="15"/>
      <c r="BCX47" s="15"/>
      <c r="BCY47" s="15"/>
      <c r="BCZ47" s="15"/>
      <c r="BDA47" s="15"/>
      <c r="BDB47" s="15"/>
      <c r="BDC47" s="15"/>
      <c r="BDD47" s="15"/>
      <c r="BDE47" s="15"/>
      <c r="BDF47" s="15"/>
      <c r="BDG47" s="15"/>
      <c r="BDH47" s="15"/>
      <c r="BDI47" s="15"/>
      <c r="BDJ47" s="15"/>
      <c r="BDK47" s="15"/>
      <c r="BDL47" s="15"/>
      <c r="BDM47" s="15"/>
      <c r="BDN47" s="15"/>
      <c r="BDO47" s="15"/>
      <c r="BDP47" s="15"/>
      <c r="BDQ47" s="15"/>
      <c r="BDR47" s="15"/>
      <c r="BDS47" s="15"/>
      <c r="BDT47" s="15"/>
      <c r="BDU47" s="15"/>
      <c r="BDV47" s="15"/>
      <c r="BDW47" s="15"/>
      <c r="BDX47" s="15"/>
      <c r="BDY47" s="15"/>
      <c r="BDZ47" s="15"/>
      <c r="BEA47" s="15"/>
      <c r="BEB47" s="15"/>
      <c r="BEC47" s="15"/>
      <c r="BED47" s="15"/>
      <c r="BEE47" s="15"/>
      <c r="BEF47" s="15"/>
      <c r="BEG47" s="15"/>
      <c r="BEH47" s="15"/>
      <c r="BEI47" s="15"/>
      <c r="BEJ47" s="15"/>
      <c r="BEK47" s="15"/>
      <c r="BEL47" s="15"/>
      <c r="BEM47" s="15"/>
      <c r="BEN47" s="15"/>
      <c r="BEO47" s="15"/>
      <c r="BEP47" s="15"/>
      <c r="BEQ47" s="15"/>
      <c r="BER47" s="15"/>
      <c r="BES47" s="15"/>
      <c r="BET47" s="15"/>
      <c r="BEU47" s="15"/>
      <c r="BEV47" s="15"/>
      <c r="BEW47" s="15"/>
      <c r="BEX47" s="15"/>
      <c r="BEY47" s="15"/>
      <c r="BEZ47" s="15"/>
      <c r="BFA47" s="15"/>
      <c r="BFB47" s="15"/>
      <c r="BFC47" s="15"/>
      <c r="BFD47" s="15"/>
      <c r="BFE47" s="15"/>
      <c r="BFF47" s="15"/>
      <c r="BFG47" s="15"/>
      <c r="BFH47" s="15"/>
      <c r="BFI47" s="15"/>
      <c r="BFJ47" s="15"/>
      <c r="BFK47" s="15"/>
      <c r="BFL47" s="15"/>
      <c r="BFM47" s="15"/>
      <c r="BFN47" s="15"/>
      <c r="BFO47" s="15"/>
      <c r="BFP47" s="15"/>
      <c r="BFQ47" s="15"/>
      <c r="BFR47" s="15"/>
      <c r="BFS47" s="15"/>
      <c r="BFT47" s="15"/>
      <c r="BFU47" s="15"/>
      <c r="BFV47" s="15"/>
      <c r="BFW47" s="15"/>
      <c r="BFX47" s="15"/>
      <c r="BFY47" s="15"/>
      <c r="BFZ47" s="15"/>
      <c r="BGA47" s="15"/>
      <c r="BGB47" s="15"/>
      <c r="BGC47" s="15"/>
      <c r="BGD47" s="15"/>
      <c r="BGE47" s="15"/>
      <c r="BGF47" s="15"/>
      <c r="BGG47" s="15"/>
      <c r="BGH47" s="15"/>
      <c r="BGI47" s="15"/>
      <c r="BGJ47" s="15"/>
      <c r="BGK47" s="15"/>
      <c r="BGL47" s="15"/>
      <c r="BGM47" s="15"/>
      <c r="BGN47" s="15"/>
      <c r="BGO47" s="15"/>
      <c r="BGP47" s="15"/>
      <c r="BGQ47" s="15"/>
      <c r="BGR47" s="15"/>
      <c r="BGS47" s="15"/>
      <c r="BGT47" s="15"/>
      <c r="BGU47" s="15"/>
      <c r="BGV47" s="15"/>
      <c r="BGW47" s="15"/>
      <c r="BGX47" s="15"/>
      <c r="BGY47" s="15"/>
      <c r="BGZ47" s="15"/>
      <c r="BHA47" s="15"/>
      <c r="BHB47" s="15"/>
      <c r="BHC47" s="15"/>
      <c r="BHD47" s="15"/>
      <c r="BHE47" s="15"/>
      <c r="BHF47" s="15"/>
      <c r="BHG47" s="15"/>
      <c r="BHH47" s="15"/>
      <c r="BHI47" s="15"/>
      <c r="BHJ47" s="15"/>
      <c r="BHK47" s="15"/>
      <c r="BHL47" s="15"/>
      <c r="BHM47" s="15"/>
      <c r="BHN47" s="15"/>
      <c r="BHO47" s="15"/>
      <c r="BHP47" s="15"/>
      <c r="BHQ47" s="15"/>
      <c r="BHR47" s="15"/>
      <c r="BHS47" s="15"/>
      <c r="BHT47" s="15"/>
      <c r="BHU47" s="15"/>
      <c r="BHV47" s="15"/>
      <c r="BHW47" s="15"/>
      <c r="BHX47" s="15"/>
      <c r="BHY47" s="15"/>
      <c r="BHZ47" s="15"/>
      <c r="BIA47" s="15"/>
      <c r="BIB47" s="15"/>
      <c r="BIC47" s="15"/>
      <c r="BID47" s="15"/>
      <c r="BIE47" s="15"/>
      <c r="BIF47" s="15"/>
      <c r="BIG47" s="15"/>
      <c r="BIH47" s="15"/>
      <c r="BII47" s="15"/>
      <c r="BIJ47" s="15"/>
      <c r="BIK47" s="15"/>
      <c r="BIL47" s="15"/>
      <c r="BIM47" s="15"/>
      <c r="BIN47" s="15"/>
      <c r="BIO47" s="15"/>
      <c r="BIP47" s="15"/>
      <c r="BIQ47" s="15"/>
      <c r="BIR47" s="15"/>
      <c r="BIS47" s="15"/>
      <c r="BIT47" s="15"/>
      <c r="BIU47" s="15"/>
      <c r="BIV47" s="15"/>
      <c r="BIW47" s="15"/>
      <c r="BIX47" s="15"/>
      <c r="BIY47" s="15"/>
      <c r="BIZ47" s="15"/>
      <c r="BJA47" s="15"/>
      <c r="BJB47" s="15"/>
      <c r="BJC47" s="15"/>
      <c r="BJD47" s="15"/>
      <c r="BJE47" s="15"/>
      <c r="BJF47" s="15"/>
      <c r="BJG47" s="15"/>
      <c r="BJH47" s="15"/>
      <c r="BJI47" s="15"/>
      <c r="BJJ47" s="15"/>
      <c r="BJK47" s="15"/>
      <c r="BJL47" s="15"/>
      <c r="BJM47" s="15"/>
      <c r="BJN47" s="15"/>
      <c r="BJO47" s="15"/>
      <c r="BJP47" s="15"/>
      <c r="BJQ47" s="15"/>
      <c r="BJR47" s="15"/>
      <c r="BJS47" s="15"/>
      <c r="BJT47" s="15"/>
      <c r="BJU47" s="15"/>
      <c r="BJV47" s="15"/>
      <c r="BJW47" s="15"/>
      <c r="BJX47" s="15"/>
      <c r="BJY47" s="15"/>
      <c r="BJZ47" s="15"/>
      <c r="BKA47" s="15"/>
      <c r="BKB47" s="15"/>
      <c r="BKC47" s="15"/>
      <c r="BKD47" s="15"/>
      <c r="BKE47" s="15"/>
      <c r="BKF47" s="15"/>
      <c r="BKG47" s="15"/>
      <c r="BKH47" s="15"/>
      <c r="BKI47" s="15"/>
      <c r="BKJ47" s="15"/>
      <c r="BKK47" s="15"/>
      <c r="BKL47" s="15"/>
      <c r="BKM47" s="15"/>
      <c r="BKN47" s="15"/>
      <c r="BKO47" s="15"/>
      <c r="BKP47" s="15"/>
      <c r="BKQ47" s="15"/>
      <c r="BKR47" s="15"/>
      <c r="BKS47" s="15"/>
      <c r="BKT47" s="15"/>
      <c r="BKU47" s="15"/>
      <c r="BKV47" s="15"/>
      <c r="BKW47" s="15"/>
      <c r="BKX47" s="15"/>
      <c r="BKY47" s="15"/>
      <c r="BKZ47" s="15"/>
      <c r="BLA47" s="15"/>
      <c r="BLB47" s="15"/>
      <c r="BLC47" s="15"/>
      <c r="BLD47" s="15"/>
      <c r="BLE47" s="15"/>
      <c r="BLF47" s="15"/>
      <c r="BLG47" s="15"/>
      <c r="BLH47" s="15"/>
      <c r="BLI47" s="15"/>
      <c r="BLJ47" s="15"/>
      <c r="BLK47" s="15"/>
      <c r="BLL47" s="15"/>
      <c r="BLM47" s="15"/>
      <c r="BLN47" s="15"/>
      <c r="BLO47" s="15"/>
      <c r="BLP47" s="15"/>
      <c r="BLQ47" s="15"/>
      <c r="BLR47" s="15"/>
      <c r="BLS47" s="15"/>
      <c r="BLT47" s="15"/>
      <c r="BLU47" s="15"/>
      <c r="BLV47" s="15"/>
      <c r="BLW47" s="15"/>
      <c r="BLX47" s="15"/>
      <c r="BLY47" s="15"/>
      <c r="BLZ47" s="15"/>
      <c r="BMA47" s="15"/>
      <c r="BMB47" s="15"/>
      <c r="BMC47" s="15"/>
      <c r="BMD47" s="15"/>
      <c r="BME47" s="15"/>
      <c r="BMF47" s="15"/>
      <c r="BMG47" s="15"/>
      <c r="BMH47" s="15"/>
      <c r="BMI47" s="15"/>
      <c r="BMJ47" s="15"/>
      <c r="BMK47" s="15"/>
      <c r="BML47" s="15"/>
      <c r="BMM47" s="15"/>
      <c r="BMN47" s="15"/>
      <c r="BMO47" s="15"/>
      <c r="BMP47" s="15"/>
      <c r="BMQ47" s="15"/>
      <c r="BMR47" s="15"/>
      <c r="BMS47" s="15"/>
      <c r="BMT47" s="15"/>
      <c r="BMU47" s="15"/>
      <c r="BMV47" s="15"/>
      <c r="BMW47" s="15"/>
      <c r="BMX47" s="15"/>
      <c r="BMY47" s="15"/>
      <c r="BMZ47" s="15"/>
      <c r="BNA47" s="15"/>
      <c r="BNB47" s="15"/>
      <c r="BNC47" s="15"/>
      <c r="BND47" s="15"/>
      <c r="BNE47" s="15"/>
      <c r="BNF47" s="15"/>
      <c r="BNG47" s="15"/>
      <c r="BNH47" s="15"/>
      <c r="BNI47" s="15"/>
      <c r="BNJ47" s="15"/>
      <c r="BNK47" s="15"/>
      <c r="BNL47" s="15"/>
      <c r="BNM47" s="15"/>
      <c r="BNN47" s="15"/>
      <c r="BNO47" s="15"/>
      <c r="BNP47" s="15"/>
      <c r="BNQ47" s="15"/>
      <c r="BNR47" s="15"/>
      <c r="BNS47" s="15"/>
      <c r="BNT47" s="15"/>
      <c r="BNU47" s="15"/>
      <c r="BNV47" s="15"/>
      <c r="BNW47" s="15"/>
      <c r="BNX47" s="15"/>
      <c r="BNY47" s="15"/>
      <c r="BNZ47" s="15"/>
      <c r="BOA47" s="15"/>
      <c r="BOB47" s="15"/>
      <c r="BOC47" s="15"/>
      <c r="BOD47" s="15"/>
      <c r="BOE47" s="15"/>
      <c r="BOF47" s="15"/>
      <c r="BOG47" s="15"/>
      <c r="BOH47" s="15"/>
      <c r="BOI47" s="15"/>
      <c r="BOJ47" s="15"/>
      <c r="BOK47" s="15"/>
      <c r="BOL47" s="15"/>
      <c r="BOM47" s="15"/>
      <c r="BON47" s="15"/>
      <c r="BOO47" s="15"/>
      <c r="BOP47" s="15"/>
      <c r="BOQ47" s="15"/>
      <c r="BOR47" s="15"/>
      <c r="BOS47" s="15"/>
      <c r="BOT47" s="15"/>
      <c r="BOU47" s="15"/>
      <c r="BOV47" s="15"/>
      <c r="BOW47" s="15"/>
      <c r="BOX47" s="15"/>
      <c r="BOY47" s="15"/>
      <c r="BOZ47" s="15"/>
      <c r="BPA47" s="15"/>
      <c r="BPB47" s="15"/>
      <c r="BPC47" s="15"/>
      <c r="BPD47" s="15"/>
      <c r="BPE47" s="15"/>
      <c r="BPF47" s="15"/>
      <c r="BPG47" s="15"/>
      <c r="BPH47" s="15"/>
      <c r="BPI47" s="15"/>
      <c r="BPJ47" s="15"/>
      <c r="BPK47" s="15"/>
      <c r="BPL47" s="15"/>
      <c r="BPM47" s="15"/>
      <c r="BPN47" s="15"/>
      <c r="BPO47" s="15"/>
      <c r="BPP47" s="15"/>
      <c r="BPQ47" s="15"/>
      <c r="BPR47" s="15"/>
      <c r="BPS47" s="15"/>
      <c r="BPT47" s="15"/>
      <c r="BPU47" s="15"/>
      <c r="BPV47" s="15"/>
      <c r="BPW47" s="15"/>
      <c r="BPX47" s="15"/>
      <c r="BPY47" s="15"/>
      <c r="BPZ47" s="15"/>
      <c r="BQA47" s="15"/>
      <c r="BQB47" s="15"/>
      <c r="BQC47" s="15"/>
      <c r="BQD47" s="15"/>
      <c r="BQE47" s="15"/>
      <c r="BQF47" s="15"/>
      <c r="BQG47" s="15"/>
      <c r="BQH47" s="15"/>
      <c r="BQI47" s="15"/>
      <c r="BQJ47" s="15"/>
      <c r="BQK47" s="15"/>
      <c r="BQL47" s="15"/>
      <c r="BQM47" s="15"/>
      <c r="BQN47" s="15"/>
      <c r="BQO47" s="15"/>
      <c r="BQP47" s="15"/>
      <c r="BQQ47" s="15"/>
      <c r="BQR47" s="15"/>
      <c r="BQS47" s="15"/>
      <c r="BQT47" s="15"/>
      <c r="BQU47" s="15"/>
      <c r="BQV47" s="15"/>
      <c r="BQW47" s="15"/>
      <c r="BQX47" s="15"/>
      <c r="BQY47" s="15"/>
      <c r="BQZ47" s="15"/>
      <c r="BRA47" s="15"/>
      <c r="BRB47" s="15"/>
      <c r="BRC47" s="15"/>
      <c r="BRD47" s="15"/>
      <c r="BRE47" s="15"/>
      <c r="BRF47" s="15"/>
      <c r="BRG47" s="15"/>
      <c r="BRH47" s="15"/>
      <c r="BRI47" s="15"/>
      <c r="BRJ47" s="15"/>
      <c r="BRK47" s="15"/>
      <c r="BRL47" s="15"/>
      <c r="BRM47" s="15"/>
      <c r="BRN47" s="15"/>
      <c r="BRO47" s="15"/>
      <c r="BRP47" s="15"/>
      <c r="BRQ47" s="15"/>
      <c r="BRR47" s="15"/>
      <c r="BRS47" s="15"/>
      <c r="BRT47" s="15"/>
      <c r="BRU47" s="15"/>
      <c r="BRV47" s="15"/>
      <c r="BRW47" s="15"/>
      <c r="BRX47" s="15"/>
      <c r="BRY47" s="15"/>
      <c r="BRZ47" s="15"/>
      <c r="BSA47" s="15"/>
      <c r="BSB47" s="15"/>
      <c r="BSC47" s="15"/>
      <c r="BSD47" s="15"/>
      <c r="BSE47" s="15"/>
      <c r="BSF47" s="15"/>
      <c r="BSG47" s="15"/>
      <c r="BSH47" s="15"/>
      <c r="BSI47" s="15"/>
      <c r="BSJ47" s="15"/>
      <c r="BSK47" s="15"/>
      <c r="BSL47" s="15"/>
      <c r="BSM47" s="15"/>
      <c r="BSN47" s="15"/>
      <c r="BSO47" s="15"/>
      <c r="BSP47" s="15"/>
      <c r="BSQ47" s="15"/>
      <c r="BSR47" s="15"/>
      <c r="BSS47" s="15"/>
      <c r="BST47" s="15"/>
      <c r="BSU47" s="15"/>
      <c r="BSV47" s="15"/>
      <c r="BSW47" s="15"/>
      <c r="BSX47" s="15"/>
      <c r="BSY47" s="15"/>
      <c r="BSZ47" s="15"/>
      <c r="BTA47" s="15"/>
      <c r="BTB47" s="15"/>
      <c r="BTC47" s="15"/>
      <c r="BTD47" s="15"/>
      <c r="BTE47" s="15"/>
      <c r="BTF47" s="15"/>
      <c r="BTG47" s="15"/>
      <c r="BTH47" s="15"/>
      <c r="BTI47" s="15"/>
      <c r="BTJ47" s="15"/>
      <c r="BTK47" s="15"/>
      <c r="BTL47" s="15"/>
      <c r="BTM47" s="15"/>
      <c r="BTN47" s="15"/>
      <c r="BTO47" s="15"/>
      <c r="BTP47" s="15"/>
      <c r="BTQ47" s="15"/>
      <c r="BTR47" s="15"/>
      <c r="BTS47" s="15"/>
      <c r="BTT47" s="15"/>
      <c r="BTU47" s="15"/>
      <c r="BTV47" s="15"/>
      <c r="BTW47" s="15"/>
      <c r="BTX47" s="15"/>
      <c r="BTY47" s="15"/>
      <c r="BTZ47" s="15"/>
      <c r="BUA47" s="15"/>
      <c r="BUB47" s="15"/>
      <c r="BUC47" s="15"/>
      <c r="BUD47" s="15"/>
      <c r="BUE47" s="15"/>
      <c r="BUF47" s="15"/>
      <c r="BUG47" s="15"/>
      <c r="BUH47" s="15"/>
      <c r="BUI47" s="15"/>
      <c r="BUJ47" s="15"/>
      <c r="BUK47" s="15"/>
      <c r="BUL47" s="15"/>
      <c r="BUM47" s="15"/>
      <c r="BUN47" s="15"/>
      <c r="BUO47" s="15"/>
      <c r="BUP47" s="15"/>
      <c r="BUQ47" s="15"/>
      <c r="BUR47" s="15"/>
      <c r="BUS47" s="15"/>
      <c r="BUT47" s="15"/>
      <c r="BUU47" s="15"/>
      <c r="BUV47" s="15"/>
      <c r="BUW47" s="15"/>
      <c r="BUX47" s="15"/>
      <c r="BUY47" s="15"/>
      <c r="BUZ47" s="15"/>
      <c r="BVA47" s="15"/>
      <c r="BVB47" s="15"/>
      <c r="BVC47" s="15"/>
      <c r="BVD47" s="15"/>
      <c r="BVE47" s="15"/>
      <c r="BVF47" s="15"/>
      <c r="BVG47" s="15"/>
      <c r="BVH47" s="15"/>
      <c r="BVI47" s="15"/>
      <c r="BVJ47" s="15"/>
      <c r="BVK47" s="15"/>
      <c r="BVL47" s="15"/>
      <c r="BVM47" s="15"/>
      <c r="BVN47" s="15"/>
      <c r="BVO47" s="15"/>
      <c r="BVP47" s="15"/>
      <c r="BVQ47" s="15"/>
      <c r="BVR47" s="15"/>
      <c r="BVS47" s="15"/>
      <c r="BVT47" s="15"/>
      <c r="BVU47" s="15"/>
      <c r="BVV47" s="15"/>
      <c r="BVW47" s="15"/>
      <c r="BVX47" s="15"/>
      <c r="BVY47" s="15"/>
      <c r="BVZ47" s="15"/>
      <c r="BWA47" s="15"/>
      <c r="BWB47" s="15"/>
      <c r="BWC47" s="15"/>
      <c r="BWD47" s="15"/>
      <c r="BWE47" s="15"/>
      <c r="BWF47" s="15"/>
      <c r="BWG47" s="15"/>
      <c r="BWH47" s="15"/>
      <c r="BWI47" s="15"/>
      <c r="BWJ47" s="15"/>
      <c r="BWK47" s="15"/>
      <c r="BWL47" s="15"/>
      <c r="BWM47" s="15"/>
      <c r="BWN47" s="15"/>
      <c r="BWO47" s="15"/>
      <c r="BWP47" s="15"/>
      <c r="BWQ47" s="15"/>
      <c r="BWR47" s="15"/>
      <c r="BWS47" s="15"/>
      <c r="BWT47" s="15"/>
      <c r="BWU47" s="15"/>
      <c r="BWV47" s="15"/>
      <c r="BWW47" s="15"/>
      <c r="BWX47" s="15"/>
      <c r="BWY47" s="15"/>
      <c r="BWZ47" s="15"/>
      <c r="BXA47" s="15"/>
      <c r="BXB47" s="15"/>
      <c r="BXC47" s="15"/>
      <c r="BXD47" s="15"/>
      <c r="BXE47" s="15"/>
      <c r="BXF47" s="15"/>
      <c r="BXG47" s="15"/>
      <c r="BXH47" s="15"/>
      <c r="BXI47" s="15"/>
      <c r="BXJ47" s="15"/>
      <c r="BXK47" s="15"/>
      <c r="BXL47" s="15"/>
      <c r="BXM47" s="15"/>
      <c r="BXN47" s="15"/>
      <c r="BXO47" s="15"/>
      <c r="BXP47" s="15"/>
      <c r="BXQ47" s="15"/>
      <c r="BXR47" s="15"/>
      <c r="BXS47" s="15"/>
      <c r="BXT47" s="15"/>
      <c r="BXU47" s="15"/>
      <c r="BXV47" s="15"/>
      <c r="BXW47" s="15"/>
      <c r="BXX47" s="15"/>
      <c r="BXY47" s="15"/>
      <c r="BXZ47" s="15"/>
      <c r="BYA47" s="15"/>
      <c r="BYB47" s="15"/>
      <c r="BYC47" s="15"/>
      <c r="BYD47" s="15"/>
      <c r="BYE47" s="15"/>
      <c r="BYF47" s="15"/>
      <c r="BYG47" s="15"/>
      <c r="BYH47" s="15"/>
      <c r="BYI47" s="15"/>
      <c r="BYJ47" s="15"/>
      <c r="BYK47" s="15"/>
      <c r="BYL47" s="15"/>
      <c r="BYM47" s="15"/>
      <c r="BYN47" s="15"/>
      <c r="BYO47" s="15"/>
      <c r="BYP47" s="15"/>
      <c r="BYQ47" s="15"/>
      <c r="BYR47" s="15"/>
      <c r="BYS47" s="15"/>
      <c r="BYT47" s="15"/>
      <c r="BYU47" s="15"/>
      <c r="BYV47" s="15"/>
      <c r="BYW47" s="15"/>
      <c r="BYX47" s="15"/>
      <c r="BYY47" s="15"/>
      <c r="BYZ47" s="15"/>
      <c r="BZA47" s="15"/>
      <c r="BZB47" s="15"/>
      <c r="BZC47" s="15"/>
      <c r="BZD47" s="15"/>
      <c r="BZE47" s="15"/>
      <c r="BZF47" s="15"/>
      <c r="BZG47" s="15"/>
      <c r="BZH47" s="15"/>
      <c r="BZI47" s="15"/>
      <c r="BZJ47" s="15"/>
      <c r="BZK47" s="15"/>
      <c r="BZL47" s="15"/>
      <c r="BZM47" s="15"/>
      <c r="BZN47" s="15"/>
      <c r="BZO47" s="15"/>
      <c r="BZP47" s="15"/>
      <c r="BZQ47" s="15"/>
      <c r="BZR47" s="15"/>
      <c r="BZS47" s="15"/>
      <c r="BZT47" s="15"/>
      <c r="BZU47" s="15"/>
      <c r="BZV47" s="15"/>
      <c r="BZW47" s="15"/>
      <c r="BZX47" s="15"/>
      <c r="BZY47" s="15"/>
      <c r="BZZ47" s="15"/>
      <c r="CAA47" s="15"/>
      <c r="CAB47" s="15"/>
      <c r="CAC47" s="15"/>
      <c r="CAD47" s="15"/>
      <c r="CAE47" s="15"/>
      <c r="CAF47" s="15"/>
      <c r="CAG47" s="15"/>
      <c r="CAH47" s="15"/>
      <c r="CAI47" s="15"/>
      <c r="CAJ47" s="15"/>
      <c r="CAK47" s="15"/>
      <c r="CAL47" s="15"/>
      <c r="CAM47" s="15"/>
      <c r="CAN47" s="15"/>
      <c r="CAO47" s="15"/>
      <c r="CAP47" s="15"/>
      <c r="CAQ47" s="15"/>
      <c r="CAR47" s="15"/>
      <c r="CAS47" s="15"/>
      <c r="CAT47" s="15"/>
      <c r="CAU47" s="15"/>
      <c r="CAV47" s="15"/>
      <c r="CAW47" s="15"/>
      <c r="CAX47" s="15"/>
      <c r="CAY47" s="15"/>
      <c r="CAZ47" s="15"/>
      <c r="CBA47" s="15"/>
      <c r="CBB47" s="15"/>
      <c r="CBC47" s="15"/>
      <c r="CBD47" s="15"/>
      <c r="CBE47" s="15"/>
      <c r="CBF47" s="15"/>
      <c r="CBG47" s="15"/>
      <c r="CBH47" s="15"/>
      <c r="CBI47" s="15"/>
      <c r="CBJ47" s="15"/>
      <c r="CBK47" s="15"/>
      <c r="CBL47" s="15"/>
      <c r="CBM47" s="15"/>
      <c r="CBN47" s="15"/>
      <c r="CBO47" s="15"/>
      <c r="CBP47" s="15"/>
      <c r="CBQ47" s="15"/>
      <c r="CBR47" s="15"/>
      <c r="CBS47" s="15"/>
      <c r="CBT47" s="15"/>
      <c r="CBU47" s="15"/>
      <c r="CBV47" s="15"/>
      <c r="CBW47" s="15"/>
      <c r="CBX47" s="15"/>
      <c r="CBY47" s="15"/>
      <c r="CBZ47" s="15"/>
      <c r="CCA47" s="15"/>
      <c r="CCB47" s="15"/>
      <c r="CCC47" s="15"/>
      <c r="CCD47" s="15"/>
      <c r="CCE47" s="15"/>
      <c r="CCF47" s="15"/>
      <c r="CCG47" s="15"/>
      <c r="CCH47" s="15"/>
      <c r="CCI47" s="15"/>
      <c r="CCJ47" s="15"/>
      <c r="CCK47" s="15"/>
      <c r="CCL47" s="15"/>
      <c r="CCM47" s="15"/>
      <c r="CCN47" s="15"/>
      <c r="CCO47" s="15"/>
      <c r="CCP47" s="15"/>
      <c r="CCQ47" s="15"/>
      <c r="CCR47" s="15"/>
      <c r="CCS47" s="15"/>
      <c r="CCT47" s="15"/>
      <c r="CCU47" s="15"/>
      <c r="CCV47" s="15"/>
      <c r="CCW47" s="15"/>
      <c r="CCX47" s="15"/>
      <c r="CCY47" s="15"/>
      <c r="CCZ47" s="15"/>
      <c r="CDA47" s="15"/>
      <c r="CDB47" s="15"/>
      <c r="CDC47" s="15"/>
      <c r="CDD47" s="15"/>
      <c r="CDE47" s="15"/>
      <c r="CDF47" s="15"/>
      <c r="CDG47" s="15"/>
      <c r="CDH47" s="15"/>
      <c r="CDI47" s="15"/>
      <c r="CDJ47" s="15"/>
      <c r="CDK47" s="15"/>
      <c r="CDL47" s="15"/>
      <c r="CDM47" s="15"/>
      <c r="CDN47" s="15"/>
      <c r="CDO47" s="15"/>
      <c r="CDP47" s="15"/>
      <c r="CDQ47" s="15"/>
      <c r="CDR47" s="15"/>
      <c r="CDS47" s="15"/>
      <c r="CDT47" s="15"/>
      <c r="CDU47" s="15"/>
      <c r="CDV47" s="15"/>
      <c r="CDW47" s="15"/>
      <c r="CDX47" s="15"/>
      <c r="CDY47" s="15"/>
      <c r="CDZ47" s="15"/>
      <c r="CEA47" s="15"/>
      <c r="CEB47" s="15"/>
      <c r="CEC47" s="15"/>
      <c r="CED47" s="15"/>
      <c r="CEE47" s="15"/>
      <c r="CEF47" s="15"/>
      <c r="CEG47" s="15"/>
      <c r="CEH47" s="15"/>
      <c r="CEI47" s="15"/>
      <c r="CEJ47" s="15"/>
      <c r="CEK47" s="15"/>
      <c r="CEL47" s="15"/>
      <c r="CEM47" s="15"/>
      <c r="CEN47" s="15"/>
      <c r="CEO47" s="15"/>
      <c r="CEP47" s="15"/>
      <c r="CEQ47" s="15"/>
      <c r="CER47" s="15"/>
      <c r="CES47" s="15"/>
      <c r="CET47" s="15"/>
      <c r="CEU47" s="15"/>
      <c r="CEV47" s="15"/>
      <c r="CEW47" s="15"/>
      <c r="CEX47" s="15"/>
      <c r="CEY47" s="15"/>
      <c r="CEZ47" s="15"/>
      <c r="CFA47" s="15"/>
      <c r="CFB47" s="15"/>
      <c r="CFC47" s="15"/>
      <c r="CFD47" s="15"/>
      <c r="CFE47" s="15"/>
      <c r="CFF47" s="15"/>
      <c r="CFG47" s="15"/>
      <c r="CFH47" s="15"/>
      <c r="CFI47" s="15"/>
      <c r="CFJ47" s="15"/>
      <c r="CFK47" s="15"/>
      <c r="CFL47" s="15"/>
      <c r="CFM47" s="15"/>
      <c r="CFN47" s="15"/>
      <c r="CFO47" s="15"/>
      <c r="CFP47" s="15"/>
      <c r="CFQ47" s="15"/>
      <c r="CFR47" s="15"/>
      <c r="CFS47" s="15"/>
      <c r="CFT47" s="15"/>
      <c r="CFU47" s="15"/>
      <c r="CFV47" s="15"/>
      <c r="CFW47" s="15"/>
      <c r="CFX47" s="15"/>
      <c r="CFY47" s="15"/>
      <c r="CFZ47" s="15"/>
      <c r="CGA47" s="15"/>
      <c r="CGB47" s="15"/>
      <c r="CGC47" s="15"/>
      <c r="CGD47" s="15"/>
      <c r="CGE47" s="15"/>
      <c r="CGF47" s="15"/>
      <c r="CGG47" s="15"/>
      <c r="CGH47" s="15"/>
      <c r="CGI47" s="15"/>
      <c r="CGJ47" s="15"/>
      <c r="CGK47" s="15"/>
      <c r="CGL47" s="15"/>
      <c r="CGM47" s="15"/>
      <c r="CGN47" s="15"/>
      <c r="CGO47" s="15"/>
      <c r="CGP47" s="15"/>
      <c r="CGQ47" s="15"/>
      <c r="CGR47" s="15"/>
      <c r="CGS47" s="15"/>
      <c r="CGT47" s="15"/>
      <c r="CGU47" s="15"/>
      <c r="CGV47" s="15"/>
      <c r="CGW47" s="15"/>
      <c r="CGX47" s="15"/>
      <c r="CGY47" s="15"/>
      <c r="CGZ47" s="15"/>
      <c r="CHA47" s="15"/>
      <c r="CHB47" s="15"/>
      <c r="CHC47" s="15"/>
      <c r="CHD47" s="15"/>
      <c r="CHE47" s="15"/>
      <c r="CHF47" s="15"/>
      <c r="CHG47" s="15"/>
      <c r="CHH47" s="15"/>
      <c r="CHI47" s="15"/>
      <c r="CHJ47" s="15"/>
      <c r="CHK47" s="15"/>
      <c r="CHL47" s="15"/>
      <c r="CHM47" s="15"/>
      <c r="CHN47" s="15"/>
      <c r="CHO47" s="15"/>
      <c r="CHP47" s="15"/>
      <c r="CHQ47" s="15"/>
      <c r="CHR47" s="15"/>
      <c r="CHS47" s="15"/>
      <c r="CHT47" s="15"/>
      <c r="CHU47" s="15"/>
      <c r="CHV47" s="15"/>
      <c r="CHW47" s="15"/>
      <c r="CHX47" s="15"/>
      <c r="CHY47" s="15"/>
      <c r="CHZ47" s="15"/>
      <c r="CIA47" s="15"/>
      <c r="CIB47" s="15"/>
      <c r="CIC47" s="15"/>
      <c r="CID47" s="15"/>
      <c r="CIE47" s="15"/>
      <c r="CIF47" s="15"/>
      <c r="CIG47" s="15"/>
      <c r="CIH47" s="15"/>
      <c r="CII47" s="15"/>
      <c r="CIJ47" s="15"/>
      <c r="CIK47" s="15"/>
      <c r="CIL47" s="15"/>
      <c r="CIM47" s="15"/>
      <c r="CIN47" s="15"/>
      <c r="CIO47" s="15"/>
      <c r="CIP47" s="15"/>
      <c r="CIQ47" s="15"/>
      <c r="CIR47" s="15"/>
      <c r="CIS47" s="15"/>
      <c r="CIT47" s="15"/>
      <c r="CIU47" s="15"/>
      <c r="CIV47" s="15"/>
      <c r="CIW47" s="15"/>
      <c r="CIX47" s="15"/>
      <c r="CIY47" s="15"/>
      <c r="CIZ47" s="15"/>
      <c r="CJA47" s="15"/>
      <c r="CJB47" s="15"/>
      <c r="CJC47" s="15"/>
      <c r="CJD47" s="15"/>
      <c r="CJE47" s="15"/>
      <c r="CJF47" s="15"/>
      <c r="CJG47" s="15"/>
      <c r="CJH47" s="15"/>
      <c r="CJI47" s="15"/>
      <c r="CJJ47" s="15"/>
      <c r="CJK47" s="15"/>
      <c r="CJL47" s="15"/>
      <c r="CJM47" s="15"/>
      <c r="CJN47" s="15"/>
      <c r="CJO47" s="15"/>
      <c r="CJP47" s="15"/>
      <c r="CJQ47" s="15"/>
      <c r="CJR47" s="15"/>
      <c r="CJS47" s="15"/>
      <c r="CJT47" s="15"/>
      <c r="CJU47" s="15"/>
      <c r="CJV47" s="15"/>
      <c r="CJW47" s="15"/>
      <c r="CJX47" s="15"/>
      <c r="CJY47" s="15"/>
      <c r="CJZ47" s="15"/>
      <c r="CKA47" s="15"/>
      <c r="CKB47" s="15"/>
      <c r="CKC47" s="15"/>
      <c r="CKD47" s="15"/>
      <c r="CKE47" s="15"/>
      <c r="CKF47" s="15"/>
      <c r="CKG47" s="15"/>
      <c r="CKH47" s="15"/>
      <c r="CKI47" s="15"/>
      <c r="CKJ47" s="15"/>
      <c r="CKK47" s="15"/>
      <c r="CKL47" s="15"/>
      <c r="CKM47" s="15"/>
      <c r="CKN47" s="15"/>
      <c r="CKO47" s="15"/>
      <c r="CKP47" s="15"/>
      <c r="CKQ47" s="15"/>
      <c r="CKR47" s="15"/>
      <c r="CKS47" s="15"/>
      <c r="CKT47" s="15"/>
      <c r="CKU47" s="15"/>
      <c r="CKV47" s="15"/>
      <c r="CKW47" s="15"/>
      <c r="CKX47" s="15"/>
      <c r="CKY47" s="15"/>
      <c r="CKZ47" s="15"/>
      <c r="CLA47" s="15"/>
      <c r="CLB47" s="15"/>
      <c r="CLC47" s="15"/>
      <c r="CLD47" s="15"/>
      <c r="CLE47" s="15"/>
      <c r="CLF47" s="15"/>
      <c r="CLG47" s="15"/>
      <c r="CLH47" s="15"/>
      <c r="CLI47" s="15"/>
      <c r="CLJ47" s="15"/>
      <c r="CLK47" s="15"/>
      <c r="CLL47" s="15"/>
      <c r="CLM47" s="15"/>
      <c r="CLN47" s="15"/>
      <c r="CLO47" s="15"/>
      <c r="CLP47" s="15"/>
      <c r="CLQ47" s="15"/>
      <c r="CLR47" s="15"/>
      <c r="CLS47" s="15"/>
      <c r="CLT47" s="15"/>
      <c r="CLU47" s="15"/>
      <c r="CLV47" s="15"/>
      <c r="CLW47" s="15"/>
      <c r="CLX47" s="15"/>
      <c r="CLY47" s="15"/>
      <c r="CLZ47" s="15"/>
      <c r="CMA47" s="15"/>
      <c r="CMB47" s="15"/>
      <c r="CMC47" s="15"/>
      <c r="CMD47" s="15"/>
      <c r="CME47" s="15"/>
      <c r="CMF47" s="15"/>
      <c r="CMG47" s="15"/>
      <c r="CMH47" s="15"/>
      <c r="CMI47" s="15"/>
      <c r="CMJ47" s="15"/>
      <c r="CMK47" s="15"/>
      <c r="CML47" s="15"/>
      <c r="CMM47" s="15"/>
      <c r="CMN47" s="15"/>
      <c r="CMO47" s="15"/>
      <c r="CMP47" s="15"/>
      <c r="CMQ47" s="15"/>
      <c r="CMR47" s="15"/>
      <c r="CMS47" s="15"/>
      <c r="CMT47" s="15"/>
      <c r="CMU47" s="15"/>
      <c r="CMV47" s="15"/>
      <c r="CMW47" s="15"/>
      <c r="CMX47" s="15"/>
      <c r="CMY47" s="15"/>
      <c r="CMZ47" s="15"/>
      <c r="CNA47" s="15"/>
      <c r="CNB47" s="15"/>
      <c r="CNC47" s="15"/>
      <c r="CND47" s="15"/>
      <c r="CNE47" s="15"/>
      <c r="CNF47" s="15"/>
      <c r="CNG47" s="15"/>
      <c r="CNH47" s="15"/>
      <c r="CNI47" s="15"/>
      <c r="CNJ47" s="15"/>
      <c r="CNK47" s="15"/>
      <c r="CNL47" s="15"/>
      <c r="CNM47" s="15"/>
      <c r="CNN47" s="15"/>
      <c r="CNO47" s="15"/>
      <c r="CNP47" s="15"/>
      <c r="CNQ47" s="15"/>
      <c r="CNR47" s="15"/>
      <c r="CNS47" s="15"/>
      <c r="CNT47" s="15"/>
      <c r="CNU47" s="15"/>
      <c r="CNV47" s="15"/>
      <c r="CNW47" s="15"/>
      <c r="CNX47" s="15"/>
      <c r="CNY47" s="15"/>
      <c r="CNZ47" s="15"/>
      <c r="COA47" s="15"/>
      <c r="COB47" s="15"/>
      <c r="COC47" s="15"/>
      <c r="COD47" s="15"/>
      <c r="COE47" s="15"/>
      <c r="COF47" s="15"/>
      <c r="COG47" s="15"/>
      <c r="COH47" s="15"/>
      <c r="COI47" s="15"/>
      <c r="COJ47" s="15"/>
      <c r="COK47" s="15"/>
      <c r="COL47" s="15"/>
      <c r="COM47" s="15"/>
      <c r="CON47" s="15"/>
      <c r="COO47" s="15"/>
      <c r="COP47" s="15"/>
      <c r="COQ47" s="15"/>
      <c r="COR47" s="15"/>
      <c r="COS47" s="15"/>
      <c r="COT47" s="15"/>
      <c r="COU47" s="15"/>
      <c r="COV47" s="15"/>
      <c r="COW47" s="15"/>
      <c r="COX47" s="15"/>
      <c r="COY47" s="15"/>
      <c r="COZ47" s="15"/>
      <c r="CPA47" s="15"/>
      <c r="CPB47" s="15"/>
      <c r="CPC47" s="15"/>
      <c r="CPD47" s="15"/>
      <c r="CPE47" s="15"/>
      <c r="CPF47" s="15"/>
      <c r="CPG47" s="15"/>
      <c r="CPH47" s="15"/>
      <c r="CPI47" s="15"/>
      <c r="CPJ47" s="15"/>
      <c r="CPK47" s="15"/>
      <c r="CPL47" s="15"/>
      <c r="CPM47" s="15"/>
      <c r="CPN47" s="15"/>
      <c r="CPO47" s="15"/>
      <c r="CPP47" s="15"/>
      <c r="CPQ47" s="15"/>
      <c r="CPR47" s="15"/>
      <c r="CPS47" s="15"/>
      <c r="CPT47" s="15"/>
      <c r="CPU47" s="15"/>
      <c r="CPV47" s="15"/>
      <c r="CPW47" s="15"/>
      <c r="CPX47" s="15"/>
      <c r="CPY47" s="15"/>
      <c r="CPZ47" s="15"/>
      <c r="CQA47" s="15"/>
      <c r="CQB47" s="15"/>
      <c r="CQC47" s="15"/>
      <c r="CQD47" s="15"/>
      <c r="CQE47" s="15"/>
      <c r="CQF47" s="15"/>
      <c r="CQG47" s="15"/>
      <c r="CQH47" s="15"/>
      <c r="CQI47" s="15"/>
      <c r="CQJ47" s="15"/>
      <c r="CQK47" s="15"/>
      <c r="CQL47" s="15"/>
      <c r="CQM47" s="15"/>
      <c r="CQN47" s="15"/>
      <c r="CQO47" s="15"/>
      <c r="CQP47" s="15"/>
      <c r="CQQ47" s="15"/>
      <c r="CQR47" s="15"/>
      <c r="CQS47" s="15"/>
      <c r="CQT47" s="15"/>
      <c r="CQU47" s="15"/>
      <c r="CQV47" s="15"/>
      <c r="CQW47" s="15"/>
      <c r="CQX47" s="15"/>
      <c r="CQY47" s="15"/>
      <c r="CQZ47" s="15"/>
      <c r="CRA47" s="15"/>
      <c r="CRB47" s="15"/>
      <c r="CRC47" s="15"/>
      <c r="CRD47" s="15"/>
      <c r="CRE47" s="15"/>
      <c r="CRF47" s="15"/>
      <c r="CRG47" s="15"/>
      <c r="CRH47" s="15"/>
      <c r="CRI47" s="15"/>
      <c r="CRJ47" s="15"/>
      <c r="CRK47" s="15"/>
      <c r="CRL47" s="15"/>
      <c r="CRM47" s="15"/>
      <c r="CRN47" s="15"/>
      <c r="CRO47" s="15"/>
      <c r="CRP47" s="15"/>
      <c r="CRQ47" s="15"/>
      <c r="CRR47" s="15"/>
      <c r="CRS47" s="15"/>
      <c r="CRT47" s="15"/>
      <c r="CRU47" s="15"/>
      <c r="CRV47" s="15"/>
      <c r="CRW47" s="15"/>
      <c r="CRX47" s="15"/>
      <c r="CRY47" s="15"/>
      <c r="CRZ47" s="15"/>
      <c r="CSA47" s="15"/>
      <c r="CSB47" s="15"/>
      <c r="CSC47" s="15"/>
      <c r="CSD47" s="15"/>
      <c r="CSE47" s="15"/>
      <c r="CSF47" s="15"/>
      <c r="CSG47" s="15"/>
      <c r="CSH47" s="15"/>
      <c r="CSI47" s="15"/>
      <c r="CSJ47" s="15"/>
      <c r="CSK47" s="15"/>
      <c r="CSL47" s="15"/>
      <c r="CSM47" s="15"/>
      <c r="CSN47" s="15"/>
      <c r="CSO47" s="15"/>
      <c r="CSP47" s="15"/>
      <c r="CSQ47" s="15"/>
      <c r="CSR47" s="15"/>
      <c r="CSS47" s="15"/>
      <c r="CST47" s="15"/>
      <c r="CSU47" s="15"/>
      <c r="CSV47" s="15"/>
      <c r="CSW47" s="15"/>
      <c r="CSX47" s="15"/>
      <c r="CSY47" s="15"/>
      <c r="CSZ47" s="15"/>
      <c r="CTA47" s="15"/>
      <c r="CTB47" s="15"/>
      <c r="CTC47" s="15"/>
      <c r="CTD47" s="15"/>
      <c r="CTE47" s="15"/>
      <c r="CTF47" s="15"/>
      <c r="CTG47" s="15"/>
      <c r="CTH47" s="15"/>
      <c r="CTI47" s="15"/>
      <c r="CTJ47" s="15"/>
      <c r="CTK47" s="15"/>
      <c r="CTL47" s="15"/>
      <c r="CTM47" s="15"/>
      <c r="CTN47" s="15"/>
      <c r="CTO47" s="15"/>
      <c r="CTP47" s="15"/>
      <c r="CTQ47" s="15"/>
      <c r="CTR47" s="15"/>
      <c r="CTS47" s="15"/>
      <c r="CTT47" s="15"/>
      <c r="CTU47" s="15"/>
      <c r="CTV47" s="15"/>
      <c r="CTW47" s="15"/>
      <c r="CTX47" s="15"/>
      <c r="CTY47" s="15"/>
      <c r="CTZ47" s="15"/>
      <c r="CUA47" s="15"/>
      <c r="CUB47" s="15"/>
      <c r="CUC47" s="15"/>
      <c r="CUD47" s="15"/>
      <c r="CUE47" s="15"/>
      <c r="CUF47" s="15"/>
      <c r="CUG47" s="15"/>
      <c r="CUH47" s="15"/>
      <c r="CUI47" s="15"/>
      <c r="CUJ47" s="15"/>
      <c r="CUK47" s="15"/>
      <c r="CUL47" s="15"/>
      <c r="CUM47" s="15"/>
      <c r="CUN47" s="15"/>
      <c r="CUO47" s="15"/>
      <c r="CUP47" s="15"/>
      <c r="CUQ47" s="15"/>
      <c r="CUR47" s="15"/>
      <c r="CUS47" s="15"/>
      <c r="CUT47" s="15"/>
      <c r="CUU47" s="15"/>
    </row>
    <row r="48" spans="1:2595" s="15" customFormat="1" ht="15" customHeight="1" x14ac:dyDescent="0.2">
      <c r="A48" s="392" t="s">
        <v>79</v>
      </c>
      <c r="B48" s="66" t="s">
        <v>152</v>
      </c>
      <c r="C48" s="465" t="s">
        <v>176</v>
      </c>
      <c r="D48" s="517"/>
      <c r="E48" s="44">
        <v>0</v>
      </c>
      <c r="F48" s="44">
        <v>0</v>
      </c>
      <c r="G48" s="44">
        <v>0.2</v>
      </c>
      <c r="H48" s="44">
        <v>0</v>
      </c>
      <c r="I48" s="44">
        <v>0</v>
      </c>
      <c r="J48" s="44">
        <v>0</v>
      </c>
      <c r="K48" s="44">
        <v>0</v>
      </c>
      <c r="L48" s="124">
        <v>0</v>
      </c>
      <c r="M48" s="183"/>
      <c r="N48" s="184"/>
      <c r="O48" s="447" t="str">
        <f t="shared" si="11"/>
        <v>9.1</v>
      </c>
      <c r="P48" s="35" t="str">
        <f t="shared" si="12"/>
        <v>МЕХАНИЧЕСКАЯ ДРЕВЕСНАЯ МАССА И ПОЛУЦЕЛЛЮЛОЗА</v>
      </c>
      <c r="Q48" s="472" t="s">
        <v>176</v>
      </c>
      <c r="R48" s="167"/>
      <c r="S48" s="167"/>
      <c r="T48" s="167"/>
      <c r="U48" s="167"/>
      <c r="V48" s="167"/>
      <c r="W48" s="167"/>
      <c r="X48" s="167"/>
      <c r="Y48" s="191"/>
      <c r="Z48" s="185"/>
      <c r="AA48" s="251" t="str">
        <f t="shared" si="19"/>
        <v>9.1</v>
      </c>
      <c r="AB48" s="35" t="str">
        <f t="shared" si="28"/>
        <v>МЕХАНИЧЕСКАЯ ДРЕВЕСНАЯ МАССА И ПОЛУЦЕЛЛЮЛОЗА</v>
      </c>
      <c r="AC48" s="465" t="s">
        <v>176</v>
      </c>
      <c r="AD48" s="249">
        <f>IF(ISNUMBER('CB1-Производство'!D59+E48-I48),'CB1-Производство'!D59+E48-I48,IF(ISNUMBER(I48-E48),"NT " &amp; I48-E48,"…"))</f>
        <v>0</v>
      </c>
      <c r="AE48" s="224">
        <f>IF(ISNUMBER('CB1-Производство'!E59+G48-K48),'CB1-Производство'!E59+G48-K48,IF(ISNUMBER(K48-G48),"NT " &amp; K48-G48,"…"))</f>
        <v>0.2</v>
      </c>
    </row>
    <row r="49" spans="1:2595" s="15" customFormat="1" ht="15" customHeight="1" x14ac:dyDescent="0.2">
      <c r="A49" s="392" t="s">
        <v>80</v>
      </c>
      <c r="B49" s="54" t="s">
        <v>153</v>
      </c>
      <c r="C49" s="466" t="s">
        <v>176</v>
      </c>
      <c r="D49" s="518"/>
      <c r="E49" s="43">
        <v>0</v>
      </c>
      <c r="F49" s="43">
        <v>0</v>
      </c>
      <c r="G49" s="43">
        <v>0.2</v>
      </c>
      <c r="H49" s="43">
        <v>357.8</v>
      </c>
      <c r="I49" s="43">
        <v>0</v>
      </c>
      <c r="J49" s="43">
        <v>0</v>
      </c>
      <c r="K49" s="43">
        <v>0</v>
      </c>
      <c r="L49" s="126">
        <v>0</v>
      </c>
      <c r="M49" s="183"/>
      <c r="N49" s="184"/>
      <c r="O49" s="447" t="str">
        <f t="shared" si="11"/>
        <v>9.2</v>
      </c>
      <c r="P49" s="35" t="str">
        <f t="shared" si="12"/>
        <v>ЦЕЛЛЮЛОЗА</v>
      </c>
      <c r="Q49" s="476" t="s">
        <v>176</v>
      </c>
      <c r="R49" s="341">
        <f>E49-(E50+E52)</f>
        <v>0</v>
      </c>
      <c r="S49" s="169">
        <f t="shared" ref="S49:Y49" si="33">F49-(F50+F52)</f>
        <v>0</v>
      </c>
      <c r="T49" s="169">
        <f t="shared" si="33"/>
        <v>0</v>
      </c>
      <c r="U49" s="169">
        <f t="shared" si="33"/>
        <v>0</v>
      </c>
      <c r="V49" s="169">
        <f t="shared" si="33"/>
        <v>0</v>
      </c>
      <c r="W49" s="169">
        <f t="shared" si="33"/>
        <v>0</v>
      </c>
      <c r="X49" s="169">
        <f t="shared" si="33"/>
        <v>0</v>
      </c>
      <c r="Y49" s="437">
        <f t="shared" si="33"/>
        <v>0</v>
      </c>
      <c r="Z49" s="203"/>
      <c r="AA49" s="251" t="str">
        <f t="shared" si="19"/>
        <v>9.2</v>
      </c>
      <c r="AB49" s="35" t="str">
        <f t="shared" si="28"/>
        <v>ЦЕЛЛЮЛОЗА</v>
      </c>
      <c r="AC49" s="466" t="s">
        <v>176</v>
      </c>
      <c r="AD49" s="249">
        <f>IF(ISNUMBER('CB1-Производство'!D60+E49-I49),'CB1-Производство'!D60+E49-I49,IF(ISNUMBER(I49-E49),"NT " &amp; I49-E49,"…"))</f>
        <v>0</v>
      </c>
      <c r="AE49" s="224">
        <f>IF(ISNUMBER('CB1-Производство'!E60+G49-K49),'CB1-Производство'!E60+G49-K49,IF(ISNUMBER(K49-G49),"NT " &amp; K49-G49,"…"))</f>
        <v>0.2</v>
      </c>
    </row>
    <row r="50" spans="1:2595" s="15" customFormat="1" ht="15" customHeight="1" x14ac:dyDescent="0.2">
      <c r="A50" s="392" t="s">
        <v>81</v>
      </c>
      <c r="B50" s="528" t="s">
        <v>154</v>
      </c>
      <c r="C50" s="465" t="s">
        <v>176</v>
      </c>
      <c r="D50" s="517"/>
      <c r="E50" s="44">
        <v>0</v>
      </c>
      <c r="F50" s="44">
        <v>0</v>
      </c>
      <c r="G50" s="43">
        <v>0.2</v>
      </c>
      <c r="H50" s="43">
        <v>357.8</v>
      </c>
      <c r="I50" s="44">
        <v>0</v>
      </c>
      <c r="J50" s="44">
        <v>0</v>
      </c>
      <c r="K50" s="44">
        <v>0</v>
      </c>
      <c r="L50" s="124">
        <v>0</v>
      </c>
      <c r="M50" s="183"/>
      <c r="N50" s="184"/>
      <c r="O50" s="447" t="str">
        <f t="shared" si="11"/>
        <v>9.2.1</v>
      </c>
      <c r="P50" s="33" t="str">
        <f t="shared" si="12"/>
        <v>СУЛЬФАТНАЯ ЦЕЛЛЮЛОЗА</v>
      </c>
      <c r="Q50" s="472" t="s">
        <v>176</v>
      </c>
      <c r="R50" s="167"/>
      <c r="S50" s="167"/>
      <c r="T50" s="167"/>
      <c r="U50" s="167"/>
      <c r="V50" s="167"/>
      <c r="W50" s="167"/>
      <c r="X50" s="167"/>
      <c r="Y50" s="191"/>
      <c r="Z50" s="185"/>
      <c r="AA50" s="251" t="str">
        <f t="shared" si="19"/>
        <v>9.2.1</v>
      </c>
      <c r="AB50" s="33" t="str">
        <f t="shared" si="28"/>
        <v>СУЛЬФАТНАЯ ЦЕЛЛЮЛОЗА</v>
      </c>
      <c r="AC50" s="465" t="s">
        <v>176</v>
      </c>
      <c r="AD50" s="249">
        <f>IF(ISNUMBER('CB1-Производство'!D61+E50-I50),'CB1-Производство'!D61+E50-I50,IF(ISNUMBER(I50-E50),"NT " &amp; I50-E50,"…"))</f>
        <v>0</v>
      </c>
      <c r="AE50" s="224">
        <f>IF(ISNUMBER('CB1-Производство'!E61+G50-K50),'CB1-Производство'!E61+G50-K50,IF(ISNUMBER(K50-G50),"NT " &amp; K50-G50,"…"))</f>
        <v>0.2</v>
      </c>
    </row>
    <row r="51" spans="1:2595" s="15" customFormat="1" ht="15" customHeight="1" x14ac:dyDescent="0.2">
      <c r="A51" s="392" t="s">
        <v>82</v>
      </c>
      <c r="B51" s="57" t="s">
        <v>155</v>
      </c>
      <c r="C51" s="465" t="s">
        <v>176</v>
      </c>
      <c r="D51" s="517"/>
      <c r="E51" s="44">
        <v>0</v>
      </c>
      <c r="F51" s="44">
        <v>0</v>
      </c>
      <c r="G51" s="43">
        <v>0.2</v>
      </c>
      <c r="H51" s="43">
        <v>357.8</v>
      </c>
      <c r="I51" s="44">
        <v>0</v>
      </c>
      <c r="J51" s="44">
        <v>0</v>
      </c>
      <c r="K51" s="44">
        <v>0</v>
      </c>
      <c r="L51" s="124">
        <v>0</v>
      </c>
      <c r="M51" s="183"/>
      <c r="N51" s="184"/>
      <c r="O51" s="447" t="str">
        <f t="shared" si="11"/>
        <v>9.2.1.1</v>
      </c>
      <c r="P51" s="34" t="str">
        <f t="shared" si="12"/>
        <v xml:space="preserve">в том числе БЕЛЕНАЯ </v>
      </c>
      <c r="Q51" s="472" t="s">
        <v>176</v>
      </c>
      <c r="R51" s="167"/>
      <c r="S51" s="167"/>
      <c r="T51" s="167"/>
      <c r="U51" s="167"/>
      <c r="V51" s="167"/>
      <c r="W51" s="167"/>
      <c r="X51" s="167"/>
      <c r="Y51" s="191"/>
      <c r="Z51" s="185"/>
      <c r="AA51" s="251" t="str">
        <f t="shared" si="19"/>
        <v>9.2.1.1</v>
      </c>
      <c r="AB51" s="34" t="str">
        <f t="shared" si="28"/>
        <v xml:space="preserve">в том числе БЕЛЕНАЯ </v>
      </c>
      <c r="AC51" s="465" t="s">
        <v>176</v>
      </c>
      <c r="AD51" s="249">
        <f>IF(ISNUMBER('CB1-Производство'!D62+E51-I51),'CB1-Производство'!D62+E51-I51,IF(ISNUMBER(I51-E51),"NT " &amp; I51-E51,"…"))</f>
        <v>0</v>
      </c>
      <c r="AE51" s="224">
        <f>IF(ISNUMBER('CB1-Производство'!E62+G51-K51),'CB1-Производство'!E62+G51-K51,IF(ISNUMBER(K51-G51),"NT " &amp; K51-G51,"…"))</f>
        <v>0.2</v>
      </c>
    </row>
    <row r="52" spans="1:2595" s="15" customFormat="1" ht="15" customHeight="1" x14ac:dyDescent="0.2">
      <c r="A52" s="392" t="s">
        <v>83</v>
      </c>
      <c r="B52" s="65" t="s">
        <v>156</v>
      </c>
      <c r="C52" s="465" t="s">
        <v>176</v>
      </c>
      <c r="D52" s="518"/>
      <c r="E52" s="44">
        <v>0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124">
        <v>0</v>
      </c>
      <c r="M52" s="183"/>
      <c r="N52" s="184"/>
      <c r="O52" s="447" t="str">
        <f t="shared" si="11"/>
        <v>9.2.2</v>
      </c>
      <c r="P52" s="33" t="str">
        <f t="shared" si="12"/>
        <v>СУЛЬФИТНАЯ ЦЕЛЛЮЛОЗА</v>
      </c>
      <c r="Q52" s="472" t="s">
        <v>176</v>
      </c>
      <c r="R52" s="167"/>
      <c r="S52" s="167"/>
      <c r="T52" s="167"/>
      <c r="U52" s="167"/>
      <c r="V52" s="167"/>
      <c r="W52" s="167"/>
      <c r="X52" s="167"/>
      <c r="Y52" s="191"/>
      <c r="Z52" s="185"/>
      <c r="AA52" s="251" t="str">
        <f t="shared" si="19"/>
        <v>9.2.2</v>
      </c>
      <c r="AB52" s="33" t="str">
        <f t="shared" si="28"/>
        <v>СУЛЬФИТНАЯ ЦЕЛЛЮЛОЗА</v>
      </c>
      <c r="AC52" s="465" t="s">
        <v>176</v>
      </c>
      <c r="AD52" s="249">
        <f>IF(ISNUMBER('CB1-Производство'!D63+E52-I52),'CB1-Производство'!D63+E52-I52,IF(ISNUMBER(I52-E52),"NT " &amp; I52-E52,"…"))</f>
        <v>0</v>
      </c>
      <c r="AE52" s="224">
        <f>IF(ISNUMBER('CB1-Производство'!E63+G52-K52),'CB1-Производство'!E63+G52-K52,IF(ISNUMBER(K52-G52),"NT " &amp; K52-G52,"…"))</f>
        <v>0</v>
      </c>
    </row>
    <row r="53" spans="1:2595" s="15" customFormat="1" ht="15" customHeight="1" x14ac:dyDescent="0.2">
      <c r="A53" s="393" t="s">
        <v>84</v>
      </c>
      <c r="B53" s="54" t="s">
        <v>157</v>
      </c>
      <c r="C53" s="466" t="s">
        <v>176</v>
      </c>
      <c r="D53" s="519"/>
      <c r="E53" s="43">
        <v>0.1</v>
      </c>
      <c r="F53" s="43">
        <v>112.9</v>
      </c>
      <c r="G53" s="43">
        <v>0</v>
      </c>
      <c r="H53" s="43">
        <v>8</v>
      </c>
      <c r="I53" s="43">
        <v>0</v>
      </c>
      <c r="J53" s="43">
        <v>0</v>
      </c>
      <c r="K53" s="43">
        <v>0</v>
      </c>
      <c r="L53" s="126">
        <v>0</v>
      </c>
      <c r="M53" s="183"/>
      <c r="N53" s="184"/>
      <c r="O53" s="447" t="str">
        <f t="shared" si="11"/>
        <v>9.3</v>
      </c>
      <c r="P53" s="32" t="str">
        <f t="shared" si="12"/>
        <v>ЦЕЛЛЮЛОЗА ДЛЯ ХИМИЧЕСКОЙ ПЕРЕРАБОТКИ</v>
      </c>
      <c r="Q53" s="473" t="s">
        <v>176</v>
      </c>
      <c r="R53" s="172"/>
      <c r="S53" s="172"/>
      <c r="T53" s="172"/>
      <c r="U53" s="172"/>
      <c r="V53" s="172"/>
      <c r="W53" s="172"/>
      <c r="X53" s="172"/>
      <c r="Y53" s="284"/>
      <c r="Z53" s="185"/>
      <c r="AA53" s="250" t="str">
        <f t="shared" si="19"/>
        <v>9.3</v>
      </c>
      <c r="AB53" s="32" t="str">
        <f t="shared" si="28"/>
        <v>ЦЕЛЛЮЛОЗА ДЛЯ ХИМИЧЕСКОЙ ПЕРЕРАБОТКИ</v>
      </c>
      <c r="AC53" s="466" t="s">
        <v>176</v>
      </c>
      <c r="AD53" s="219">
        <f>IF(ISNUMBER('CB1-Производство'!D64+E53-I53),'CB1-Производство'!D64+E53-I53,IF(ISNUMBER(I53-E53),"NT " &amp; I53-E53,"…"))</f>
        <v>0.1</v>
      </c>
      <c r="AE53" s="224">
        <f>IF(ISNUMBER('CB1-Производство'!E64+G53-K53),'CB1-Производство'!E64+G53-K53,IF(ISNUMBER(K53-G53),"NT " &amp; K53-G53,"…"))</f>
        <v>0</v>
      </c>
    </row>
    <row r="54" spans="1:2595" s="100" customFormat="1" ht="15" customHeight="1" x14ac:dyDescent="0.2">
      <c r="A54" s="391" t="s">
        <v>85</v>
      </c>
      <c r="B54" s="329" t="s">
        <v>158</v>
      </c>
      <c r="C54" s="464" t="s">
        <v>176</v>
      </c>
      <c r="D54" s="529"/>
      <c r="E54" s="530">
        <v>0.52400000000000002</v>
      </c>
      <c r="F54" s="530">
        <v>393.40000000000003</v>
      </c>
      <c r="G54" s="530">
        <v>2.2999999999999998</v>
      </c>
      <c r="H54" s="530">
        <v>761.4</v>
      </c>
      <c r="I54" s="99">
        <v>0</v>
      </c>
      <c r="J54" s="99">
        <v>0</v>
      </c>
      <c r="K54" s="99">
        <v>0</v>
      </c>
      <c r="L54" s="121">
        <v>0</v>
      </c>
      <c r="M54" s="183"/>
      <c r="N54" s="184"/>
      <c r="O54" s="443" t="str">
        <f t="shared" si="11"/>
        <v>10</v>
      </c>
      <c r="P54" s="101" t="str">
        <f t="shared" si="12"/>
        <v>ПРОЧИЕ ВИДЫ МАССЫ</v>
      </c>
      <c r="Q54" s="471" t="s">
        <v>176</v>
      </c>
      <c r="R54" s="280">
        <f>E54-(E55+E56)</f>
        <v>0</v>
      </c>
      <c r="S54" s="171">
        <f t="shared" ref="S54:Y54" si="34">F54-(F55+F56)</f>
        <v>0</v>
      </c>
      <c r="T54" s="171">
        <f t="shared" si="34"/>
        <v>0</v>
      </c>
      <c r="U54" s="171">
        <f t="shared" si="34"/>
        <v>0</v>
      </c>
      <c r="V54" s="171">
        <f t="shared" si="34"/>
        <v>0</v>
      </c>
      <c r="W54" s="171">
        <f t="shared" si="34"/>
        <v>0</v>
      </c>
      <c r="X54" s="171">
        <f t="shared" si="34"/>
        <v>0</v>
      </c>
      <c r="Y54" s="441">
        <f t="shared" si="34"/>
        <v>0</v>
      </c>
      <c r="Z54" s="203"/>
      <c r="AA54" s="211" t="str">
        <f t="shared" si="19"/>
        <v>10</v>
      </c>
      <c r="AB54" s="101" t="str">
        <f t="shared" si="28"/>
        <v>ПРОЧИЕ ВИДЫ МАССЫ</v>
      </c>
      <c r="AC54" s="464" t="s">
        <v>176</v>
      </c>
      <c r="AD54" s="215">
        <f>IF(ISNUMBER('CB1-Производство'!D65+E54-I54),'CB1-Производство'!D65+E54-I54,IF(ISNUMBER(I54-E54),"NT " &amp; I54-E54,"…"))</f>
        <v>0.52400000000000002</v>
      </c>
      <c r="AE54" s="216">
        <f>IF(ISNUMBER('CB1-Производство'!E65+G54-K54),'CB1-Производство'!E65+G54-K54,IF(ISNUMBER(K54-G54),"NT " &amp; K54-G54,"…"))</f>
        <v>2.2999999999999998</v>
      </c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  <c r="BU54" s="15"/>
      <c r="BV54" s="15"/>
      <c r="BW54" s="15"/>
      <c r="BX54" s="15"/>
      <c r="BY54" s="15"/>
      <c r="BZ54" s="15"/>
      <c r="CA54" s="15"/>
      <c r="CB54" s="15"/>
      <c r="CC54" s="15"/>
      <c r="CD54" s="15"/>
      <c r="CE54" s="15"/>
      <c r="CF54" s="15"/>
      <c r="CG54" s="15"/>
      <c r="CH54" s="15"/>
      <c r="CI54" s="15"/>
      <c r="CJ54" s="15"/>
      <c r="CK54" s="15"/>
      <c r="CL54" s="15"/>
      <c r="CM54" s="15"/>
      <c r="CN54" s="15"/>
      <c r="CO54" s="15"/>
      <c r="CP54" s="15"/>
      <c r="CQ54" s="15"/>
      <c r="CR54" s="15"/>
      <c r="CS54" s="15"/>
      <c r="CT54" s="15"/>
      <c r="CU54" s="15"/>
      <c r="CV54" s="15"/>
      <c r="CW54" s="15"/>
      <c r="CX54" s="15"/>
      <c r="CY54" s="15"/>
      <c r="CZ54" s="15"/>
      <c r="DA54" s="15"/>
      <c r="DB54" s="15"/>
      <c r="DC54" s="15"/>
      <c r="DD54" s="15"/>
      <c r="DE54" s="15"/>
      <c r="DF54" s="15"/>
      <c r="DG54" s="15"/>
      <c r="DH54" s="15"/>
      <c r="DI54" s="15"/>
      <c r="DJ54" s="15"/>
      <c r="DK54" s="15"/>
      <c r="DL54" s="15"/>
      <c r="DM54" s="15"/>
      <c r="DN54" s="15"/>
      <c r="DO54" s="15"/>
      <c r="DP54" s="15"/>
      <c r="DQ54" s="15"/>
      <c r="DR54" s="15"/>
      <c r="DS54" s="15"/>
      <c r="DT54" s="15"/>
      <c r="DU54" s="15"/>
      <c r="DV54" s="15"/>
      <c r="DW54" s="15"/>
      <c r="DX54" s="15"/>
      <c r="DY54" s="15"/>
      <c r="DZ54" s="15"/>
      <c r="EA54" s="15"/>
      <c r="EB54" s="15"/>
      <c r="EC54" s="15"/>
      <c r="ED54" s="15"/>
      <c r="EE54" s="15"/>
      <c r="EF54" s="15"/>
      <c r="EG54" s="15"/>
      <c r="EH54" s="15"/>
      <c r="EI54" s="15"/>
      <c r="EJ54" s="15"/>
      <c r="EK54" s="15"/>
      <c r="EL54" s="15"/>
      <c r="EM54" s="15"/>
      <c r="EN54" s="15"/>
      <c r="EO54" s="15"/>
      <c r="EP54" s="15"/>
      <c r="EQ54" s="15"/>
      <c r="ER54" s="15"/>
      <c r="ES54" s="15"/>
      <c r="ET54" s="15"/>
      <c r="EU54" s="15"/>
      <c r="EV54" s="15"/>
      <c r="EW54" s="15"/>
      <c r="EX54" s="15"/>
      <c r="EY54" s="15"/>
      <c r="EZ54" s="15"/>
      <c r="FA54" s="15"/>
      <c r="FB54" s="15"/>
      <c r="FC54" s="15"/>
      <c r="FD54" s="15"/>
      <c r="FE54" s="15"/>
      <c r="FF54" s="15"/>
      <c r="FG54" s="15"/>
      <c r="FH54" s="15"/>
      <c r="FI54" s="15"/>
      <c r="FJ54" s="15"/>
      <c r="FK54" s="15"/>
      <c r="FL54" s="15"/>
      <c r="FM54" s="15"/>
      <c r="FN54" s="15"/>
      <c r="FO54" s="15"/>
      <c r="FP54" s="15"/>
      <c r="FQ54" s="15"/>
      <c r="FR54" s="15"/>
      <c r="FS54" s="15"/>
      <c r="FT54" s="15"/>
      <c r="FU54" s="15"/>
      <c r="FV54" s="15"/>
      <c r="FW54" s="15"/>
      <c r="FX54" s="15"/>
      <c r="FY54" s="15"/>
      <c r="FZ54" s="15"/>
      <c r="GA54" s="15"/>
      <c r="GB54" s="15"/>
      <c r="GC54" s="15"/>
      <c r="GD54" s="15"/>
      <c r="GE54" s="15"/>
      <c r="GF54" s="15"/>
      <c r="GG54" s="15"/>
      <c r="GH54" s="15"/>
      <c r="GI54" s="15"/>
      <c r="GJ54" s="15"/>
      <c r="GK54" s="15"/>
      <c r="GL54" s="15"/>
      <c r="GM54" s="15"/>
      <c r="GN54" s="15"/>
      <c r="GO54" s="15"/>
      <c r="GP54" s="15"/>
      <c r="GQ54" s="15"/>
      <c r="GR54" s="15"/>
      <c r="GS54" s="15"/>
      <c r="GT54" s="15"/>
      <c r="GU54" s="15"/>
      <c r="GV54" s="15"/>
      <c r="GW54" s="15"/>
      <c r="GX54" s="15"/>
      <c r="GY54" s="15"/>
      <c r="GZ54" s="15"/>
      <c r="HA54" s="15"/>
      <c r="HB54" s="15"/>
      <c r="HC54" s="15"/>
      <c r="HD54" s="15"/>
      <c r="HE54" s="15"/>
      <c r="HF54" s="15"/>
      <c r="HG54" s="15"/>
      <c r="HH54" s="15"/>
      <c r="HI54" s="15"/>
      <c r="HJ54" s="15"/>
      <c r="HK54" s="15"/>
      <c r="HL54" s="15"/>
      <c r="HM54" s="15"/>
      <c r="HN54" s="15"/>
      <c r="HO54" s="15"/>
      <c r="HP54" s="15"/>
      <c r="HQ54" s="15"/>
      <c r="HR54" s="15"/>
      <c r="HS54" s="15"/>
      <c r="HT54" s="15"/>
      <c r="HU54" s="15"/>
      <c r="HV54" s="15"/>
      <c r="HW54" s="15"/>
      <c r="HX54" s="15"/>
      <c r="HY54" s="15"/>
      <c r="HZ54" s="15"/>
      <c r="IA54" s="15"/>
      <c r="IB54" s="15"/>
      <c r="IC54" s="15"/>
      <c r="ID54" s="15"/>
      <c r="IE54" s="15"/>
      <c r="IF54" s="15"/>
      <c r="IG54" s="15"/>
      <c r="IH54" s="15"/>
      <c r="II54" s="15"/>
      <c r="IJ54" s="15"/>
      <c r="IK54" s="15"/>
      <c r="IL54" s="15"/>
      <c r="IM54" s="15"/>
      <c r="IN54" s="15"/>
      <c r="IO54" s="15"/>
      <c r="IP54" s="15"/>
      <c r="IQ54" s="15"/>
      <c r="IR54" s="15"/>
      <c r="IS54" s="15"/>
      <c r="IT54" s="15"/>
      <c r="IU54" s="15"/>
      <c r="IV54" s="15"/>
      <c r="IW54" s="15"/>
      <c r="IX54" s="15"/>
      <c r="IY54" s="15"/>
      <c r="IZ54" s="15"/>
      <c r="JA54" s="15"/>
      <c r="JB54" s="15"/>
      <c r="JC54" s="15"/>
      <c r="JD54" s="15"/>
      <c r="JE54" s="15"/>
      <c r="JF54" s="15"/>
      <c r="JG54" s="15"/>
      <c r="JH54" s="15"/>
      <c r="JI54" s="15"/>
      <c r="JJ54" s="15"/>
      <c r="JK54" s="15"/>
      <c r="JL54" s="15"/>
      <c r="JM54" s="15"/>
      <c r="JN54" s="15"/>
      <c r="JO54" s="15"/>
      <c r="JP54" s="15"/>
      <c r="JQ54" s="15"/>
      <c r="JR54" s="15"/>
      <c r="JS54" s="15"/>
      <c r="JT54" s="15"/>
      <c r="JU54" s="15"/>
      <c r="JV54" s="15"/>
      <c r="JW54" s="15"/>
      <c r="JX54" s="15"/>
      <c r="JY54" s="15"/>
      <c r="JZ54" s="15"/>
      <c r="KA54" s="15"/>
      <c r="KB54" s="15"/>
      <c r="KC54" s="15"/>
      <c r="KD54" s="15"/>
      <c r="KE54" s="15"/>
      <c r="KF54" s="15"/>
      <c r="KG54" s="15"/>
      <c r="KH54" s="15"/>
      <c r="KI54" s="15"/>
      <c r="KJ54" s="15"/>
      <c r="KK54" s="15"/>
      <c r="KL54" s="15"/>
      <c r="KM54" s="15"/>
      <c r="KN54" s="15"/>
      <c r="KO54" s="15"/>
      <c r="KP54" s="15"/>
      <c r="KQ54" s="15"/>
      <c r="KR54" s="15"/>
      <c r="KS54" s="15"/>
      <c r="KT54" s="15"/>
      <c r="KU54" s="15"/>
      <c r="KV54" s="15"/>
      <c r="KW54" s="15"/>
      <c r="KX54" s="15"/>
      <c r="KY54" s="15"/>
      <c r="KZ54" s="15"/>
      <c r="LA54" s="15"/>
      <c r="LB54" s="15"/>
      <c r="LC54" s="15"/>
      <c r="LD54" s="15"/>
      <c r="LE54" s="15"/>
      <c r="LF54" s="15"/>
      <c r="LG54" s="15"/>
      <c r="LH54" s="15"/>
      <c r="LI54" s="15"/>
      <c r="LJ54" s="15"/>
      <c r="LK54" s="15"/>
      <c r="LL54" s="15"/>
      <c r="LM54" s="15"/>
      <c r="LN54" s="15"/>
      <c r="LO54" s="15"/>
      <c r="LP54" s="15"/>
      <c r="LQ54" s="15"/>
      <c r="LR54" s="15"/>
      <c r="LS54" s="15"/>
      <c r="LT54" s="15"/>
      <c r="LU54" s="15"/>
      <c r="LV54" s="15"/>
      <c r="LW54" s="15"/>
      <c r="LX54" s="15"/>
      <c r="LY54" s="15"/>
      <c r="LZ54" s="15"/>
      <c r="MA54" s="15"/>
      <c r="MB54" s="15"/>
      <c r="MC54" s="15"/>
      <c r="MD54" s="15"/>
      <c r="ME54" s="15"/>
      <c r="MF54" s="15"/>
      <c r="MG54" s="15"/>
      <c r="MH54" s="15"/>
      <c r="MI54" s="15"/>
      <c r="MJ54" s="15"/>
      <c r="MK54" s="15"/>
      <c r="ML54" s="15"/>
      <c r="MM54" s="15"/>
      <c r="MN54" s="15"/>
      <c r="MO54" s="15"/>
      <c r="MP54" s="15"/>
      <c r="MQ54" s="15"/>
      <c r="MR54" s="15"/>
      <c r="MS54" s="15"/>
      <c r="MT54" s="15"/>
      <c r="MU54" s="15"/>
      <c r="MV54" s="15"/>
      <c r="MW54" s="15"/>
      <c r="MX54" s="15"/>
      <c r="MY54" s="15"/>
      <c r="MZ54" s="15"/>
      <c r="NA54" s="15"/>
      <c r="NB54" s="15"/>
      <c r="NC54" s="15"/>
      <c r="ND54" s="15"/>
      <c r="NE54" s="15"/>
      <c r="NF54" s="15"/>
      <c r="NG54" s="15"/>
      <c r="NH54" s="15"/>
      <c r="NI54" s="15"/>
      <c r="NJ54" s="15"/>
      <c r="NK54" s="15"/>
      <c r="NL54" s="15"/>
      <c r="NM54" s="15"/>
      <c r="NN54" s="15"/>
      <c r="NO54" s="15"/>
      <c r="NP54" s="15"/>
      <c r="NQ54" s="15"/>
      <c r="NR54" s="15"/>
      <c r="NS54" s="15"/>
      <c r="NT54" s="15"/>
      <c r="NU54" s="15"/>
      <c r="NV54" s="15"/>
      <c r="NW54" s="15"/>
      <c r="NX54" s="15"/>
      <c r="NY54" s="15"/>
      <c r="NZ54" s="15"/>
      <c r="OA54" s="15"/>
      <c r="OB54" s="15"/>
      <c r="OC54" s="15"/>
      <c r="OD54" s="15"/>
      <c r="OE54" s="15"/>
      <c r="OF54" s="15"/>
      <c r="OG54" s="15"/>
      <c r="OH54" s="15"/>
      <c r="OI54" s="15"/>
      <c r="OJ54" s="15"/>
      <c r="OK54" s="15"/>
      <c r="OL54" s="15"/>
      <c r="OM54" s="15"/>
      <c r="ON54" s="15"/>
      <c r="OO54" s="15"/>
      <c r="OP54" s="15"/>
      <c r="OQ54" s="15"/>
      <c r="OR54" s="15"/>
      <c r="OS54" s="15"/>
      <c r="OT54" s="15"/>
      <c r="OU54" s="15"/>
      <c r="OV54" s="15"/>
      <c r="OW54" s="15"/>
      <c r="OX54" s="15"/>
      <c r="OY54" s="15"/>
      <c r="OZ54" s="15"/>
      <c r="PA54" s="15"/>
      <c r="PB54" s="15"/>
      <c r="PC54" s="15"/>
      <c r="PD54" s="15"/>
      <c r="PE54" s="15"/>
      <c r="PF54" s="15"/>
      <c r="PG54" s="15"/>
      <c r="PH54" s="15"/>
      <c r="PI54" s="15"/>
      <c r="PJ54" s="15"/>
      <c r="PK54" s="15"/>
      <c r="PL54" s="15"/>
      <c r="PM54" s="15"/>
      <c r="PN54" s="15"/>
      <c r="PO54" s="15"/>
      <c r="PP54" s="15"/>
      <c r="PQ54" s="15"/>
      <c r="PR54" s="15"/>
      <c r="PS54" s="15"/>
      <c r="PT54" s="15"/>
      <c r="PU54" s="15"/>
      <c r="PV54" s="15"/>
      <c r="PW54" s="15"/>
      <c r="PX54" s="15"/>
      <c r="PY54" s="15"/>
      <c r="PZ54" s="15"/>
      <c r="QA54" s="15"/>
      <c r="QB54" s="15"/>
      <c r="QC54" s="15"/>
      <c r="QD54" s="15"/>
      <c r="QE54" s="15"/>
      <c r="QF54" s="15"/>
      <c r="QG54" s="15"/>
      <c r="QH54" s="15"/>
      <c r="QI54" s="15"/>
      <c r="QJ54" s="15"/>
      <c r="QK54" s="15"/>
      <c r="QL54" s="15"/>
      <c r="QM54" s="15"/>
      <c r="QN54" s="15"/>
      <c r="QO54" s="15"/>
      <c r="QP54" s="15"/>
      <c r="QQ54" s="15"/>
      <c r="QR54" s="15"/>
      <c r="QS54" s="15"/>
      <c r="QT54" s="15"/>
      <c r="QU54" s="15"/>
      <c r="QV54" s="15"/>
      <c r="QW54" s="15"/>
      <c r="QX54" s="15"/>
      <c r="QY54" s="15"/>
      <c r="QZ54" s="15"/>
      <c r="RA54" s="15"/>
      <c r="RB54" s="15"/>
      <c r="RC54" s="15"/>
      <c r="RD54" s="15"/>
      <c r="RE54" s="15"/>
      <c r="RF54" s="15"/>
      <c r="RG54" s="15"/>
      <c r="RH54" s="15"/>
      <c r="RI54" s="15"/>
      <c r="RJ54" s="15"/>
      <c r="RK54" s="15"/>
      <c r="RL54" s="15"/>
      <c r="RM54" s="15"/>
      <c r="RN54" s="15"/>
      <c r="RO54" s="15"/>
      <c r="RP54" s="15"/>
      <c r="RQ54" s="15"/>
      <c r="RR54" s="15"/>
      <c r="RS54" s="15"/>
      <c r="RT54" s="15"/>
      <c r="RU54" s="15"/>
      <c r="RV54" s="15"/>
      <c r="RW54" s="15"/>
      <c r="RX54" s="15"/>
      <c r="RY54" s="15"/>
      <c r="RZ54" s="15"/>
      <c r="SA54" s="15"/>
      <c r="SB54" s="15"/>
      <c r="SC54" s="15"/>
      <c r="SD54" s="15"/>
      <c r="SE54" s="15"/>
      <c r="SF54" s="15"/>
      <c r="SG54" s="15"/>
      <c r="SH54" s="15"/>
      <c r="SI54" s="15"/>
      <c r="SJ54" s="15"/>
      <c r="SK54" s="15"/>
      <c r="SL54" s="15"/>
      <c r="SM54" s="15"/>
      <c r="SN54" s="15"/>
      <c r="SO54" s="15"/>
      <c r="SP54" s="15"/>
      <c r="SQ54" s="15"/>
      <c r="SR54" s="15"/>
      <c r="SS54" s="15"/>
      <c r="ST54" s="15"/>
      <c r="SU54" s="15"/>
      <c r="SV54" s="15"/>
      <c r="SW54" s="15"/>
      <c r="SX54" s="15"/>
      <c r="SY54" s="15"/>
      <c r="SZ54" s="15"/>
      <c r="TA54" s="15"/>
      <c r="TB54" s="15"/>
      <c r="TC54" s="15"/>
      <c r="TD54" s="15"/>
      <c r="TE54" s="15"/>
      <c r="TF54" s="15"/>
      <c r="TG54" s="15"/>
      <c r="TH54" s="15"/>
      <c r="TI54" s="15"/>
      <c r="TJ54" s="15"/>
      <c r="TK54" s="15"/>
      <c r="TL54" s="15"/>
      <c r="TM54" s="15"/>
      <c r="TN54" s="15"/>
      <c r="TO54" s="15"/>
      <c r="TP54" s="15"/>
      <c r="TQ54" s="15"/>
      <c r="TR54" s="15"/>
      <c r="TS54" s="15"/>
      <c r="TT54" s="15"/>
      <c r="TU54" s="15"/>
      <c r="TV54" s="15"/>
      <c r="TW54" s="15"/>
      <c r="TX54" s="15"/>
      <c r="TY54" s="15"/>
      <c r="TZ54" s="15"/>
      <c r="UA54" s="15"/>
      <c r="UB54" s="15"/>
      <c r="UC54" s="15"/>
      <c r="UD54" s="15"/>
      <c r="UE54" s="15"/>
      <c r="UF54" s="15"/>
      <c r="UG54" s="15"/>
      <c r="UH54" s="15"/>
      <c r="UI54" s="15"/>
      <c r="UJ54" s="15"/>
      <c r="UK54" s="15"/>
      <c r="UL54" s="15"/>
      <c r="UM54" s="15"/>
      <c r="UN54" s="15"/>
      <c r="UO54" s="15"/>
      <c r="UP54" s="15"/>
      <c r="UQ54" s="15"/>
      <c r="UR54" s="15"/>
      <c r="US54" s="15"/>
      <c r="UT54" s="15"/>
      <c r="UU54" s="15"/>
      <c r="UV54" s="15"/>
      <c r="UW54" s="15"/>
      <c r="UX54" s="15"/>
      <c r="UY54" s="15"/>
      <c r="UZ54" s="15"/>
      <c r="VA54" s="15"/>
      <c r="VB54" s="15"/>
      <c r="VC54" s="15"/>
      <c r="VD54" s="15"/>
      <c r="VE54" s="15"/>
      <c r="VF54" s="15"/>
      <c r="VG54" s="15"/>
      <c r="VH54" s="15"/>
      <c r="VI54" s="15"/>
      <c r="VJ54" s="15"/>
      <c r="VK54" s="15"/>
      <c r="VL54" s="15"/>
      <c r="VM54" s="15"/>
      <c r="VN54" s="15"/>
      <c r="VO54" s="15"/>
      <c r="VP54" s="15"/>
      <c r="VQ54" s="15"/>
      <c r="VR54" s="15"/>
      <c r="VS54" s="15"/>
      <c r="VT54" s="15"/>
      <c r="VU54" s="15"/>
      <c r="VV54" s="15"/>
      <c r="VW54" s="15"/>
      <c r="VX54" s="15"/>
      <c r="VY54" s="15"/>
      <c r="VZ54" s="15"/>
      <c r="WA54" s="15"/>
      <c r="WB54" s="15"/>
      <c r="WC54" s="15"/>
      <c r="WD54" s="15"/>
      <c r="WE54" s="15"/>
      <c r="WF54" s="15"/>
      <c r="WG54" s="15"/>
      <c r="WH54" s="15"/>
      <c r="WI54" s="15"/>
      <c r="WJ54" s="15"/>
      <c r="WK54" s="15"/>
      <c r="WL54" s="15"/>
      <c r="WM54" s="15"/>
      <c r="WN54" s="15"/>
      <c r="WO54" s="15"/>
      <c r="WP54" s="15"/>
      <c r="WQ54" s="15"/>
      <c r="WR54" s="15"/>
      <c r="WS54" s="15"/>
      <c r="WT54" s="15"/>
      <c r="WU54" s="15"/>
      <c r="WV54" s="15"/>
      <c r="WW54" s="15"/>
      <c r="WX54" s="15"/>
      <c r="WY54" s="15"/>
      <c r="WZ54" s="15"/>
      <c r="XA54" s="15"/>
      <c r="XB54" s="15"/>
      <c r="XC54" s="15"/>
      <c r="XD54" s="15"/>
      <c r="XE54" s="15"/>
      <c r="XF54" s="15"/>
      <c r="XG54" s="15"/>
      <c r="XH54" s="15"/>
      <c r="XI54" s="15"/>
      <c r="XJ54" s="15"/>
      <c r="XK54" s="15"/>
      <c r="XL54" s="15"/>
      <c r="XM54" s="15"/>
      <c r="XN54" s="15"/>
      <c r="XO54" s="15"/>
      <c r="XP54" s="15"/>
      <c r="XQ54" s="15"/>
      <c r="XR54" s="15"/>
      <c r="XS54" s="15"/>
      <c r="XT54" s="15"/>
      <c r="XU54" s="15"/>
      <c r="XV54" s="15"/>
      <c r="XW54" s="15"/>
      <c r="XX54" s="15"/>
      <c r="XY54" s="15"/>
      <c r="XZ54" s="15"/>
      <c r="YA54" s="15"/>
      <c r="YB54" s="15"/>
      <c r="YC54" s="15"/>
      <c r="YD54" s="15"/>
      <c r="YE54" s="15"/>
      <c r="YF54" s="15"/>
      <c r="YG54" s="15"/>
      <c r="YH54" s="15"/>
      <c r="YI54" s="15"/>
      <c r="YJ54" s="15"/>
      <c r="YK54" s="15"/>
      <c r="YL54" s="15"/>
      <c r="YM54" s="15"/>
      <c r="YN54" s="15"/>
      <c r="YO54" s="15"/>
      <c r="YP54" s="15"/>
      <c r="YQ54" s="15"/>
      <c r="YR54" s="15"/>
      <c r="YS54" s="15"/>
      <c r="YT54" s="15"/>
      <c r="YU54" s="15"/>
      <c r="YV54" s="15"/>
      <c r="YW54" s="15"/>
      <c r="YX54" s="15"/>
      <c r="YY54" s="15"/>
      <c r="YZ54" s="15"/>
      <c r="ZA54" s="15"/>
      <c r="ZB54" s="15"/>
      <c r="ZC54" s="15"/>
      <c r="ZD54" s="15"/>
      <c r="ZE54" s="15"/>
      <c r="ZF54" s="15"/>
      <c r="ZG54" s="15"/>
      <c r="ZH54" s="15"/>
      <c r="ZI54" s="15"/>
      <c r="ZJ54" s="15"/>
      <c r="ZK54" s="15"/>
      <c r="ZL54" s="15"/>
      <c r="ZM54" s="15"/>
      <c r="ZN54" s="15"/>
      <c r="ZO54" s="15"/>
      <c r="ZP54" s="15"/>
      <c r="ZQ54" s="15"/>
      <c r="ZR54" s="15"/>
      <c r="ZS54" s="15"/>
      <c r="ZT54" s="15"/>
      <c r="ZU54" s="15"/>
      <c r="ZV54" s="15"/>
      <c r="ZW54" s="15"/>
      <c r="ZX54" s="15"/>
      <c r="ZY54" s="15"/>
      <c r="ZZ54" s="15"/>
      <c r="AAA54" s="15"/>
      <c r="AAB54" s="15"/>
      <c r="AAC54" s="15"/>
      <c r="AAD54" s="15"/>
      <c r="AAE54" s="15"/>
      <c r="AAF54" s="15"/>
      <c r="AAG54" s="15"/>
      <c r="AAH54" s="15"/>
      <c r="AAI54" s="15"/>
      <c r="AAJ54" s="15"/>
      <c r="AAK54" s="15"/>
      <c r="AAL54" s="15"/>
      <c r="AAM54" s="15"/>
      <c r="AAN54" s="15"/>
      <c r="AAO54" s="15"/>
      <c r="AAP54" s="15"/>
      <c r="AAQ54" s="15"/>
      <c r="AAR54" s="15"/>
      <c r="AAS54" s="15"/>
      <c r="AAT54" s="15"/>
      <c r="AAU54" s="15"/>
      <c r="AAV54" s="15"/>
      <c r="AAW54" s="15"/>
      <c r="AAX54" s="15"/>
      <c r="AAY54" s="15"/>
      <c r="AAZ54" s="15"/>
      <c r="ABA54" s="15"/>
      <c r="ABB54" s="15"/>
      <c r="ABC54" s="15"/>
      <c r="ABD54" s="15"/>
      <c r="ABE54" s="15"/>
      <c r="ABF54" s="15"/>
      <c r="ABG54" s="15"/>
      <c r="ABH54" s="15"/>
      <c r="ABI54" s="15"/>
      <c r="ABJ54" s="15"/>
      <c r="ABK54" s="15"/>
      <c r="ABL54" s="15"/>
      <c r="ABM54" s="15"/>
      <c r="ABN54" s="15"/>
      <c r="ABO54" s="15"/>
      <c r="ABP54" s="15"/>
      <c r="ABQ54" s="15"/>
      <c r="ABR54" s="15"/>
      <c r="ABS54" s="15"/>
      <c r="ABT54" s="15"/>
      <c r="ABU54" s="15"/>
      <c r="ABV54" s="15"/>
      <c r="ABW54" s="15"/>
      <c r="ABX54" s="15"/>
      <c r="ABY54" s="15"/>
      <c r="ABZ54" s="15"/>
      <c r="ACA54" s="15"/>
      <c r="ACB54" s="15"/>
      <c r="ACC54" s="15"/>
      <c r="ACD54" s="15"/>
      <c r="ACE54" s="15"/>
      <c r="ACF54" s="15"/>
      <c r="ACG54" s="15"/>
      <c r="ACH54" s="15"/>
      <c r="ACI54" s="15"/>
      <c r="ACJ54" s="15"/>
      <c r="ACK54" s="15"/>
      <c r="ACL54" s="15"/>
      <c r="ACM54" s="15"/>
      <c r="ACN54" s="15"/>
      <c r="ACO54" s="15"/>
      <c r="ACP54" s="15"/>
      <c r="ACQ54" s="15"/>
      <c r="ACR54" s="15"/>
      <c r="ACS54" s="15"/>
      <c r="ACT54" s="15"/>
      <c r="ACU54" s="15"/>
      <c r="ACV54" s="15"/>
      <c r="ACW54" s="15"/>
      <c r="ACX54" s="15"/>
      <c r="ACY54" s="15"/>
      <c r="ACZ54" s="15"/>
      <c r="ADA54" s="15"/>
      <c r="ADB54" s="15"/>
      <c r="ADC54" s="15"/>
      <c r="ADD54" s="15"/>
      <c r="ADE54" s="15"/>
      <c r="ADF54" s="15"/>
      <c r="ADG54" s="15"/>
      <c r="ADH54" s="15"/>
      <c r="ADI54" s="15"/>
      <c r="ADJ54" s="15"/>
      <c r="ADK54" s="15"/>
      <c r="ADL54" s="15"/>
      <c r="ADM54" s="15"/>
      <c r="ADN54" s="15"/>
      <c r="ADO54" s="15"/>
      <c r="ADP54" s="15"/>
      <c r="ADQ54" s="15"/>
      <c r="ADR54" s="15"/>
      <c r="ADS54" s="15"/>
      <c r="ADT54" s="15"/>
      <c r="ADU54" s="15"/>
      <c r="ADV54" s="15"/>
      <c r="ADW54" s="15"/>
      <c r="ADX54" s="15"/>
      <c r="ADY54" s="15"/>
      <c r="ADZ54" s="15"/>
      <c r="AEA54" s="15"/>
      <c r="AEB54" s="15"/>
      <c r="AEC54" s="15"/>
      <c r="AED54" s="15"/>
      <c r="AEE54" s="15"/>
      <c r="AEF54" s="15"/>
      <c r="AEG54" s="15"/>
      <c r="AEH54" s="15"/>
      <c r="AEI54" s="15"/>
      <c r="AEJ54" s="15"/>
      <c r="AEK54" s="15"/>
      <c r="AEL54" s="15"/>
      <c r="AEM54" s="15"/>
      <c r="AEN54" s="15"/>
      <c r="AEO54" s="15"/>
      <c r="AEP54" s="15"/>
      <c r="AEQ54" s="15"/>
      <c r="AER54" s="15"/>
      <c r="AES54" s="15"/>
      <c r="AET54" s="15"/>
      <c r="AEU54" s="15"/>
      <c r="AEV54" s="15"/>
      <c r="AEW54" s="15"/>
      <c r="AEX54" s="15"/>
      <c r="AEY54" s="15"/>
      <c r="AEZ54" s="15"/>
      <c r="AFA54" s="15"/>
      <c r="AFB54" s="15"/>
      <c r="AFC54" s="15"/>
      <c r="AFD54" s="15"/>
      <c r="AFE54" s="15"/>
      <c r="AFF54" s="15"/>
      <c r="AFG54" s="15"/>
      <c r="AFH54" s="15"/>
      <c r="AFI54" s="15"/>
      <c r="AFJ54" s="15"/>
      <c r="AFK54" s="15"/>
      <c r="AFL54" s="15"/>
      <c r="AFM54" s="15"/>
      <c r="AFN54" s="15"/>
      <c r="AFO54" s="15"/>
      <c r="AFP54" s="15"/>
      <c r="AFQ54" s="15"/>
      <c r="AFR54" s="15"/>
      <c r="AFS54" s="15"/>
      <c r="AFT54" s="15"/>
      <c r="AFU54" s="15"/>
      <c r="AFV54" s="15"/>
      <c r="AFW54" s="15"/>
      <c r="AFX54" s="15"/>
      <c r="AFY54" s="15"/>
      <c r="AFZ54" s="15"/>
      <c r="AGA54" s="15"/>
      <c r="AGB54" s="15"/>
      <c r="AGC54" s="15"/>
      <c r="AGD54" s="15"/>
      <c r="AGE54" s="15"/>
      <c r="AGF54" s="15"/>
      <c r="AGG54" s="15"/>
      <c r="AGH54" s="15"/>
      <c r="AGI54" s="15"/>
      <c r="AGJ54" s="15"/>
      <c r="AGK54" s="15"/>
      <c r="AGL54" s="15"/>
      <c r="AGM54" s="15"/>
      <c r="AGN54" s="15"/>
      <c r="AGO54" s="15"/>
      <c r="AGP54" s="15"/>
      <c r="AGQ54" s="15"/>
      <c r="AGR54" s="15"/>
      <c r="AGS54" s="15"/>
      <c r="AGT54" s="15"/>
      <c r="AGU54" s="15"/>
      <c r="AGV54" s="15"/>
      <c r="AGW54" s="15"/>
      <c r="AGX54" s="15"/>
      <c r="AGY54" s="15"/>
      <c r="AGZ54" s="15"/>
      <c r="AHA54" s="15"/>
      <c r="AHB54" s="15"/>
      <c r="AHC54" s="15"/>
      <c r="AHD54" s="15"/>
      <c r="AHE54" s="15"/>
      <c r="AHF54" s="15"/>
      <c r="AHG54" s="15"/>
      <c r="AHH54" s="15"/>
      <c r="AHI54" s="15"/>
      <c r="AHJ54" s="15"/>
      <c r="AHK54" s="15"/>
      <c r="AHL54" s="15"/>
      <c r="AHM54" s="15"/>
      <c r="AHN54" s="15"/>
      <c r="AHO54" s="15"/>
      <c r="AHP54" s="15"/>
      <c r="AHQ54" s="15"/>
      <c r="AHR54" s="15"/>
      <c r="AHS54" s="15"/>
      <c r="AHT54" s="15"/>
      <c r="AHU54" s="15"/>
      <c r="AHV54" s="15"/>
      <c r="AHW54" s="15"/>
      <c r="AHX54" s="15"/>
      <c r="AHY54" s="15"/>
      <c r="AHZ54" s="15"/>
      <c r="AIA54" s="15"/>
      <c r="AIB54" s="15"/>
      <c r="AIC54" s="15"/>
      <c r="AID54" s="15"/>
      <c r="AIE54" s="15"/>
      <c r="AIF54" s="15"/>
      <c r="AIG54" s="15"/>
      <c r="AIH54" s="15"/>
      <c r="AII54" s="15"/>
      <c r="AIJ54" s="15"/>
      <c r="AIK54" s="15"/>
      <c r="AIL54" s="15"/>
      <c r="AIM54" s="15"/>
      <c r="AIN54" s="15"/>
      <c r="AIO54" s="15"/>
      <c r="AIP54" s="15"/>
      <c r="AIQ54" s="15"/>
      <c r="AIR54" s="15"/>
      <c r="AIS54" s="15"/>
      <c r="AIT54" s="15"/>
      <c r="AIU54" s="15"/>
      <c r="AIV54" s="15"/>
      <c r="AIW54" s="15"/>
      <c r="AIX54" s="15"/>
      <c r="AIY54" s="15"/>
      <c r="AIZ54" s="15"/>
      <c r="AJA54" s="15"/>
      <c r="AJB54" s="15"/>
      <c r="AJC54" s="15"/>
      <c r="AJD54" s="15"/>
      <c r="AJE54" s="15"/>
      <c r="AJF54" s="15"/>
      <c r="AJG54" s="15"/>
      <c r="AJH54" s="15"/>
      <c r="AJI54" s="15"/>
      <c r="AJJ54" s="15"/>
      <c r="AJK54" s="15"/>
      <c r="AJL54" s="15"/>
      <c r="AJM54" s="15"/>
      <c r="AJN54" s="15"/>
      <c r="AJO54" s="15"/>
      <c r="AJP54" s="15"/>
      <c r="AJQ54" s="15"/>
      <c r="AJR54" s="15"/>
      <c r="AJS54" s="15"/>
      <c r="AJT54" s="15"/>
      <c r="AJU54" s="15"/>
      <c r="AJV54" s="15"/>
      <c r="AJW54" s="15"/>
      <c r="AJX54" s="15"/>
      <c r="AJY54" s="15"/>
      <c r="AJZ54" s="15"/>
      <c r="AKA54" s="15"/>
      <c r="AKB54" s="15"/>
      <c r="AKC54" s="15"/>
      <c r="AKD54" s="15"/>
      <c r="AKE54" s="15"/>
      <c r="AKF54" s="15"/>
      <c r="AKG54" s="15"/>
      <c r="AKH54" s="15"/>
      <c r="AKI54" s="15"/>
      <c r="AKJ54" s="15"/>
      <c r="AKK54" s="15"/>
      <c r="AKL54" s="15"/>
      <c r="AKM54" s="15"/>
      <c r="AKN54" s="15"/>
      <c r="AKO54" s="15"/>
      <c r="AKP54" s="15"/>
      <c r="AKQ54" s="15"/>
      <c r="AKR54" s="15"/>
      <c r="AKS54" s="15"/>
      <c r="AKT54" s="15"/>
      <c r="AKU54" s="15"/>
      <c r="AKV54" s="15"/>
      <c r="AKW54" s="15"/>
      <c r="AKX54" s="15"/>
      <c r="AKY54" s="15"/>
      <c r="AKZ54" s="15"/>
      <c r="ALA54" s="15"/>
      <c r="ALB54" s="15"/>
      <c r="ALC54" s="15"/>
      <c r="ALD54" s="15"/>
      <c r="ALE54" s="15"/>
      <c r="ALF54" s="15"/>
      <c r="ALG54" s="15"/>
      <c r="ALH54" s="15"/>
      <c r="ALI54" s="15"/>
      <c r="ALJ54" s="15"/>
      <c r="ALK54" s="15"/>
      <c r="ALL54" s="15"/>
      <c r="ALM54" s="15"/>
      <c r="ALN54" s="15"/>
      <c r="ALO54" s="15"/>
      <c r="ALP54" s="15"/>
      <c r="ALQ54" s="15"/>
      <c r="ALR54" s="15"/>
      <c r="ALS54" s="15"/>
      <c r="ALT54" s="15"/>
      <c r="ALU54" s="15"/>
      <c r="ALV54" s="15"/>
      <c r="ALW54" s="15"/>
      <c r="ALX54" s="15"/>
      <c r="ALY54" s="15"/>
      <c r="ALZ54" s="15"/>
      <c r="AMA54" s="15"/>
      <c r="AMB54" s="15"/>
      <c r="AMC54" s="15"/>
      <c r="AMD54" s="15"/>
      <c r="AME54" s="15"/>
      <c r="AMF54" s="15"/>
      <c r="AMG54" s="15"/>
      <c r="AMH54" s="15"/>
      <c r="AMI54" s="15"/>
      <c r="AMJ54" s="15"/>
      <c r="AMK54" s="15"/>
      <c r="AML54" s="15"/>
      <c r="AMM54" s="15"/>
      <c r="AMN54" s="15"/>
      <c r="AMO54" s="15"/>
      <c r="AMP54" s="15"/>
      <c r="AMQ54" s="15"/>
      <c r="AMR54" s="15"/>
      <c r="AMS54" s="15"/>
      <c r="AMT54" s="15"/>
      <c r="AMU54" s="15"/>
      <c r="AMV54" s="15"/>
      <c r="AMW54" s="15"/>
      <c r="AMX54" s="15"/>
      <c r="AMY54" s="15"/>
      <c r="AMZ54" s="15"/>
      <c r="ANA54" s="15"/>
      <c r="ANB54" s="15"/>
      <c r="ANC54" s="15"/>
      <c r="AND54" s="15"/>
      <c r="ANE54" s="15"/>
      <c r="ANF54" s="15"/>
      <c r="ANG54" s="15"/>
      <c r="ANH54" s="15"/>
      <c r="ANI54" s="15"/>
      <c r="ANJ54" s="15"/>
      <c r="ANK54" s="15"/>
      <c r="ANL54" s="15"/>
      <c r="ANM54" s="15"/>
      <c r="ANN54" s="15"/>
      <c r="ANO54" s="15"/>
      <c r="ANP54" s="15"/>
      <c r="ANQ54" s="15"/>
      <c r="ANR54" s="15"/>
      <c r="ANS54" s="15"/>
      <c r="ANT54" s="15"/>
      <c r="ANU54" s="15"/>
      <c r="ANV54" s="15"/>
      <c r="ANW54" s="15"/>
      <c r="ANX54" s="15"/>
      <c r="ANY54" s="15"/>
      <c r="ANZ54" s="15"/>
      <c r="AOA54" s="15"/>
      <c r="AOB54" s="15"/>
      <c r="AOC54" s="15"/>
      <c r="AOD54" s="15"/>
      <c r="AOE54" s="15"/>
      <c r="AOF54" s="15"/>
      <c r="AOG54" s="15"/>
      <c r="AOH54" s="15"/>
      <c r="AOI54" s="15"/>
      <c r="AOJ54" s="15"/>
      <c r="AOK54" s="15"/>
      <c r="AOL54" s="15"/>
      <c r="AOM54" s="15"/>
      <c r="AON54" s="15"/>
      <c r="AOO54" s="15"/>
      <c r="AOP54" s="15"/>
      <c r="AOQ54" s="15"/>
      <c r="AOR54" s="15"/>
      <c r="AOS54" s="15"/>
      <c r="AOT54" s="15"/>
      <c r="AOU54" s="15"/>
      <c r="AOV54" s="15"/>
      <c r="AOW54" s="15"/>
      <c r="AOX54" s="15"/>
      <c r="AOY54" s="15"/>
      <c r="AOZ54" s="15"/>
      <c r="APA54" s="15"/>
      <c r="APB54" s="15"/>
      <c r="APC54" s="15"/>
      <c r="APD54" s="15"/>
      <c r="APE54" s="15"/>
      <c r="APF54" s="15"/>
      <c r="APG54" s="15"/>
      <c r="APH54" s="15"/>
      <c r="API54" s="15"/>
      <c r="APJ54" s="15"/>
      <c r="APK54" s="15"/>
      <c r="APL54" s="15"/>
      <c r="APM54" s="15"/>
      <c r="APN54" s="15"/>
      <c r="APO54" s="15"/>
      <c r="APP54" s="15"/>
      <c r="APQ54" s="15"/>
      <c r="APR54" s="15"/>
      <c r="APS54" s="15"/>
      <c r="APT54" s="15"/>
      <c r="APU54" s="15"/>
      <c r="APV54" s="15"/>
      <c r="APW54" s="15"/>
      <c r="APX54" s="15"/>
      <c r="APY54" s="15"/>
      <c r="APZ54" s="15"/>
      <c r="AQA54" s="15"/>
      <c r="AQB54" s="15"/>
      <c r="AQC54" s="15"/>
      <c r="AQD54" s="15"/>
      <c r="AQE54" s="15"/>
      <c r="AQF54" s="15"/>
      <c r="AQG54" s="15"/>
      <c r="AQH54" s="15"/>
      <c r="AQI54" s="15"/>
      <c r="AQJ54" s="15"/>
      <c r="AQK54" s="15"/>
      <c r="AQL54" s="15"/>
      <c r="AQM54" s="15"/>
      <c r="AQN54" s="15"/>
      <c r="AQO54" s="15"/>
      <c r="AQP54" s="15"/>
      <c r="AQQ54" s="15"/>
      <c r="AQR54" s="15"/>
      <c r="AQS54" s="15"/>
      <c r="AQT54" s="15"/>
      <c r="AQU54" s="15"/>
      <c r="AQV54" s="15"/>
      <c r="AQW54" s="15"/>
      <c r="AQX54" s="15"/>
      <c r="AQY54" s="15"/>
      <c r="AQZ54" s="15"/>
      <c r="ARA54" s="15"/>
      <c r="ARB54" s="15"/>
      <c r="ARC54" s="15"/>
      <c r="ARD54" s="15"/>
      <c r="ARE54" s="15"/>
      <c r="ARF54" s="15"/>
      <c r="ARG54" s="15"/>
      <c r="ARH54" s="15"/>
      <c r="ARI54" s="15"/>
      <c r="ARJ54" s="15"/>
      <c r="ARK54" s="15"/>
      <c r="ARL54" s="15"/>
      <c r="ARM54" s="15"/>
      <c r="ARN54" s="15"/>
      <c r="ARO54" s="15"/>
      <c r="ARP54" s="15"/>
      <c r="ARQ54" s="15"/>
      <c r="ARR54" s="15"/>
      <c r="ARS54" s="15"/>
      <c r="ART54" s="15"/>
      <c r="ARU54" s="15"/>
      <c r="ARV54" s="15"/>
      <c r="ARW54" s="15"/>
      <c r="ARX54" s="15"/>
      <c r="ARY54" s="15"/>
      <c r="ARZ54" s="15"/>
      <c r="ASA54" s="15"/>
      <c r="ASB54" s="15"/>
      <c r="ASC54" s="15"/>
      <c r="ASD54" s="15"/>
      <c r="ASE54" s="15"/>
      <c r="ASF54" s="15"/>
      <c r="ASG54" s="15"/>
      <c r="ASH54" s="15"/>
      <c r="ASI54" s="15"/>
      <c r="ASJ54" s="15"/>
      <c r="ASK54" s="15"/>
      <c r="ASL54" s="15"/>
      <c r="ASM54" s="15"/>
      <c r="ASN54" s="15"/>
      <c r="ASO54" s="15"/>
      <c r="ASP54" s="15"/>
      <c r="ASQ54" s="15"/>
      <c r="ASR54" s="15"/>
      <c r="ASS54" s="15"/>
      <c r="AST54" s="15"/>
      <c r="ASU54" s="15"/>
      <c r="ASV54" s="15"/>
      <c r="ASW54" s="15"/>
      <c r="ASX54" s="15"/>
      <c r="ASY54" s="15"/>
      <c r="ASZ54" s="15"/>
      <c r="ATA54" s="15"/>
      <c r="ATB54" s="15"/>
      <c r="ATC54" s="15"/>
      <c r="ATD54" s="15"/>
      <c r="ATE54" s="15"/>
      <c r="ATF54" s="15"/>
      <c r="ATG54" s="15"/>
      <c r="ATH54" s="15"/>
      <c r="ATI54" s="15"/>
      <c r="ATJ54" s="15"/>
      <c r="ATK54" s="15"/>
      <c r="ATL54" s="15"/>
      <c r="ATM54" s="15"/>
      <c r="ATN54" s="15"/>
      <c r="ATO54" s="15"/>
      <c r="ATP54" s="15"/>
      <c r="ATQ54" s="15"/>
      <c r="ATR54" s="15"/>
      <c r="ATS54" s="15"/>
      <c r="ATT54" s="15"/>
      <c r="ATU54" s="15"/>
      <c r="ATV54" s="15"/>
      <c r="ATW54" s="15"/>
      <c r="ATX54" s="15"/>
      <c r="ATY54" s="15"/>
      <c r="ATZ54" s="15"/>
      <c r="AUA54" s="15"/>
      <c r="AUB54" s="15"/>
      <c r="AUC54" s="15"/>
      <c r="AUD54" s="15"/>
      <c r="AUE54" s="15"/>
      <c r="AUF54" s="15"/>
      <c r="AUG54" s="15"/>
      <c r="AUH54" s="15"/>
      <c r="AUI54" s="15"/>
      <c r="AUJ54" s="15"/>
      <c r="AUK54" s="15"/>
      <c r="AUL54" s="15"/>
      <c r="AUM54" s="15"/>
      <c r="AUN54" s="15"/>
      <c r="AUO54" s="15"/>
      <c r="AUP54" s="15"/>
      <c r="AUQ54" s="15"/>
      <c r="AUR54" s="15"/>
      <c r="AUS54" s="15"/>
      <c r="AUT54" s="15"/>
      <c r="AUU54" s="15"/>
      <c r="AUV54" s="15"/>
      <c r="AUW54" s="15"/>
      <c r="AUX54" s="15"/>
      <c r="AUY54" s="15"/>
      <c r="AUZ54" s="15"/>
      <c r="AVA54" s="15"/>
      <c r="AVB54" s="15"/>
      <c r="AVC54" s="15"/>
      <c r="AVD54" s="15"/>
      <c r="AVE54" s="15"/>
      <c r="AVF54" s="15"/>
      <c r="AVG54" s="15"/>
      <c r="AVH54" s="15"/>
      <c r="AVI54" s="15"/>
      <c r="AVJ54" s="15"/>
      <c r="AVK54" s="15"/>
      <c r="AVL54" s="15"/>
      <c r="AVM54" s="15"/>
      <c r="AVN54" s="15"/>
      <c r="AVO54" s="15"/>
      <c r="AVP54" s="15"/>
      <c r="AVQ54" s="15"/>
      <c r="AVR54" s="15"/>
      <c r="AVS54" s="15"/>
      <c r="AVT54" s="15"/>
      <c r="AVU54" s="15"/>
      <c r="AVV54" s="15"/>
      <c r="AVW54" s="15"/>
      <c r="AVX54" s="15"/>
      <c r="AVY54" s="15"/>
      <c r="AVZ54" s="15"/>
      <c r="AWA54" s="15"/>
      <c r="AWB54" s="15"/>
      <c r="AWC54" s="15"/>
      <c r="AWD54" s="15"/>
      <c r="AWE54" s="15"/>
      <c r="AWF54" s="15"/>
      <c r="AWG54" s="15"/>
      <c r="AWH54" s="15"/>
      <c r="AWI54" s="15"/>
      <c r="AWJ54" s="15"/>
      <c r="AWK54" s="15"/>
      <c r="AWL54" s="15"/>
      <c r="AWM54" s="15"/>
      <c r="AWN54" s="15"/>
      <c r="AWO54" s="15"/>
      <c r="AWP54" s="15"/>
      <c r="AWQ54" s="15"/>
      <c r="AWR54" s="15"/>
      <c r="AWS54" s="15"/>
      <c r="AWT54" s="15"/>
      <c r="AWU54" s="15"/>
      <c r="AWV54" s="15"/>
      <c r="AWW54" s="15"/>
      <c r="AWX54" s="15"/>
      <c r="AWY54" s="15"/>
      <c r="AWZ54" s="15"/>
      <c r="AXA54" s="15"/>
      <c r="AXB54" s="15"/>
      <c r="AXC54" s="15"/>
      <c r="AXD54" s="15"/>
      <c r="AXE54" s="15"/>
      <c r="AXF54" s="15"/>
      <c r="AXG54" s="15"/>
      <c r="AXH54" s="15"/>
      <c r="AXI54" s="15"/>
      <c r="AXJ54" s="15"/>
      <c r="AXK54" s="15"/>
      <c r="AXL54" s="15"/>
      <c r="AXM54" s="15"/>
      <c r="AXN54" s="15"/>
      <c r="AXO54" s="15"/>
      <c r="AXP54" s="15"/>
      <c r="AXQ54" s="15"/>
      <c r="AXR54" s="15"/>
      <c r="AXS54" s="15"/>
      <c r="AXT54" s="15"/>
      <c r="AXU54" s="15"/>
      <c r="AXV54" s="15"/>
      <c r="AXW54" s="15"/>
      <c r="AXX54" s="15"/>
      <c r="AXY54" s="15"/>
      <c r="AXZ54" s="15"/>
      <c r="AYA54" s="15"/>
      <c r="AYB54" s="15"/>
      <c r="AYC54" s="15"/>
      <c r="AYD54" s="15"/>
      <c r="AYE54" s="15"/>
      <c r="AYF54" s="15"/>
      <c r="AYG54" s="15"/>
      <c r="AYH54" s="15"/>
      <c r="AYI54" s="15"/>
      <c r="AYJ54" s="15"/>
      <c r="AYK54" s="15"/>
      <c r="AYL54" s="15"/>
      <c r="AYM54" s="15"/>
      <c r="AYN54" s="15"/>
      <c r="AYO54" s="15"/>
      <c r="AYP54" s="15"/>
      <c r="AYQ54" s="15"/>
      <c r="AYR54" s="15"/>
      <c r="AYS54" s="15"/>
      <c r="AYT54" s="15"/>
      <c r="AYU54" s="15"/>
      <c r="AYV54" s="15"/>
      <c r="AYW54" s="15"/>
      <c r="AYX54" s="15"/>
      <c r="AYY54" s="15"/>
      <c r="AYZ54" s="15"/>
      <c r="AZA54" s="15"/>
      <c r="AZB54" s="15"/>
      <c r="AZC54" s="15"/>
      <c r="AZD54" s="15"/>
      <c r="AZE54" s="15"/>
      <c r="AZF54" s="15"/>
      <c r="AZG54" s="15"/>
      <c r="AZH54" s="15"/>
      <c r="AZI54" s="15"/>
      <c r="AZJ54" s="15"/>
      <c r="AZK54" s="15"/>
      <c r="AZL54" s="15"/>
      <c r="AZM54" s="15"/>
      <c r="AZN54" s="15"/>
      <c r="AZO54" s="15"/>
      <c r="AZP54" s="15"/>
      <c r="AZQ54" s="15"/>
      <c r="AZR54" s="15"/>
      <c r="AZS54" s="15"/>
      <c r="AZT54" s="15"/>
      <c r="AZU54" s="15"/>
      <c r="AZV54" s="15"/>
      <c r="AZW54" s="15"/>
      <c r="AZX54" s="15"/>
      <c r="AZY54" s="15"/>
      <c r="AZZ54" s="15"/>
      <c r="BAA54" s="15"/>
      <c r="BAB54" s="15"/>
      <c r="BAC54" s="15"/>
      <c r="BAD54" s="15"/>
      <c r="BAE54" s="15"/>
      <c r="BAF54" s="15"/>
      <c r="BAG54" s="15"/>
      <c r="BAH54" s="15"/>
      <c r="BAI54" s="15"/>
      <c r="BAJ54" s="15"/>
      <c r="BAK54" s="15"/>
      <c r="BAL54" s="15"/>
      <c r="BAM54" s="15"/>
      <c r="BAN54" s="15"/>
      <c r="BAO54" s="15"/>
      <c r="BAP54" s="15"/>
      <c r="BAQ54" s="15"/>
      <c r="BAR54" s="15"/>
      <c r="BAS54" s="15"/>
      <c r="BAT54" s="15"/>
      <c r="BAU54" s="15"/>
      <c r="BAV54" s="15"/>
      <c r="BAW54" s="15"/>
      <c r="BAX54" s="15"/>
      <c r="BAY54" s="15"/>
      <c r="BAZ54" s="15"/>
      <c r="BBA54" s="15"/>
      <c r="BBB54" s="15"/>
      <c r="BBC54" s="15"/>
      <c r="BBD54" s="15"/>
      <c r="BBE54" s="15"/>
      <c r="BBF54" s="15"/>
      <c r="BBG54" s="15"/>
      <c r="BBH54" s="15"/>
      <c r="BBI54" s="15"/>
      <c r="BBJ54" s="15"/>
      <c r="BBK54" s="15"/>
      <c r="BBL54" s="15"/>
      <c r="BBM54" s="15"/>
      <c r="BBN54" s="15"/>
      <c r="BBO54" s="15"/>
      <c r="BBP54" s="15"/>
      <c r="BBQ54" s="15"/>
      <c r="BBR54" s="15"/>
      <c r="BBS54" s="15"/>
      <c r="BBT54" s="15"/>
      <c r="BBU54" s="15"/>
      <c r="BBV54" s="15"/>
      <c r="BBW54" s="15"/>
      <c r="BBX54" s="15"/>
      <c r="BBY54" s="15"/>
      <c r="BBZ54" s="15"/>
      <c r="BCA54" s="15"/>
      <c r="BCB54" s="15"/>
      <c r="BCC54" s="15"/>
      <c r="BCD54" s="15"/>
      <c r="BCE54" s="15"/>
      <c r="BCF54" s="15"/>
      <c r="BCG54" s="15"/>
      <c r="BCH54" s="15"/>
      <c r="BCI54" s="15"/>
      <c r="BCJ54" s="15"/>
      <c r="BCK54" s="15"/>
      <c r="BCL54" s="15"/>
      <c r="BCM54" s="15"/>
      <c r="BCN54" s="15"/>
      <c r="BCO54" s="15"/>
      <c r="BCP54" s="15"/>
      <c r="BCQ54" s="15"/>
      <c r="BCR54" s="15"/>
      <c r="BCS54" s="15"/>
      <c r="BCT54" s="15"/>
      <c r="BCU54" s="15"/>
      <c r="BCV54" s="15"/>
      <c r="BCW54" s="15"/>
      <c r="BCX54" s="15"/>
      <c r="BCY54" s="15"/>
      <c r="BCZ54" s="15"/>
      <c r="BDA54" s="15"/>
      <c r="BDB54" s="15"/>
      <c r="BDC54" s="15"/>
      <c r="BDD54" s="15"/>
      <c r="BDE54" s="15"/>
      <c r="BDF54" s="15"/>
      <c r="BDG54" s="15"/>
      <c r="BDH54" s="15"/>
      <c r="BDI54" s="15"/>
      <c r="BDJ54" s="15"/>
      <c r="BDK54" s="15"/>
      <c r="BDL54" s="15"/>
      <c r="BDM54" s="15"/>
      <c r="BDN54" s="15"/>
      <c r="BDO54" s="15"/>
      <c r="BDP54" s="15"/>
      <c r="BDQ54" s="15"/>
      <c r="BDR54" s="15"/>
      <c r="BDS54" s="15"/>
      <c r="BDT54" s="15"/>
      <c r="BDU54" s="15"/>
      <c r="BDV54" s="15"/>
      <c r="BDW54" s="15"/>
      <c r="BDX54" s="15"/>
      <c r="BDY54" s="15"/>
      <c r="BDZ54" s="15"/>
      <c r="BEA54" s="15"/>
      <c r="BEB54" s="15"/>
      <c r="BEC54" s="15"/>
      <c r="BED54" s="15"/>
      <c r="BEE54" s="15"/>
      <c r="BEF54" s="15"/>
      <c r="BEG54" s="15"/>
      <c r="BEH54" s="15"/>
      <c r="BEI54" s="15"/>
      <c r="BEJ54" s="15"/>
      <c r="BEK54" s="15"/>
      <c r="BEL54" s="15"/>
      <c r="BEM54" s="15"/>
      <c r="BEN54" s="15"/>
      <c r="BEO54" s="15"/>
      <c r="BEP54" s="15"/>
      <c r="BEQ54" s="15"/>
      <c r="BER54" s="15"/>
      <c r="BES54" s="15"/>
      <c r="BET54" s="15"/>
      <c r="BEU54" s="15"/>
      <c r="BEV54" s="15"/>
      <c r="BEW54" s="15"/>
      <c r="BEX54" s="15"/>
      <c r="BEY54" s="15"/>
      <c r="BEZ54" s="15"/>
      <c r="BFA54" s="15"/>
      <c r="BFB54" s="15"/>
      <c r="BFC54" s="15"/>
      <c r="BFD54" s="15"/>
      <c r="BFE54" s="15"/>
      <c r="BFF54" s="15"/>
      <c r="BFG54" s="15"/>
      <c r="BFH54" s="15"/>
      <c r="BFI54" s="15"/>
      <c r="BFJ54" s="15"/>
      <c r="BFK54" s="15"/>
      <c r="BFL54" s="15"/>
      <c r="BFM54" s="15"/>
      <c r="BFN54" s="15"/>
      <c r="BFO54" s="15"/>
      <c r="BFP54" s="15"/>
      <c r="BFQ54" s="15"/>
      <c r="BFR54" s="15"/>
      <c r="BFS54" s="15"/>
      <c r="BFT54" s="15"/>
      <c r="BFU54" s="15"/>
      <c r="BFV54" s="15"/>
      <c r="BFW54" s="15"/>
      <c r="BFX54" s="15"/>
      <c r="BFY54" s="15"/>
      <c r="BFZ54" s="15"/>
      <c r="BGA54" s="15"/>
      <c r="BGB54" s="15"/>
      <c r="BGC54" s="15"/>
      <c r="BGD54" s="15"/>
      <c r="BGE54" s="15"/>
      <c r="BGF54" s="15"/>
      <c r="BGG54" s="15"/>
      <c r="BGH54" s="15"/>
      <c r="BGI54" s="15"/>
      <c r="BGJ54" s="15"/>
      <c r="BGK54" s="15"/>
      <c r="BGL54" s="15"/>
      <c r="BGM54" s="15"/>
      <c r="BGN54" s="15"/>
      <c r="BGO54" s="15"/>
      <c r="BGP54" s="15"/>
      <c r="BGQ54" s="15"/>
      <c r="BGR54" s="15"/>
      <c r="BGS54" s="15"/>
      <c r="BGT54" s="15"/>
      <c r="BGU54" s="15"/>
      <c r="BGV54" s="15"/>
      <c r="BGW54" s="15"/>
      <c r="BGX54" s="15"/>
      <c r="BGY54" s="15"/>
      <c r="BGZ54" s="15"/>
      <c r="BHA54" s="15"/>
      <c r="BHB54" s="15"/>
      <c r="BHC54" s="15"/>
      <c r="BHD54" s="15"/>
      <c r="BHE54" s="15"/>
      <c r="BHF54" s="15"/>
      <c r="BHG54" s="15"/>
      <c r="BHH54" s="15"/>
      <c r="BHI54" s="15"/>
      <c r="BHJ54" s="15"/>
      <c r="BHK54" s="15"/>
      <c r="BHL54" s="15"/>
      <c r="BHM54" s="15"/>
      <c r="BHN54" s="15"/>
      <c r="BHO54" s="15"/>
      <c r="BHP54" s="15"/>
      <c r="BHQ54" s="15"/>
      <c r="BHR54" s="15"/>
      <c r="BHS54" s="15"/>
      <c r="BHT54" s="15"/>
      <c r="BHU54" s="15"/>
      <c r="BHV54" s="15"/>
      <c r="BHW54" s="15"/>
      <c r="BHX54" s="15"/>
      <c r="BHY54" s="15"/>
      <c r="BHZ54" s="15"/>
      <c r="BIA54" s="15"/>
      <c r="BIB54" s="15"/>
      <c r="BIC54" s="15"/>
      <c r="BID54" s="15"/>
      <c r="BIE54" s="15"/>
      <c r="BIF54" s="15"/>
      <c r="BIG54" s="15"/>
      <c r="BIH54" s="15"/>
      <c r="BII54" s="15"/>
      <c r="BIJ54" s="15"/>
      <c r="BIK54" s="15"/>
      <c r="BIL54" s="15"/>
      <c r="BIM54" s="15"/>
      <c r="BIN54" s="15"/>
      <c r="BIO54" s="15"/>
      <c r="BIP54" s="15"/>
      <c r="BIQ54" s="15"/>
      <c r="BIR54" s="15"/>
      <c r="BIS54" s="15"/>
      <c r="BIT54" s="15"/>
      <c r="BIU54" s="15"/>
      <c r="BIV54" s="15"/>
      <c r="BIW54" s="15"/>
      <c r="BIX54" s="15"/>
      <c r="BIY54" s="15"/>
      <c r="BIZ54" s="15"/>
      <c r="BJA54" s="15"/>
      <c r="BJB54" s="15"/>
      <c r="BJC54" s="15"/>
      <c r="BJD54" s="15"/>
      <c r="BJE54" s="15"/>
      <c r="BJF54" s="15"/>
      <c r="BJG54" s="15"/>
      <c r="BJH54" s="15"/>
      <c r="BJI54" s="15"/>
      <c r="BJJ54" s="15"/>
      <c r="BJK54" s="15"/>
      <c r="BJL54" s="15"/>
      <c r="BJM54" s="15"/>
      <c r="BJN54" s="15"/>
      <c r="BJO54" s="15"/>
      <c r="BJP54" s="15"/>
      <c r="BJQ54" s="15"/>
      <c r="BJR54" s="15"/>
      <c r="BJS54" s="15"/>
      <c r="BJT54" s="15"/>
      <c r="BJU54" s="15"/>
      <c r="BJV54" s="15"/>
      <c r="BJW54" s="15"/>
      <c r="BJX54" s="15"/>
      <c r="BJY54" s="15"/>
      <c r="BJZ54" s="15"/>
      <c r="BKA54" s="15"/>
      <c r="BKB54" s="15"/>
      <c r="BKC54" s="15"/>
      <c r="BKD54" s="15"/>
      <c r="BKE54" s="15"/>
      <c r="BKF54" s="15"/>
      <c r="BKG54" s="15"/>
      <c r="BKH54" s="15"/>
      <c r="BKI54" s="15"/>
      <c r="BKJ54" s="15"/>
      <c r="BKK54" s="15"/>
      <c r="BKL54" s="15"/>
      <c r="BKM54" s="15"/>
      <c r="BKN54" s="15"/>
      <c r="BKO54" s="15"/>
      <c r="BKP54" s="15"/>
      <c r="BKQ54" s="15"/>
      <c r="BKR54" s="15"/>
      <c r="BKS54" s="15"/>
      <c r="BKT54" s="15"/>
      <c r="BKU54" s="15"/>
      <c r="BKV54" s="15"/>
      <c r="BKW54" s="15"/>
      <c r="BKX54" s="15"/>
      <c r="BKY54" s="15"/>
      <c r="BKZ54" s="15"/>
      <c r="BLA54" s="15"/>
      <c r="BLB54" s="15"/>
      <c r="BLC54" s="15"/>
      <c r="BLD54" s="15"/>
      <c r="BLE54" s="15"/>
      <c r="BLF54" s="15"/>
      <c r="BLG54" s="15"/>
      <c r="BLH54" s="15"/>
      <c r="BLI54" s="15"/>
      <c r="BLJ54" s="15"/>
      <c r="BLK54" s="15"/>
      <c r="BLL54" s="15"/>
      <c r="BLM54" s="15"/>
      <c r="BLN54" s="15"/>
      <c r="BLO54" s="15"/>
      <c r="BLP54" s="15"/>
      <c r="BLQ54" s="15"/>
      <c r="BLR54" s="15"/>
      <c r="BLS54" s="15"/>
      <c r="BLT54" s="15"/>
      <c r="BLU54" s="15"/>
      <c r="BLV54" s="15"/>
      <c r="BLW54" s="15"/>
      <c r="BLX54" s="15"/>
      <c r="BLY54" s="15"/>
      <c r="BLZ54" s="15"/>
      <c r="BMA54" s="15"/>
      <c r="BMB54" s="15"/>
      <c r="BMC54" s="15"/>
      <c r="BMD54" s="15"/>
      <c r="BME54" s="15"/>
      <c r="BMF54" s="15"/>
      <c r="BMG54" s="15"/>
      <c r="BMH54" s="15"/>
      <c r="BMI54" s="15"/>
      <c r="BMJ54" s="15"/>
      <c r="BMK54" s="15"/>
      <c r="BML54" s="15"/>
      <c r="BMM54" s="15"/>
      <c r="BMN54" s="15"/>
      <c r="BMO54" s="15"/>
      <c r="BMP54" s="15"/>
      <c r="BMQ54" s="15"/>
      <c r="BMR54" s="15"/>
      <c r="BMS54" s="15"/>
      <c r="BMT54" s="15"/>
      <c r="BMU54" s="15"/>
      <c r="BMV54" s="15"/>
      <c r="BMW54" s="15"/>
      <c r="BMX54" s="15"/>
      <c r="BMY54" s="15"/>
      <c r="BMZ54" s="15"/>
      <c r="BNA54" s="15"/>
      <c r="BNB54" s="15"/>
      <c r="BNC54" s="15"/>
      <c r="BND54" s="15"/>
      <c r="BNE54" s="15"/>
      <c r="BNF54" s="15"/>
      <c r="BNG54" s="15"/>
      <c r="BNH54" s="15"/>
      <c r="BNI54" s="15"/>
      <c r="BNJ54" s="15"/>
      <c r="BNK54" s="15"/>
      <c r="BNL54" s="15"/>
      <c r="BNM54" s="15"/>
      <c r="BNN54" s="15"/>
      <c r="BNO54" s="15"/>
      <c r="BNP54" s="15"/>
      <c r="BNQ54" s="15"/>
      <c r="BNR54" s="15"/>
      <c r="BNS54" s="15"/>
      <c r="BNT54" s="15"/>
      <c r="BNU54" s="15"/>
      <c r="BNV54" s="15"/>
      <c r="BNW54" s="15"/>
      <c r="BNX54" s="15"/>
      <c r="BNY54" s="15"/>
      <c r="BNZ54" s="15"/>
      <c r="BOA54" s="15"/>
      <c r="BOB54" s="15"/>
      <c r="BOC54" s="15"/>
      <c r="BOD54" s="15"/>
      <c r="BOE54" s="15"/>
      <c r="BOF54" s="15"/>
      <c r="BOG54" s="15"/>
      <c r="BOH54" s="15"/>
      <c r="BOI54" s="15"/>
      <c r="BOJ54" s="15"/>
      <c r="BOK54" s="15"/>
      <c r="BOL54" s="15"/>
      <c r="BOM54" s="15"/>
      <c r="BON54" s="15"/>
      <c r="BOO54" s="15"/>
      <c r="BOP54" s="15"/>
      <c r="BOQ54" s="15"/>
      <c r="BOR54" s="15"/>
      <c r="BOS54" s="15"/>
      <c r="BOT54" s="15"/>
      <c r="BOU54" s="15"/>
      <c r="BOV54" s="15"/>
      <c r="BOW54" s="15"/>
      <c r="BOX54" s="15"/>
      <c r="BOY54" s="15"/>
      <c r="BOZ54" s="15"/>
      <c r="BPA54" s="15"/>
      <c r="BPB54" s="15"/>
      <c r="BPC54" s="15"/>
      <c r="BPD54" s="15"/>
      <c r="BPE54" s="15"/>
      <c r="BPF54" s="15"/>
      <c r="BPG54" s="15"/>
      <c r="BPH54" s="15"/>
      <c r="BPI54" s="15"/>
      <c r="BPJ54" s="15"/>
      <c r="BPK54" s="15"/>
      <c r="BPL54" s="15"/>
      <c r="BPM54" s="15"/>
      <c r="BPN54" s="15"/>
      <c r="BPO54" s="15"/>
      <c r="BPP54" s="15"/>
      <c r="BPQ54" s="15"/>
      <c r="BPR54" s="15"/>
      <c r="BPS54" s="15"/>
      <c r="BPT54" s="15"/>
      <c r="BPU54" s="15"/>
      <c r="BPV54" s="15"/>
      <c r="BPW54" s="15"/>
      <c r="BPX54" s="15"/>
      <c r="BPY54" s="15"/>
      <c r="BPZ54" s="15"/>
      <c r="BQA54" s="15"/>
      <c r="BQB54" s="15"/>
      <c r="BQC54" s="15"/>
      <c r="BQD54" s="15"/>
      <c r="BQE54" s="15"/>
      <c r="BQF54" s="15"/>
      <c r="BQG54" s="15"/>
      <c r="BQH54" s="15"/>
      <c r="BQI54" s="15"/>
      <c r="BQJ54" s="15"/>
      <c r="BQK54" s="15"/>
      <c r="BQL54" s="15"/>
      <c r="BQM54" s="15"/>
      <c r="BQN54" s="15"/>
      <c r="BQO54" s="15"/>
      <c r="BQP54" s="15"/>
      <c r="BQQ54" s="15"/>
      <c r="BQR54" s="15"/>
      <c r="BQS54" s="15"/>
      <c r="BQT54" s="15"/>
      <c r="BQU54" s="15"/>
      <c r="BQV54" s="15"/>
      <c r="BQW54" s="15"/>
      <c r="BQX54" s="15"/>
      <c r="BQY54" s="15"/>
      <c r="BQZ54" s="15"/>
      <c r="BRA54" s="15"/>
      <c r="BRB54" s="15"/>
      <c r="BRC54" s="15"/>
      <c r="BRD54" s="15"/>
      <c r="BRE54" s="15"/>
      <c r="BRF54" s="15"/>
      <c r="BRG54" s="15"/>
      <c r="BRH54" s="15"/>
      <c r="BRI54" s="15"/>
      <c r="BRJ54" s="15"/>
      <c r="BRK54" s="15"/>
      <c r="BRL54" s="15"/>
      <c r="BRM54" s="15"/>
      <c r="BRN54" s="15"/>
      <c r="BRO54" s="15"/>
      <c r="BRP54" s="15"/>
      <c r="BRQ54" s="15"/>
      <c r="BRR54" s="15"/>
      <c r="BRS54" s="15"/>
      <c r="BRT54" s="15"/>
      <c r="BRU54" s="15"/>
      <c r="BRV54" s="15"/>
      <c r="BRW54" s="15"/>
      <c r="BRX54" s="15"/>
      <c r="BRY54" s="15"/>
      <c r="BRZ54" s="15"/>
      <c r="BSA54" s="15"/>
      <c r="BSB54" s="15"/>
      <c r="BSC54" s="15"/>
      <c r="BSD54" s="15"/>
      <c r="BSE54" s="15"/>
      <c r="BSF54" s="15"/>
      <c r="BSG54" s="15"/>
      <c r="BSH54" s="15"/>
      <c r="BSI54" s="15"/>
      <c r="BSJ54" s="15"/>
      <c r="BSK54" s="15"/>
      <c r="BSL54" s="15"/>
      <c r="BSM54" s="15"/>
      <c r="BSN54" s="15"/>
      <c r="BSO54" s="15"/>
      <c r="BSP54" s="15"/>
      <c r="BSQ54" s="15"/>
      <c r="BSR54" s="15"/>
      <c r="BSS54" s="15"/>
      <c r="BST54" s="15"/>
      <c r="BSU54" s="15"/>
      <c r="BSV54" s="15"/>
      <c r="BSW54" s="15"/>
      <c r="BSX54" s="15"/>
      <c r="BSY54" s="15"/>
      <c r="BSZ54" s="15"/>
      <c r="BTA54" s="15"/>
      <c r="BTB54" s="15"/>
      <c r="BTC54" s="15"/>
      <c r="BTD54" s="15"/>
      <c r="BTE54" s="15"/>
      <c r="BTF54" s="15"/>
      <c r="BTG54" s="15"/>
      <c r="BTH54" s="15"/>
      <c r="BTI54" s="15"/>
      <c r="BTJ54" s="15"/>
      <c r="BTK54" s="15"/>
      <c r="BTL54" s="15"/>
      <c r="BTM54" s="15"/>
      <c r="BTN54" s="15"/>
      <c r="BTO54" s="15"/>
      <c r="BTP54" s="15"/>
      <c r="BTQ54" s="15"/>
      <c r="BTR54" s="15"/>
      <c r="BTS54" s="15"/>
      <c r="BTT54" s="15"/>
      <c r="BTU54" s="15"/>
      <c r="BTV54" s="15"/>
      <c r="BTW54" s="15"/>
      <c r="BTX54" s="15"/>
      <c r="BTY54" s="15"/>
      <c r="BTZ54" s="15"/>
      <c r="BUA54" s="15"/>
      <c r="BUB54" s="15"/>
      <c r="BUC54" s="15"/>
      <c r="BUD54" s="15"/>
      <c r="BUE54" s="15"/>
      <c r="BUF54" s="15"/>
      <c r="BUG54" s="15"/>
      <c r="BUH54" s="15"/>
      <c r="BUI54" s="15"/>
      <c r="BUJ54" s="15"/>
      <c r="BUK54" s="15"/>
      <c r="BUL54" s="15"/>
      <c r="BUM54" s="15"/>
      <c r="BUN54" s="15"/>
      <c r="BUO54" s="15"/>
      <c r="BUP54" s="15"/>
      <c r="BUQ54" s="15"/>
      <c r="BUR54" s="15"/>
      <c r="BUS54" s="15"/>
      <c r="BUT54" s="15"/>
      <c r="BUU54" s="15"/>
      <c r="BUV54" s="15"/>
      <c r="BUW54" s="15"/>
      <c r="BUX54" s="15"/>
      <c r="BUY54" s="15"/>
      <c r="BUZ54" s="15"/>
      <c r="BVA54" s="15"/>
      <c r="BVB54" s="15"/>
      <c r="BVC54" s="15"/>
      <c r="BVD54" s="15"/>
      <c r="BVE54" s="15"/>
      <c r="BVF54" s="15"/>
      <c r="BVG54" s="15"/>
      <c r="BVH54" s="15"/>
      <c r="BVI54" s="15"/>
      <c r="BVJ54" s="15"/>
      <c r="BVK54" s="15"/>
      <c r="BVL54" s="15"/>
      <c r="BVM54" s="15"/>
      <c r="BVN54" s="15"/>
      <c r="BVO54" s="15"/>
      <c r="BVP54" s="15"/>
      <c r="BVQ54" s="15"/>
      <c r="BVR54" s="15"/>
      <c r="BVS54" s="15"/>
      <c r="BVT54" s="15"/>
      <c r="BVU54" s="15"/>
      <c r="BVV54" s="15"/>
      <c r="BVW54" s="15"/>
      <c r="BVX54" s="15"/>
      <c r="BVY54" s="15"/>
      <c r="BVZ54" s="15"/>
      <c r="BWA54" s="15"/>
      <c r="BWB54" s="15"/>
      <c r="BWC54" s="15"/>
      <c r="BWD54" s="15"/>
      <c r="BWE54" s="15"/>
      <c r="BWF54" s="15"/>
      <c r="BWG54" s="15"/>
      <c r="BWH54" s="15"/>
      <c r="BWI54" s="15"/>
      <c r="BWJ54" s="15"/>
      <c r="BWK54" s="15"/>
      <c r="BWL54" s="15"/>
      <c r="BWM54" s="15"/>
      <c r="BWN54" s="15"/>
      <c r="BWO54" s="15"/>
      <c r="BWP54" s="15"/>
      <c r="BWQ54" s="15"/>
      <c r="BWR54" s="15"/>
      <c r="BWS54" s="15"/>
      <c r="BWT54" s="15"/>
      <c r="BWU54" s="15"/>
      <c r="BWV54" s="15"/>
      <c r="BWW54" s="15"/>
      <c r="BWX54" s="15"/>
      <c r="BWY54" s="15"/>
      <c r="BWZ54" s="15"/>
      <c r="BXA54" s="15"/>
      <c r="BXB54" s="15"/>
      <c r="BXC54" s="15"/>
      <c r="BXD54" s="15"/>
      <c r="BXE54" s="15"/>
      <c r="BXF54" s="15"/>
      <c r="BXG54" s="15"/>
      <c r="BXH54" s="15"/>
      <c r="BXI54" s="15"/>
      <c r="BXJ54" s="15"/>
      <c r="BXK54" s="15"/>
      <c r="BXL54" s="15"/>
      <c r="BXM54" s="15"/>
      <c r="BXN54" s="15"/>
      <c r="BXO54" s="15"/>
      <c r="BXP54" s="15"/>
      <c r="BXQ54" s="15"/>
      <c r="BXR54" s="15"/>
      <c r="BXS54" s="15"/>
      <c r="BXT54" s="15"/>
      <c r="BXU54" s="15"/>
      <c r="BXV54" s="15"/>
      <c r="BXW54" s="15"/>
      <c r="BXX54" s="15"/>
      <c r="BXY54" s="15"/>
      <c r="BXZ54" s="15"/>
      <c r="BYA54" s="15"/>
      <c r="BYB54" s="15"/>
      <c r="BYC54" s="15"/>
      <c r="BYD54" s="15"/>
      <c r="BYE54" s="15"/>
      <c r="BYF54" s="15"/>
      <c r="BYG54" s="15"/>
      <c r="BYH54" s="15"/>
      <c r="BYI54" s="15"/>
      <c r="BYJ54" s="15"/>
      <c r="BYK54" s="15"/>
      <c r="BYL54" s="15"/>
      <c r="BYM54" s="15"/>
      <c r="BYN54" s="15"/>
      <c r="BYO54" s="15"/>
      <c r="BYP54" s="15"/>
      <c r="BYQ54" s="15"/>
      <c r="BYR54" s="15"/>
      <c r="BYS54" s="15"/>
      <c r="BYT54" s="15"/>
      <c r="BYU54" s="15"/>
      <c r="BYV54" s="15"/>
      <c r="BYW54" s="15"/>
      <c r="BYX54" s="15"/>
      <c r="BYY54" s="15"/>
      <c r="BYZ54" s="15"/>
      <c r="BZA54" s="15"/>
      <c r="BZB54" s="15"/>
      <c r="BZC54" s="15"/>
      <c r="BZD54" s="15"/>
      <c r="BZE54" s="15"/>
      <c r="BZF54" s="15"/>
      <c r="BZG54" s="15"/>
      <c r="BZH54" s="15"/>
      <c r="BZI54" s="15"/>
      <c r="BZJ54" s="15"/>
      <c r="BZK54" s="15"/>
      <c r="BZL54" s="15"/>
      <c r="BZM54" s="15"/>
      <c r="BZN54" s="15"/>
      <c r="BZO54" s="15"/>
      <c r="BZP54" s="15"/>
      <c r="BZQ54" s="15"/>
      <c r="BZR54" s="15"/>
      <c r="BZS54" s="15"/>
      <c r="BZT54" s="15"/>
      <c r="BZU54" s="15"/>
      <c r="BZV54" s="15"/>
      <c r="BZW54" s="15"/>
      <c r="BZX54" s="15"/>
      <c r="BZY54" s="15"/>
      <c r="BZZ54" s="15"/>
      <c r="CAA54" s="15"/>
      <c r="CAB54" s="15"/>
      <c r="CAC54" s="15"/>
      <c r="CAD54" s="15"/>
      <c r="CAE54" s="15"/>
      <c r="CAF54" s="15"/>
      <c r="CAG54" s="15"/>
      <c r="CAH54" s="15"/>
      <c r="CAI54" s="15"/>
      <c r="CAJ54" s="15"/>
      <c r="CAK54" s="15"/>
      <c r="CAL54" s="15"/>
      <c r="CAM54" s="15"/>
      <c r="CAN54" s="15"/>
      <c r="CAO54" s="15"/>
      <c r="CAP54" s="15"/>
      <c r="CAQ54" s="15"/>
      <c r="CAR54" s="15"/>
      <c r="CAS54" s="15"/>
      <c r="CAT54" s="15"/>
      <c r="CAU54" s="15"/>
      <c r="CAV54" s="15"/>
      <c r="CAW54" s="15"/>
      <c r="CAX54" s="15"/>
      <c r="CAY54" s="15"/>
      <c r="CAZ54" s="15"/>
      <c r="CBA54" s="15"/>
      <c r="CBB54" s="15"/>
      <c r="CBC54" s="15"/>
      <c r="CBD54" s="15"/>
      <c r="CBE54" s="15"/>
      <c r="CBF54" s="15"/>
      <c r="CBG54" s="15"/>
      <c r="CBH54" s="15"/>
      <c r="CBI54" s="15"/>
      <c r="CBJ54" s="15"/>
      <c r="CBK54" s="15"/>
      <c r="CBL54" s="15"/>
      <c r="CBM54" s="15"/>
      <c r="CBN54" s="15"/>
      <c r="CBO54" s="15"/>
      <c r="CBP54" s="15"/>
      <c r="CBQ54" s="15"/>
      <c r="CBR54" s="15"/>
      <c r="CBS54" s="15"/>
      <c r="CBT54" s="15"/>
      <c r="CBU54" s="15"/>
      <c r="CBV54" s="15"/>
      <c r="CBW54" s="15"/>
      <c r="CBX54" s="15"/>
      <c r="CBY54" s="15"/>
      <c r="CBZ54" s="15"/>
      <c r="CCA54" s="15"/>
      <c r="CCB54" s="15"/>
      <c r="CCC54" s="15"/>
      <c r="CCD54" s="15"/>
      <c r="CCE54" s="15"/>
      <c r="CCF54" s="15"/>
      <c r="CCG54" s="15"/>
      <c r="CCH54" s="15"/>
      <c r="CCI54" s="15"/>
      <c r="CCJ54" s="15"/>
      <c r="CCK54" s="15"/>
      <c r="CCL54" s="15"/>
      <c r="CCM54" s="15"/>
      <c r="CCN54" s="15"/>
      <c r="CCO54" s="15"/>
      <c r="CCP54" s="15"/>
      <c r="CCQ54" s="15"/>
      <c r="CCR54" s="15"/>
      <c r="CCS54" s="15"/>
      <c r="CCT54" s="15"/>
      <c r="CCU54" s="15"/>
      <c r="CCV54" s="15"/>
      <c r="CCW54" s="15"/>
      <c r="CCX54" s="15"/>
      <c r="CCY54" s="15"/>
      <c r="CCZ54" s="15"/>
      <c r="CDA54" s="15"/>
      <c r="CDB54" s="15"/>
      <c r="CDC54" s="15"/>
      <c r="CDD54" s="15"/>
      <c r="CDE54" s="15"/>
      <c r="CDF54" s="15"/>
      <c r="CDG54" s="15"/>
      <c r="CDH54" s="15"/>
      <c r="CDI54" s="15"/>
      <c r="CDJ54" s="15"/>
      <c r="CDK54" s="15"/>
      <c r="CDL54" s="15"/>
      <c r="CDM54" s="15"/>
      <c r="CDN54" s="15"/>
      <c r="CDO54" s="15"/>
      <c r="CDP54" s="15"/>
      <c r="CDQ54" s="15"/>
      <c r="CDR54" s="15"/>
      <c r="CDS54" s="15"/>
      <c r="CDT54" s="15"/>
      <c r="CDU54" s="15"/>
      <c r="CDV54" s="15"/>
      <c r="CDW54" s="15"/>
      <c r="CDX54" s="15"/>
      <c r="CDY54" s="15"/>
      <c r="CDZ54" s="15"/>
      <c r="CEA54" s="15"/>
      <c r="CEB54" s="15"/>
      <c r="CEC54" s="15"/>
      <c r="CED54" s="15"/>
      <c r="CEE54" s="15"/>
      <c r="CEF54" s="15"/>
      <c r="CEG54" s="15"/>
      <c r="CEH54" s="15"/>
      <c r="CEI54" s="15"/>
      <c r="CEJ54" s="15"/>
      <c r="CEK54" s="15"/>
      <c r="CEL54" s="15"/>
      <c r="CEM54" s="15"/>
      <c r="CEN54" s="15"/>
      <c r="CEO54" s="15"/>
      <c r="CEP54" s="15"/>
      <c r="CEQ54" s="15"/>
      <c r="CER54" s="15"/>
      <c r="CES54" s="15"/>
      <c r="CET54" s="15"/>
      <c r="CEU54" s="15"/>
      <c r="CEV54" s="15"/>
      <c r="CEW54" s="15"/>
      <c r="CEX54" s="15"/>
      <c r="CEY54" s="15"/>
      <c r="CEZ54" s="15"/>
      <c r="CFA54" s="15"/>
      <c r="CFB54" s="15"/>
      <c r="CFC54" s="15"/>
      <c r="CFD54" s="15"/>
      <c r="CFE54" s="15"/>
      <c r="CFF54" s="15"/>
      <c r="CFG54" s="15"/>
      <c r="CFH54" s="15"/>
      <c r="CFI54" s="15"/>
      <c r="CFJ54" s="15"/>
      <c r="CFK54" s="15"/>
      <c r="CFL54" s="15"/>
      <c r="CFM54" s="15"/>
      <c r="CFN54" s="15"/>
      <c r="CFO54" s="15"/>
      <c r="CFP54" s="15"/>
      <c r="CFQ54" s="15"/>
      <c r="CFR54" s="15"/>
      <c r="CFS54" s="15"/>
      <c r="CFT54" s="15"/>
      <c r="CFU54" s="15"/>
      <c r="CFV54" s="15"/>
      <c r="CFW54" s="15"/>
      <c r="CFX54" s="15"/>
      <c r="CFY54" s="15"/>
      <c r="CFZ54" s="15"/>
      <c r="CGA54" s="15"/>
      <c r="CGB54" s="15"/>
      <c r="CGC54" s="15"/>
      <c r="CGD54" s="15"/>
      <c r="CGE54" s="15"/>
      <c r="CGF54" s="15"/>
      <c r="CGG54" s="15"/>
      <c r="CGH54" s="15"/>
      <c r="CGI54" s="15"/>
      <c r="CGJ54" s="15"/>
      <c r="CGK54" s="15"/>
      <c r="CGL54" s="15"/>
      <c r="CGM54" s="15"/>
      <c r="CGN54" s="15"/>
      <c r="CGO54" s="15"/>
      <c r="CGP54" s="15"/>
      <c r="CGQ54" s="15"/>
      <c r="CGR54" s="15"/>
      <c r="CGS54" s="15"/>
      <c r="CGT54" s="15"/>
      <c r="CGU54" s="15"/>
      <c r="CGV54" s="15"/>
      <c r="CGW54" s="15"/>
      <c r="CGX54" s="15"/>
      <c r="CGY54" s="15"/>
      <c r="CGZ54" s="15"/>
      <c r="CHA54" s="15"/>
      <c r="CHB54" s="15"/>
      <c r="CHC54" s="15"/>
      <c r="CHD54" s="15"/>
      <c r="CHE54" s="15"/>
      <c r="CHF54" s="15"/>
      <c r="CHG54" s="15"/>
      <c r="CHH54" s="15"/>
      <c r="CHI54" s="15"/>
      <c r="CHJ54" s="15"/>
      <c r="CHK54" s="15"/>
      <c r="CHL54" s="15"/>
      <c r="CHM54" s="15"/>
      <c r="CHN54" s="15"/>
      <c r="CHO54" s="15"/>
      <c r="CHP54" s="15"/>
      <c r="CHQ54" s="15"/>
      <c r="CHR54" s="15"/>
      <c r="CHS54" s="15"/>
      <c r="CHT54" s="15"/>
      <c r="CHU54" s="15"/>
      <c r="CHV54" s="15"/>
      <c r="CHW54" s="15"/>
      <c r="CHX54" s="15"/>
      <c r="CHY54" s="15"/>
      <c r="CHZ54" s="15"/>
      <c r="CIA54" s="15"/>
      <c r="CIB54" s="15"/>
      <c r="CIC54" s="15"/>
      <c r="CID54" s="15"/>
      <c r="CIE54" s="15"/>
      <c r="CIF54" s="15"/>
      <c r="CIG54" s="15"/>
      <c r="CIH54" s="15"/>
      <c r="CII54" s="15"/>
      <c r="CIJ54" s="15"/>
      <c r="CIK54" s="15"/>
      <c r="CIL54" s="15"/>
      <c r="CIM54" s="15"/>
      <c r="CIN54" s="15"/>
      <c r="CIO54" s="15"/>
      <c r="CIP54" s="15"/>
      <c r="CIQ54" s="15"/>
      <c r="CIR54" s="15"/>
      <c r="CIS54" s="15"/>
      <c r="CIT54" s="15"/>
      <c r="CIU54" s="15"/>
      <c r="CIV54" s="15"/>
      <c r="CIW54" s="15"/>
      <c r="CIX54" s="15"/>
      <c r="CIY54" s="15"/>
      <c r="CIZ54" s="15"/>
      <c r="CJA54" s="15"/>
      <c r="CJB54" s="15"/>
      <c r="CJC54" s="15"/>
      <c r="CJD54" s="15"/>
      <c r="CJE54" s="15"/>
      <c r="CJF54" s="15"/>
      <c r="CJG54" s="15"/>
      <c r="CJH54" s="15"/>
      <c r="CJI54" s="15"/>
      <c r="CJJ54" s="15"/>
      <c r="CJK54" s="15"/>
      <c r="CJL54" s="15"/>
      <c r="CJM54" s="15"/>
      <c r="CJN54" s="15"/>
      <c r="CJO54" s="15"/>
      <c r="CJP54" s="15"/>
      <c r="CJQ54" s="15"/>
      <c r="CJR54" s="15"/>
      <c r="CJS54" s="15"/>
      <c r="CJT54" s="15"/>
      <c r="CJU54" s="15"/>
      <c r="CJV54" s="15"/>
      <c r="CJW54" s="15"/>
      <c r="CJX54" s="15"/>
      <c r="CJY54" s="15"/>
      <c r="CJZ54" s="15"/>
      <c r="CKA54" s="15"/>
      <c r="CKB54" s="15"/>
      <c r="CKC54" s="15"/>
      <c r="CKD54" s="15"/>
      <c r="CKE54" s="15"/>
      <c r="CKF54" s="15"/>
      <c r="CKG54" s="15"/>
      <c r="CKH54" s="15"/>
      <c r="CKI54" s="15"/>
      <c r="CKJ54" s="15"/>
      <c r="CKK54" s="15"/>
      <c r="CKL54" s="15"/>
      <c r="CKM54" s="15"/>
      <c r="CKN54" s="15"/>
      <c r="CKO54" s="15"/>
      <c r="CKP54" s="15"/>
      <c r="CKQ54" s="15"/>
      <c r="CKR54" s="15"/>
      <c r="CKS54" s="15"/>
      <c r="CKT54" s="15"/>
      <c r="CKU54" s="15"/>
      <c r="CKV54" s="15"/>
      <c r="CKW54" s="15"/>
      <c r="CKX54" s="15"/>
      <c r="CKY54" s="15"/>
      <c r="CKZ54" s="15"/>
      <c r="CLA54" s="15"/>
      <c r="CLB54" s="15"/>
      <c r="CLC54" s="15"/>
      <c r="CLD54" s="15"/>
      <c r="CLE54" s="15"/>
      <c r="CLF54" s="15"/>
      <c r="CLG54" s="15"/>
      <c r="CLH54" s="15"/>
      <c r="CLI54" s="15"/>
      <c r="CLJ54" s="15"/>
      <c r="CLK54" s="15"/>
      <c r="CLL54" s="15"/>
      <c r="CLM54" s="15"/>
      <c r="CLN54" s="15"/>
      <c r="CLO54" s="15"/>
      <c r="CLP54" s="15"/>
      <c r="CLQ54" s="15"/>
      <c r="CLR54" s="15"/>
      <c r="CLS54" s="15"/>
      <c r="CLT54" s="15"/>
      <c r="CLU54" s="15"/>
      <c r="CLV54" s="15"/>
      <c r="CLW54" s="15"/>
      <c r="CLX54" s="15"/>
      <c r="CLY54" s="15"/>
      <c r="CLZ54" s="15"/>
      <c r="CMA54" s="15"/>
      <c r="CMB54" s="15"/>
      <c r="CMC54" s="15"/>
      <c r="CMD54" s="15"/>
      <c r="CME54" s="15"/>
      <c r="CMF54" s="15"/>
      <c r="CMG54" s="15"/>
      <c r="CMH54" s="15"/>
      <c r="CMI54" s="15"/>
      <c r="CMJ54" s="15"/>
      <c r="CMK54" s="15"/>
      <c r="CML54" s="15"/>
      <c r="CMM54" s="15"/>
      <c r="CMN54" s="15"/>
      <c r="CMO54" s="15"/>
      <c r="CMP54" s="15"/>
      <c r="CMQ54" s="15"/>
      <c r="CMR54" s="15"/>
      <c r="CMS54" s="15"/>
      <c r="CMT54" s="15"/>
      <c r="CMU54" s="15"/>
      <c r="CMV54" s="15"/>
      <c r="CMW54" s="15"/>
      <c r="CMX54" s="15"/>
      <c r="CMY54" s="15"/>
      <c r="CMZ54" s="15"/>
      <c r="CNA54" s="15"/>
      <c r="CNB54" s="15"/>
      <c r="CNC54" s="15"/>
      <c r="CND54" s="15"/>
      <c r="CNE54" s="15"/>
      <c r="CNF54" s="15"/>
      <c r="CNG54" s="15"/>
      <c r="CNH54" s="15"/>
      <c r="CNI54" s="15"/>
      <c r="CNJ54" s="15"/>
      <c r="CNK54" s="15"/>
      <c r="CNL54" s="15"/>
      <c r="CNM54" s="15"/>
      <c r="CNN54" s="15"/>
      <c r="CNO54" s="15"/>
      <c r="CNP54" s="15"/>
      <c r="CNQ54" s="15"/>
      <c r="CNR54" s="15"/>
      <c r="CNS54" s="15"/>
      <c r="CNT54" s="15"/>
      <c r="CNU54" s="15"/>
      <c r="CNV54" s="15"/>
      <c r="CNW54" s="15"/>
      <c r="CNX54" s="15"/>
      <c r="CNY54" s="15"/>
      <c r="CNZ54" s="15"/>
      <c r="COA54" s="15"/>
      <c r="COB54" s="15"/>
      <c r="COC54" s="15"/>
      <c r="COD54" s="15"/>
      <c r="COE54" s="15"/>
      <c r="COF54" s="15"/>
      <c r="COG54" s="15"/>
      <c r="COH54" s="15"/>
      <c r="COI54" s="15"/>
      <c r="COJ54" s="15"/>
      <c r="COK54" s="15"/>
      <c r="COL54" s="15"/>
      <c r="COM54" s="15"/>
      <c r="CON54" s="15"/>
      <c r="COO54" s="15"/>
      <c r="COP54" s="15"/>
      <c r="COQ54" s="15"/>
      <c r="COR54" s="15"/>
      <c r="COS54" s="15"/>
      <c r="COT54" s="15"/>
      <c r="COU54" s="15"/>
      <c r="COV54" s="15"/>
      <c r="COW54" s="15"/>
      <c r="COX54" s="15"/>
      <c r="COY54" s="15"/>
      <c r="COZ54" s="15"/>
      <c r="CPA54" s="15"/>
      <c r="CPB54" s="15"/>
      <c r="CPC54" s="15"/>
      <c r="CPD54" s="15"/>
      <c r="CPE54" s="15"/>
      <c r="CPF54" s="15"/>
      <c r="CPG54" s="15"/>
      <c r="CPH54" s="15"/>
      <c r="CPI54" s="15"/>
      <c r="CPJ54" s="15"/>
      <c r="CPK54" s="15"/>
      <c r="CPL54" s="15"/>
      <c r="CPM54" s="15"/>
      <c r="CPN54" s="15"/>
      <c r="CPO54" s="15"/>
      <c r="CPP54" s="15"/>
      <c r="CPQ54" s="15"/>
      <c r="CPR54" s="15"/>
      <c r="CPS54" s="15"/>
      <c r="CPT54" s="15"/>
      <c r="CPU54" s="15"/>
      <c r="CPV54" s="15"/>
      <c r="CPW54" s="15"/>
      <c r="CPX54" s="15"/>
      <c r="CPY54" s="15"/>
      <c r="CPZ54" s="15"/>
      <c r="CQA54" s="15"/>
      <c r="CQB54" s="15"/>
      <c r="CQC54" s="15"/>
      <c r="CQD54" s="15"/>
      <c r="CQE54" s="15"/>
      <c r="CQF54" s="15"/>
      <c r="CQG54" s="15"/>
      <c r="CQH54" s="15"/>
      <c r="CQI54" s="15"/>
      <c r="CQJ54" s="15"/>
      <c r="CQK54" s="15"/>
      <c r="CQL54" s="15"/>
      <c r="CQM54" s="15"/>
      <c r="CQN54" s="15"/>
      <c r="CQO54" s="15"/>
      <c r="CQP54" s="15"/>
      <c r="CQQ54" s="15"/>
      <c r="CQR54" s="15"/>
      <c r="CQS54" s="15"/>
      <c r="CQT54" s="15"/>
      <c r="CQU54" s="15"/>
      <c r="CQV54" s="15"/>
      <c r="CQW54" s="15"/>
      <c r="CQX54" s="15"/>
      <c r="CQY54" s="15"/>
      <c r="CQZ54" s="15"/>
      <c r="CRA54" s="15"/>
      <c r="CRB54" s="15"/>
      <c r="CRC54" s="15"/>
      <c r="CRD54" s="15"/>
      <c r="CRE54" s="15"/>
      <c r="CRF54" s="15"/>
      <c r="CRG54" s="15"/>
      <c r="CRH54" s="15"/>
      <c r="CRI54" s="15"/>
      <c r="CRJ54" s="15"/>
      <c r="CRK54" s="15"/>
      <c r="CRL54" s="15"/>
      <c r="CRM54" s="15"/>
      <c r="CRN54" s="15"/>
      <c r="CRO54" s="15"/>
      <c r="CRP54" s="15"/>
      <c r="CRQ54" s="15"/>
      <c r="CRR54" s="15"/>
      <c r="CRS54" s="15"/>
      <c r="CRT54" s="15"/>
      <c r="CRU54" s="15"/>
      <c r="CRV54" s="15"/>
      <c r="CRW54" s="15"/>
      <c r="CRX54" s="15"/>
      <c r="CRY54" s="15"/>
      <c r="CRZ54" s="15"/>
      <c r="CSA54" s="15"/>
      <c r="CSB54" s="15"/>
      <c r="CSC54" s="15"/>
      <c r="CSD54" s="15"/>
      <c r="CSE54" s="15"/>
      <c r="CSF54" s="15"/>
      <c r="CSG54" s="15"/>
      <c r="CSH54" s="15"/>
      <c r="CSI54" s="15"/>
      <c r="CSJ54" s="15"/>
      <c r="CSK54" s="15"/>
      <c r="CSL54" s="15"/>
      <c r="CSM54" s="15"/>
      <c r="CSN54" s="15"/>
      <c r="CSO54" s="15"/>
      <c r="CSP54" s="15"/>
      <c r="CSQ54" s="15"/>
      <c r="CSR54" s="15"/>
      <c r="CSS54" s="15"/>
      <c r="CST54" s="15"/>
      <c r="CSU54" s="15"/>
      <c r="CSV54" s="15"/>
      <c r="CSW54" s="15"/>
      <c r="CSX54" s="15"/>
      <c r="CSY54" s="15"/>
      <c r="CSZ54" s="15"/>
      <c r="CTA54" s="15"/>
      <c r="CTB54" s="15"/>
      <c r="CTC54" s="15"/>
      <c r="CTD54" s="15"/>
      <c r="CTE54" s="15"/>
      <c r="CTF54" s="15"/>
      <c r="CTG54" s="15"/>
      <c r="CTH54" s="15"/>
      <c r="CTI54" s="15"/>
      <c r="CTJ54" s="15"/>
      <c r="CTK54" s="15"/>
      <c r="CTL54" s="15"/>
      <c r="CTM54" s="15"/>
      <c r="CTN54" s="15"/>
      <c r="CTO54" s="15"/>
      <c r="CTP54" s="15"/>
      <c r="CTQ54" s="15"/>
      <c r="CTR54" s="15"/>
      <c r="CTS54" s="15"/>
      <c r="CTT54" s="15"/>
      <c r="CTU54" s="15"/>
      <c r="CTV54" s="15"/>
      <c r="CTW54" s="15"/>
      <c r="CTX54" s="15"/>
      <c r="CTY54" s="15"/>
      <c r="CTZ54" s="15"/>
      <c r="CUA54" s="15"/>
      <c r="CUB54" s="15"/>
      <c r="CUC54" s="15"/>
      <c r="CUD54" s="15"/>
      <c r="CUE54" s="15"/>
      <c r="CUF54" s="15"/>
      <c r="CUG54" s="15"/>
      <c r="CUH54" s="15"/>
      <c r="CUI54" s="15"/>
      <c r="CUJ54" s="15"/>
      <c r="CUK54" s="15"/>
      <c r="CUL54" s="15"/>
      <c r="CUM54" s="15"/>
      <c r="CUN54" s="15"/>
      <c r="CUO54" s="15"/>
      <c r="CUP54" s="15"/>
      <c r="CUQ54" s="15"/>
      <c r="CUR54" s="15"/>
      <c r="CUS54" s="15"/>
      <c r="CUT54" s="15"/>
      <c r="CUU54" s="15"/>
    </row>
    <row r="55" spans="1:2595" s="15" customFormat="1" ht="15" customHeight="1" x14ac:dyDescent="0.2">
      <c r="A55" s="386" t="s">
        <v>86</v>
      </c>
      <c r="B55" s="62" t="s">
        <v>159</v>
      </c>
      <c r="C55" s="465" t="s">
        <v>176</v>
      </c>
      <c r="D55" s="517"/>
      <c r="E55" s="44">
        <v>0.20200000000000001</v>
      </c>
      <c r="F55" s="44">
        <v>0.6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124">
        <v>0</v>
      </c>
      <c r="M55" s="183"/>
      <c r="N55" s="184"/>
      <c r="O55" s="444" t="str">
        <f t="shared" si="11"/>
        <v>10.1</v>
      </c>
      <c r="P55" s="35" t="str">
        <f t="shared" si="12"/>
        <v>МАССА ИЗ НЕДРЕВЕСНОГО ВОЛОКНА</v>
      </c>
      <c r="Q55" s="472" t="s">
        <v>176</v>
      </c>
      <c r="R55" s="167"/>
      <c r="S55" s="167"/>
      <c r="T55" s="167"/>
      <c r="U55" s="167"/>
      <c r="V55" s="167"/>
      <c r="W55" s="167"/>
      <c r="X55" s="167"/>
      <c r="Y55" s="191"/>
      <c r="Z55" s="185"/>
      <c r="AA55" s="251" t="str">
        <f t="shared" si="19"/>
        <v>10.1</v>
      </c>
      <c r="AB55" s="35" t="str">
        <f t="shared" si="28"/>
        <v>МАССА ИЗ НЕДРЕВЕСНОГО ВОЛОКНА</v>
      </c>
      <c r="AC55" s="465" t="s">
        <v>176</v>
      </c>
      <c r="AD55" s="220">
        <f>IF(ISNUMBER('CB1-Производство'!D66+E55-I55),'CB1-Производство'!D66+E55-I55,IF(ISNUMBER(I55-E55),"NT " &amp; I55-E55,"…"))</f>
        <v>0.20200000000000001</v>
      </c>
      <c r="AE55" s="224">
        <f>IF(ISNUMBER('CB1-Производство'!E66+G55-K55),'CB1-Производство'!E66+G55-K55,IF(ISNUMBER(K55-G55),"NT " &amp; K55-G55,"…"))</f>
        <v>0</v>
      </c>
    </row>
    <row r="56" spans="1:2595" s="15" customFormat="1" ht="15" customHeight="1" x14ac:dyDescent="0.2">
      <c r="A56" s="390" t="s">
        <v>29</v>
      </c>
      <c r="B56" s="63" t="s">
        <v>160</v>
      </c>
      <c r="C56" s="465" t="s">
        <v>176</v>
      </c>
      <c r="D56" s="517"/>
      <c r="E56" s="44">
        <v>0.32200000000000001</v>
      </c>
      <c r="F56" s="44">
        <v>392.8</v>
      </c>
      <c r="G56" s="44">
        <v>2.2999999999999998</v>
      </c>
      <c r="H56" s="44">
        <v>761.4</v>
      </c>
      <c r="I56" s="44">
        <v>0</v>
      </c>
      <c r="J56" s="44">
        <v>0</v>
      </c>
      <c r="K56" s="44">
        <v>0</v>
      </c>
      <c r="L56" s="124">
        <v>0</v>
      </c>
      <c r="M56" s="183"/>
      <c r="N56" s="184"/>
      <c r="O56" s="448" t="str">
        <f t="shared" si="11"/>
        <v>10.2</v>
      </c>
      <c r="P56" s="38" t="str">
        <f t="shared" si="12"/>
        <v>МАССА ИЗ РЕКУПЕРИРОВАННОГО ВОЛОКНА</v>
      </c>
      <c r="Q56" s="472" t="s">
        <v>176</v>
      </c>
      <c r="R56" s="167"/>
      <c r="S56" s="167"/>
      <c r="T56" s="167"/>
      <c r="U56" s="167"/>
      <c r="V56" s="167"/>
      <c r="W56" s="167"/>
      <c r="X56" s="167"/>
      <c r="Y56" s="191"/>
      <c r="Z56" s="185"/>
      <c r="AA56" s="250" t="str">
        <f t="shared" si="19"/>
        <v>10.2</v>
      </c>
      <c r="AB56" s="38" t="str">
        <f t="shared" si="28"/>
        <v>МАССА ИЗ РЕКУПЕРИРОВАННОГО ВОЛОКНА</v>
      </c>
      <c r="AC56" s="465" t="s">
        <v>176</v>
      </c>
      <c r="AD56" s="219">
        <f>IF(ISNUMBER('CB1-Производство'!D67+E56-I56),'CB1-Производство'!D67+E56-I56,IF(ISNUMBER(I56-E56),"NT " &amp; I56-E56,"…"))</f>
        <v>0.32200000000000001</v>
      </c>
      <c r="AE56" s="224">
        <f>IF(ISNUMBER('CB1-Производство'!E67+G56-K56),'CB1-Производство'!E67+G56-K56,IF(ISNUMBER(K56-G56),"NT " &amp; K56-G56,"…"))</f>
        <v>2.2999999999999998</v>
      </c>
    </row>
    <row r="57" spans="1:2595" s="100" customFormat="1" ht="15" customHeight="1" x14ac:dyDescent="0.2">
      <c r="A57" s="394" t="s">
        <v>87</v>
      </c>
      <c r="B57" s="329" t="s">
        <v>161</v>
      </c>
      <c r="C57" s="467" t="s">
        <v>176</v>
      </c>
      <c r="D57" s="531"/>
      <c r="E57" s="532">
        <v>1.4</v>
      </c>
      <c r="F57" s="532">
        <v>675.1</v>
      </c>
      <c r="G57" s="532">
        <v>1.9</v>
      </c>
      <c r="H57" s="532">
        <v>158.80000000000001</v>
      </c>
      <c r="I57" s="102">
        <v>2E-3</v>
      </c>
      <c r="J57" s="102">
        <v>0.19</v>
      </c>
      <c r="K57" s="102">
        <v>0</v>
      </c>
      <c r="L57" s="128">
        <v>0</v>
      </c>
      <c r="M57" s="183"/>
      <c r="N57" s="184"/>
      <c r="O57" s="449" t="str">
        <f t="shared" si="11"/>
        <v>11</v>
      </c>
      <c r="P57" s="103" t="str">
        <f t="shared" si="12"/>
        <v>РЕКУПЕРИРОВАННАЯ БУМАГА</v>
      </c>
      <c r="Q57" s="477" t="s">
        <v>176</v>
      </c>
      <c r="R57" s="170"/>
      <c r="S57" s="170"/>
      <c r="T57" s="170"/>
      <c r="U57" s="170"/>
      <c r="V57" s="170"/>
      <c r="W57" s="170"/>
      <c r="X57" s="170"/>
      <c r="Y57" s="450"/>
      <c r="Z57" s="185"/>
      <c r="AA57" s="210" t="str">
        <f t="shared" si="19"/>
        <v>11</v>
      </c>
      <c r="AB57" s="103" t="str">
        <f t="shared" si="28"/>
        <v>РЕКУПЕРИРОВАННАЯ БУМАГА</v>
      </c>
      <c r="AC57" s="467" t="s">
        <v>176</v>
      </c>
      <c r="AD57" s="218">
        <f>IF(ISNUMBER('CB1-Производство'!D68+E57-I57),'CB1-Производство'!D68+E57-I57,IF(ISNUMBER(I57-E57),"NT " &amp; I57-E57,"…"))</f>
        <v>1.3979999999999999</v>
      </c>
      <c r="AE57" s="216">
        <f>IF(ISNUMBER('CB1-Производство'!E68+G57-K57),'CB1-Производство'!E68+G57-K57,IF(ISNUMBER(K57-G57),"NT " &amp; K57-G57,"…"))</f>
        <v>1.9</v>
      </c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  <c r="BU57" s="15"/>
      <c r="BV57" s="15"/>
      <c r="BW57" s="15"/>
      <c r="BX57" s="15"/>
      <c r="BY57" s="15"/>
      <c r="BZ57" s="15"/>
      <c r="CA57" s="15"/>
      <c r="CB57" s="15"/>
      <c r="CC57" s="15"/>
      <c r="CD57" s="15"/>
      <c r="CE57" s="15"/>
      <c r="CF57" s="15"/>
      <c r="CG57" s="15"/>
      <c r="CH57" s="15"/>
      <c r="CI57" s="15"/>
      <c r="CJ57" s="15"/>
      <c r="CK57" s="15"/>
      <c r="CL57" s="15"/>
      <c r="CM57" s="15"/>
      <c r="CN57" s="15"/>
      <c r="CO57" s="15"/>
      <c r="CP57" s="15"/>
      <c r="CQ57" s="15"/>
      <c r="CR57" s="15"/>
      <c r="CS57" s="15"/>
      <c r="CT57" s="15"/>
      <c r="CU57" s="15"/>
      <c r="CV57" s="15"/>
      <c r="CW57" s="15"/>
      <c r="CX57" s="15"/>
      <c r="CY57" s="15"/>
      <c r="CZ57" s="15"/>
      <c r="DA57" s="15"/>
      <c r="DB57" s="15"/>
      <c r="DC57" s="15"/>
      <c r="DD57" s="15"/>
      <c r="DE57" s="15"/>
      <c r="DF57" s="15"/>
      <c r="DG57" s="15"/>
      <c r="DH57" s="15"/>
      <c r="DI57" s="15"/>
      <c r="DJ57" s="15"/>
      <c r="DK57" s="15"/>
      <c r="DL57" s="15"/>
      <c r="DM57" s="15"/>
      <c r="DN57" s="15"/>
      <c r="DO57" s="15"/>
      <c r="DP57" s="15"/>
      <c r="DQ57" s="15"/>
      <c r="DR57" s="15"/>
      <c r="DS57" s="15"/>
      <c r="DT57" s="15"/>
      <c r="DU57" s="15"/>
      <c r="DV57" s="15"/>
      <c r="DW57" s="15"/>
      <c r="DX57" s="15"/>
      <c r="DY57" s="15"/>
      <c r="DZ57" s="15"/>
      <c r="EA57" s="15"/>
      <c r="EB57" s="15"/>
      <c r="EC57" s="15"/>
      <c r="ED57" s="15"/>
      <c r="EE57" s="15"/>
      <c r="EF57" s="15"/>
      <c r="EG57" s="15"/>
      <c r="EH57" s="15"/>
      <c r="EI57" s="15"/>
      <c r="EJ57" s="15"/>
      <c r="EK57" s="15"/>
      <c r="EL57" s="15"/>
      <c r="EM57" s="15"/>
      <c r="EN57" s="15"/>
      <c r="EO57" s="15"/>
      <c r="EP57" s="15"/>
      <c r="EQ57" s="15"/>
      <c r="ER57" s="15"/>
      <c r="ES57" s="15"/>
      <c r="ET57" s="15"/>
      <c r="EU57" s="15"/>
      <c r="EV57" s="15"/>
      <c r="EW57" s="15"/>
      <c r="EX57" s="15"/>
      <c r="EY57" s="15"/>
      <c r="EZ57" s="15"/>
      <c r="FA57" s="15"/>
      <c r="FB57" s="15"/>
      <c r="FC57" s="15"/>
      <c r="FD57" s="15"/>
      <c r="FE57" s="15"/>
      <c r="FF57" s="15"/>
      <c r="FG57" s="15"/>
      <c r="FH57" s="15"/>
      <c r="FI57" s="15"/>
      <c r="FJ57" s="15"/>
      <c r="FK57" s="15"/>
      <c r="FL57" s="15"/>
      <c r="FM57" s="15"/>
      <c r="FN57" s="15"/>
      <c r="FO57" s="15"/>
      <c r="FP57" s="15"/>
      <c r="FQ57" s="15"/>
      <c r="FR57" s="15"/>
      <c r="FS57" s="15"/>
      <c r="FT57" s="15"/>
      <c r="FU57" s="15"/>
      <c r="FV57" s="15"/>
      <c r="FW57" s="15"/>
      <c r="FX57" s="15"/>
      <c r="FY57" s="15"/>
      <c r="FZ57" s="15"/>
      <c r="GA57" s="15"/>
      <c r="GB57" s="15"/>
      <c r="GC57" s="15"/>
      <c r="GD57" s="15"/>
      <c r="GE57" s="15"/>
      <c r="GF57" s="15"/>
      <c r="GG57" s="15"/>
      <c r="GH57" s="15"/>
      <c r="GI57" s="15"/>
      <c r="GJ57" s="15"/>
      <c r="GK57" s="15"/>
      <c r="GL57" s="15"/>
      <c r="GM57" s="15"/>
      <c r="GN57" s="15"/>
      <c r="GO57" s="15"/>
      <c r="GP57" s="15"/>
      <c r="GQ57" s="15"/>
      <c r="GR57" s="15"/>
      <c r="GS57" s="15"/>
      <c r="GT57" s="15"/>
      <c r="GU57" s="15"/>
      <c r="GV57" s="15"/>
      <c r="GW57" s="15"/>
      <c r="GX57" s="15"/>
      <c r="GY57" s="15"/>
      <c r="GZ57" s="15"/>
      <c r="HA57" s="15"/>
      <c r="HB57" s="15"/>
      <c r="HC57" s="15"/>
      <c r="HD57" s="15"/>
      <c r="HE57" s="15"/>
      <c r="HF57" s="15"/>
      <c r="HG57" s="15"/>
      <c r="HH57" s="15"/>
      <c r="HI57" s="15"/>
      <c r="HJ57" s="15"/>
      <c r="HK57" s="15"/>
      <c r="HL57" s="15"/>
      <c r="HM57" s="15"/>
      <c r="HN57" s="15"/>
      <c r="HO57" s="15"/>
      <c r="HP57" s="15"/>
      <c r="HQ57" s="15"/>
      <c r="HR57" s="15"/>
      <c r="HS57" s="15"/>
      <c r="HT57" s="15"/>
      <c r="HU57" s="15"/>
      <c r="HV57" s="15"/>
      <c r="HW57" s="15"/>
      <c r="HX57" s="15"/>
      <c r="HY57" s="15"/>
      <c r="HZ57" s="15"/>
      <c r="IA57" s="15"/>
      <c r="IB57" s="15"/>
      <c r="IC57" s="15"/>
      <c r="ID57" s="15"/>
      <c r="IE57" s="15"/>
      <c r="IF57" s="15"/>
      <c r="IG57" s="15"/>
      <c r="IH57" s="15"/>
      <c r="II57" s="15"/>
      <c r="IJ57" s="15"/>
      <c r="IK57" s="15"/>
      <c r="IL57" s="15"/>
      <c r="IM57" s="15"/>
      <c r="IN57" s="15"/>
      <c r="IO57" s="15"/>
      <c r="IP57" s="15"/>
      <c r="IQ57" s="15"/>
      <c r="IR57" s="15"/>
      <c r="IS57" s="15"/>
      <c r="IT57" s="15"/>
      <c r="IU57" s="15"/>
      <c r="IV57" s="15"/>
      <c r="IW57" s="15"/>
      <c r="IX57" s="15"/>
      <c r="IY57" s="15"/>
      <c r="IZ57" s="15"/>
      <c r="JA57" s="15"/>
      <c r="JB57" s="15"/>
      <c r="JC57" s="15"/>
      <c r="JD57" s="15"/>
      <c r="JE57" s="15"/>
      <c r="JF57" s="15"/>
      <c r="JG57" s="15"/>
      <c r="JH57" s="15"/>
      <c r="JI57" s="15"/>
      <c r="JJ57" s="15"/>
      <c r="JK57" s="15"/>
      <c r="JL57" s="15"/>
      <c r="JM57" s="15"/>
      <c r="JN57" s="15"/>
      <c r="JO57" s="15"/>
      <c r="JP57" s="15"/>
      <c r="JQ57" s="15"/>
      <c r="JR57" s="15"/>
      <c r="JS57" s="15"/>
      <c r="JT57" s="15"/>
      <c r="JU57" s="15"/>
      <c r="JV57" s="15"/>
      <c r="JW57" s="15"/>
      <c r="JX57" s="15"/>
      <c r="JY57" s="15"/>
      <c r="JZ57" s="15"/>
      <c r="KA57" s="15"/>
      <c r="KB57" s="15"/>
      <c r="KC57" s="15"/>
      <c r="KD57" s="15"/>
      <c r="KE57" s="15"/>
      <c r="KF57" s="15"/>
      <c r="KG57" s="15"/>
      <c r="KH57" s="15"/>
      <c r="KI57" s="15"/>
      <c r="KJ57" s="15"/>
      <c r="KK57" s="15"/>
      <c r="KL57" s="15"/>
      <c r="KM57" s="15"/>
      <c r="KN57" s="15"/>
      <c r="KO57" s="15"/>
      <c r="KP57" s="15"/>
      <c r="KQ57" s="15"/>
      <c r="KR57" s="15"/>
      <c r="KS57" s="15"/>
      <c r="KT57" s="15"/>
      <c r="KU57" s="15"/>
      <c r="KV57" s="15"/>
      <c r="KW57" s="15"/>
      <c r="KX57" s="15"/>
      <c r="KY57" s="15"/>
      <c r="KZ57" s="15"/>
      <c r="LA57" s="15"/>
      <c r="LB57" s="15"/>
      <c r="LC57" s="15"/>
      <c r="LD57" s="15"/>
      <c r="LE57" s="15"/>
      <c r="LF57" s="15"/>
      <c r="LG57" s="15"/>
      <c r="LH57" s="15"/>
      <c r="LI57" s="15"/>
      <c r="LJ57" s="15"/>
      <c r="LK57" s="15"/>
      <c r="LL57" s="15"/>
      <c r="LM57" s="15"/>
      <c r="LN57" s="15"/>
      <c r="LO57" s="15"/>
      <c r="LP57" s="15"/>
      <c r="LQ57" s="15"/>
      <c r="LR57" s="15"/>
      <c r="LS57" s="15"/>
      <c r="LT57" s="15"/>
      <c r="LU57" s="15"/>
      <c r="LV57" s="15"/>
      <c r="LW57" s="15"/>
      <c r="LX57" s="15"/>
      <c r="LY57" s="15"/>
      <c r="LZ57" s="15"/>
      <c r="MA57" s="15"/>
      <c r="MB57" s="15"/>
      <c r="MC57" s="15"/>
      <c r="MD57" s="15"/>
      <c r="ME57" s="15"/>
      <c r="MF57" s="15"/>
      <c r="MG57" s="15"/>
      <c r="MH57" s="15"/>
      <c r="MI57" s="15"/>
      <c r="MJ57" s="15"/>
      <c r="MK57" s="15"/>
      <c r="ML57" s="15"/>
      <c r="MM57" s="15"/>
      <c r="MN57" s="15"/>
      <c r="MO57" s="15"/>
      <c r="MP57" s="15"/>
      <c r="MQ57" s="15"/>
      <c r="MR57" s="15"/>
      <c r="MS57" s="15"/>
      <c r="MT57" s="15"/>
      <c r="MU57" s="15"/>
      <c r="MV57" s="15"/>
      <c r="MW57" s="15"/>
      <c r="MX57" s="15"/>
      <c r="MY57" s="15"/>
      <c r="MZ57" s="15"/>
      <c r="NA57" s="15"/>
      <c r="NB57" s="15"/>
      <c r="NC57" s="15"/>
      <c r="ND57" s="15"/>
      <c r="NE57" s="15"/>
      <c r="NF57" s="15"/>
      <c r="NG57" s="15"/>
      <c r="NH57" s="15"/>
      <c r="NI57" s="15"/>
      <c r="NJ57" s="15"/>
      <c r="NK57" s="15"/>
      <c r="NL57" s="15"/>
      <c r="NM57" s="15"/>
      <c r="NN57" s="15"/>
      <c r="NO57" s="15"/>
      <c r="NP57" s="15"/>
      <c r="NQ57" s="15"/>
      <c r="NR57" s="15"/>
      <c r="NS57" s="15"/>
      <c r="NT57" s="15"/>
      <c r="NU57" s="15"/>
      <c r="NV57" s="15"/>
      <c r="NW57" s="15"/>
      <c r="NX57" s="15"/>
      <c r="NY57" s="15"/>
      <c r="NZ57" s="15"/>
      <c r="OA57" s="15"/>
      <c r="OB57" s="15"/>
      <c r="OC57" s="15"/>
      <c r="OD57" s="15"/>
      <c r="OE57" s="15"/>
      <c r="OF57" s="15"/>
      <c r="OG57" s="15"/>
      <c r="OH57" s="15"/>
      <c r="OI57" s="15"/>
      <c r="OJ57" s="15"/>
      <c r="OK57" s="15"/>
      <c r="OL57" s="15"/>
      <c r="OM57" s="15"/>
      <c r="ON57" s="15"/>
      <c r="OO57" s="15"/>
      <c r="OP57" s="15"/>
      <c r="OQ57" s="15"/>
      <c r="OR57" s="15"/>
      <c r="OS57" s="15"/>
      <c r="OT57" s="15"/>
      <c r="OU57" s="15"/>
      <c r="OV57" s="15"/>
      <c r="OW57" s="15"/>
      <c r="OX57" s="15"/>
      <c r="OY57" s="15"/>
      <c r="OZ57" s="15"/>
      <c r="PA57" s="15"/>
      <c r="PB57" s="15"/>
      <c r="PC57" s="15"/>
      <c r="PD57" s="15"/>
      <c r="PE57" s="15"/>
      <c r="PF57" s="15"/>
      <c r="PG57" s="15"/>
      <c r="PH57" s="15"/>
      <c r="PI57" s="15"/>
      <c r="PJ57" s="15"/>
      <c r="PK57" s="15"/>
      <c r="PL57" s="15"/>
      <c r="PM57" s="15"/>
      <c r="PN57" s="15"/>
      <c r="PO57" s="15"/>
      <c r="PP57" s="15"/>
      <c r="PQ57" s="15"/>
      <c r="PR57" s="15"/>
      <c r="PS57" s="15"/>
      <c r="PT57" s="15"/>
      <c r="PU57" s="15"/>
      <c r="PV57" s="15"/>
      <c r="PW57" s="15"/>
      <c r="PX57" s="15"/>
      <c r="PY57" s="15"/>
      <c r="PZ57" s="15"/>
      <c r="QA57" s="15"/>
      <c r="QB57" s="15"/>
      <c r="QC57" s="15"/>
      <c r="QD57" s="15"/>
      <c r="QE57" s="15"/>
      <c r="QF57" s="15"/>
      <c r="QG57" s="15"/>
      <c r="QH57" s="15"/>
      <c r="QI57" s="15"/>
      <c r="QJ57" s="15"/>
      <c r="QK57" s="15"/>
      <c r="QL57" s="15"/>
      <c r="QM57" s="15"/>
      <c r="QN57" s="15"/>
      <c r="QO57" s="15"/>
      <c r="QP57" s="15"/>
      <c r="QQ57" s="15"/>
      <c r="QR57" s="15"/>
      <c r="QS57" s="15"/>
      <c r="QT57" s="15"/>
      <c r="QU57" s="15"/>
      <c r="QV57" s="15"/>
      <c r="QW57" s="15"/>
      <c r="QX57" s="15"/>
      <c r="QY57" s="15"/>
      <c r="QZ57" s="15"/>
      <c r="RA57" s="15"/>
      <c r="RB57" s="15"/>
      <c r="RC57" s="15"/>
      <c r="RD57" s="15"/>
      <c r="RE57" s="15"/>
      <c r="RF57" s="15"/>
      <c r="RG57" s="15"/>
      <c r="RH57" s="15"/>
      <c r="RI57" s="15"/>
      <c r="RJ57" s="15"/>
      <c r="RK57" s="15"/>
      <c r="RL57" s="15"/>
      <c r="RM57" s="15"/>
      <c r="RN57" s="15"/>
      <c r="RO57" s="15"/>
      <c r="RP57" s="15"/>
      <c r="RQ57" s="15"/>
      <c r="RR57" s="15"/>
      <c r="RS57" s="15"/>
      <c r="RT57" s="15"/>
      <c r="RU57" s="15"/>
      <c r="RV57" s="15"/>
      <c r="RW57" s="15"/>
      <c r="RX57" s="15"/>
      <c r="RY57" s="15"/>
      <c r="RZ57" s="15"/>
      <c r="SA57" s="15"/>
      <c r="SB57" s="15"/>
      <c r="SC57" s="15"/>
      <c r="SD57" s="15"/>
      <c r="SE57" s="15"/>
      <c r="SF57" s="15"/>
      <c r="SG57" s="15"/>
      <c r="SH57" s="15"/>
      <c r="SI57" s="15"/>
      <c r="SJ57" s="15"/>
      <c r="SK57" s="15"/>
      <c r="SL57" s="15"/>
      <c r="SM57" s="15"/>
      <c r="SN57" s="15"/>
      <c r="SO57" s="15"/>
      <c r="SP57" s="15"/>
      <c r="SQ57" s="15"/>
      <c r="SR57" s="15"/>
      <c r="SS57" s="15"/>
      <c r="ST57" s="15"/>
      <c r="SU57" s="15"/>
      <c r="SV57" s="15"/>
      <c r="SW57" s="15"/>
      <c r="SX57" s="15"/>
      <c r="SY57" s="15"/>
      <c r="SZ57" s="15"/>
      <c r="TA57" s="15"/>
      <c r="TB57" s="15"/>
      <c r="TC57" s="15"/>
      <c r="TD57" s="15"/>
      <c r="TE57" s="15"/>
      <c r="TF57" s="15"/>
      <c r="TG57" s="15"/>
      <c r="TH57" s="15"/>
      <c r="TI57" s="15"/>
      <c r="TJ57" s="15"/>
      <c r="TK57" s="15"/>
      <c r="TL57" s="15"/>
      <c r="TM57" s="15"/>
      <c r="TN57" s="15"/>
      <c r="TO57" s="15"/>
      <c r="TP57" s="15"/>
      <c r="TQ57" s="15"/>
      <c r="TR57" s="15"/>
      <c r="TS57" s="15"/>
      <c r="TT57" s="15"/>
      <c r="TU57" s="15"/>
      <c r="TV57" s="15"/>
      <c r="TW57" s="15"/>
      <c r="TX57" s="15"/>
      <c r="TY57" s="15"/>
      <c r="TZ57" s="15"/>
      <c r="UA57" s="15"/>
      <c r="UB57" s="15"/>
      <c r="UC57" s="15"/>
      <c r="UD57" s="15"/>
      <c r="UE57" s="15"/>
      <c r="UF57" s="15"/>
      <c r="UG57" s="15"/>
      <c r="UH57" s="15"/>
      <c r="UI57" s="15"/>
      <c r="UJ57" s="15"/>
      <c r="UK57" s="15"/>
      <c r="UL57" s="15"/>
      <c r="UM57" s="15"/>
      <c r="UN57" s="15"/>
      <c r="UO57" s="15"/>
      <c r="UP57" s="15"/>
      <c r="UQ57" s="15"/>
      <c r="UR57" s="15"/>
      <c r="US57" s="15"/>
      <c r="UT57" s="15"/>
      <c r="UU57" s="15"/>
      <c r="UV57" s="15"/>
      <c r="UW57" s="15"/>
      <c r="UX57" s="15"/>
      <c r="UY57" s="15"/>
      <c r="UZ57" s="15"/>
      <c r="VA57" s="15"/>
      <c r="VB57" s="15"/>
      <c r="VC57" s="15"/>
      <c r="VD57" s="15"/>
      <c r="VE57" s="15"/>
      <c r="VF57" s="15"/>
      <c r="VG57" s="15"/>
      <c r="VH57" s="15"/>
      <c r="VI57" s="15"/>
      <c r="VJ57" s="15"/>
      <c r="VK57" s="15"/>
      <c r="VL57" s="15"/>
      <c r="VM57" s="15"/>
      <c r="VN57" s="15"/>
      <c r="VO57" s="15"/>
      <c r="VP57" s="15"/>
      <c r="VQ57" s="15"/>
      <c r="VR57" s="15"/>
      <c r="VS57" s="15"/>
      <c r="VT57" s="15"/>
      <c r="VU57" s="15"/>
      <c r="VV57" s="15"/>
      <c r="VW57" s="15"/>
      <c r="VX57" s="15"/>
      <c r="VY57" s="15"/>
      <c r="VZ57" s="15"/>
      <c r="WA57" s="15"/>
      <c r="WB57" s="15"/>
      <c r="WC57" s="15"/>
      <c r="WD57" s="15"/>
      <c r="WE57" s="15"/>
      <c r="WF57" s="15"/>
      <c r="WG57" s="15"/>
      <c r="WH57" s="15"/>
      <c r="WI57" s="15"/>
      <c r="WJ57" s="15"/>
      <c r="WK57" s="15"/>
      <c r="WL57" s="15"/>
      <c r="WM57" s="15"/>
      <c r="WN57" s="15"/>
      <c r="WO57" s="15"/>
      <c r="WP57" s="15"/>
      <c r="WQ57" s="15"/>
      <c r="WR57" s="15"/>
      <c r="WS57" s="15"/>
      <c r="WT57" s="15"/>
      <c r="WU57" s="15"/>
      <c r="WV57" s="15"/>
      <c r="WW57" s="15"/>
      <c r="WX57" s="15"/>
      <c r="WY57" s="15"/>
      <c r="WZ57" s="15"/>
      <c r="XA57" s="15"/>
      <c r="XB57" s="15"/>
      <c r="XC57" s="15"/>
      <c r="XD57" s="15"/>
      <c r="XE57" s="15"/>
      <c r="XF57" s="15"/>
      <c r="XG57" s="15"/>
      <c r="XH57" s="15"/>
      <c r="XI57" s="15"/>
      <c r="XJ57" s="15"/>
      <c r="XK57" s="15"/>
      <c r="XL57" s="15"/>
      <c r="XM57" s="15"/>
      <c r="XN57" s="15"/>
      <c r="XO57" s="15"/>
      <c r="XP57" s="15"/>
      <c r="XQ57" s="15"/>
      <c r="XR57" s="15"/>
      <c r="XS57" s="15"/>
      <c r="XT57" s="15"/>
      <c r="XU57" s="15"/>
      <c r="XV57" s="15"/>
      <c r="XW57" s="15"/>
      <c r="XX57" s="15"/>
      <c r="XY57" s="15"/>
      <c r="XZ57" s="15"/>
      <c r="YA57" s="15"/>
      <c r="YB57" s="15"/>
      <c r="YC57" s="15"/>
      <c r="YD57" s="15"/>
      <c r="YE57" s="15"/>
      <c r="YF57" s="15"/>
      <c r="YG57" s="15"/>
      <c r="YH57" s="15"/>
      <c r="YI57" s="15"/>
      <c r="YJ57" s="15"/>
      <c r="YK57" s="15"/>
      <c r="YL57" s="15"/>
      <c r="YM57" s="15"/>
      <c r="YN57" s="15"/>
      <c r="YO57" s="15"/>
      <c r="YP57" s="15"/>
      <c r="YQ57" s="15"/>
      <c r="YR57" s="15"/>
      <c r="YS57" s="15"/>
      <c r="YT57" s="15"/>
      <c r="YU57" s="15"/>
      <c r="YV57" s="15"/>
      <c r="YW57" s="15"/>
      <c r="YX57" s="15"/>
      <c r="YY57" s="15"/>
      <c r="YZ57" s="15"/>
      <c r="ZA57" s="15"/>
      <c r="ZB57" s="15"/>
      <c r="ZC57" s="15"/>
      <c r="ZD57" s="15"/>
      <c r="ZE57" s="15"/>
      <c r="ZF57" s="15"/>
      <c r="ZG57" s="15"/>
      <c r="ZH57" s="15"/>
      <c r="ZI57" s="15"/>
      <c r="ZJ57" s="15"/>
      <c r="ZK57" s="15"/>
      <c r="ZL57" s="15"/>
      <c r="ZM57" s="15"/>
      <c r="ZN57" s="15"/>
      <c r="ZO57" s="15"/>
      <c r="ZP57" s="15"/>
      <c r="ZQ57" s="15"/>
      <c r="ZR57" s="15"/>
      <c r="ZS57" s="15"/>
      <c r="ZT57" s="15"/>
      <c r="ZU57" s="15"/>
      <c r="ZV57" s="15"/>
      <c r="ZW57" s="15"/>
      <c r="ZX57" s="15"/>
      <c r="ZY57" s="15"/>
      <c r="ZZ57" s="15"/>
      <c r="AAA57" s="15"/>
      <c r="AAB57" s="15"/>
      <c r="AAC57" s="15"/>
      <c r="AAD57" s="15"/>
      <c r="AAE57" s="15"/>
      <c r="AAF57" s="15"/>
      <c r="AAG57" s="15"/>
      <c r="AAH57" s="15"/>
      <c r="AAI57" s="15"/>
      <c r="AAJ57" s="15"/>
      <c r="AAK57" s="15"/>
      <c r="AAL57" s="15"/>
      <c r="AAM57" s="15"/>
      <c r="AAN57" s="15"/>
      <c r="AAO57" s="15"/>
      <c r="AAP57" s="15"/>
      <c r="AAQ57" s="15"/>
      <c r="AAR57" s="15"/>
      <c r="AAS57" s="15"/>
      <c r="AAT57" s="15"/>
      <c r="AAU57" s="15"/>
      <c r="AAV57" s="15"/>
      <c r="AAW57" s="15"/>
      <c r="AAX57" s="15"/>
      <c r="AAY57" s="15"/>
      <c r="AAZ57" s="15"/>
      <c r="ABA57" s="15"/>
      <c r="ABB57" s="15"/>
      <c r="ABC57" s="15"/>
      <c r="ABD57" s="15"/>
      <c r="ABE57" s="15"/>
      <c r="ABF57" s="15"/>
      <c r="ABG57" s="15"/>
      <c r="ABH57" s="15"/>
      <c r="ABI57" s="15"/>
      <c r="ABJ57" s="15"/>
      <c r="ABK57" s="15"/>
      <c r="ABL57" s="15"/>
      <c r="ABM57" s="15"/>
      <c r="ABN57" s="15"/>
      <c r="ABO57" s="15"/>
      <c r="ABP57" s="15"/>
      <c r="ABQ57" s="15"/>
      <c r="ABR57" s="15"/>
      <c r="ABS57" s="15"/>
      <c r="ABT57" s="15"/>
      <c r="ABU57" s="15"/>
      <c r="ABV57" s="15"/>
      <c r="ABW57" s="15"/>
      <c r="ABX57" s="15"/>
      <c r="ABY57" s="15"/>
      <c r="ABZ57" s="15"/>
      <c r="ACA57" s="15"/>
      <c r="ACB57" s="15"/>
      <c r="ACC57" s="15"/>
      <c r="ACD57" s="15"/>
      <c r="ACE57" s="15"/>
      <c r="ACF57" s="15"/>
      <c r="ACG57" s="15"/>
      <c r="ACH57" s="15"/>
      <c r="ACI57" s="15"/>
      <c r="ACJ57" s="15"/>
      <c r="ACK57" s="15"/>
      <c r="ACL57" s="15"/>
      <c r="ACM57" s="15"/>
      <c r="ACN57" s="15"/>
      <c r="ACO57" s="15"/>
      <c r="ACP57" s="15"/>
      <c r="ACQ57" s="15"/>
      <c r="ACR57" s="15"/>
      <c r="ACS57" s="15"/>
      <c r="ACT57" s="15"/>
      <c r="ACU57" s="15"/>
      <c r="ACV57" s="15"/>
      <c r="ACW57" s="15"/>
      <c r="ACX57" s="15"/>
      <c r="ACY57" s="15"/>
      <c r="ACZ57" s="15"/>
      <c r="ADA57" s="15"/>
      <c r="ADB57" s="15"/>
      <c r="ADC57" s="15"/>
      <c r="ADD57" s="15"/>
      <c r="ADE57" s="15"/>
      <c r="ADF57" s="15"/>
      <c r="ADG57" s="15"/>
      <c r="ADH57" s="15"/>
      <c r="ADI57" s="15"/>
      <c r="ADJ57" s="15"/>
      <c r="ADK57" s="15"/>
      <c r="ADL57" s="15"/>
      <c r="ADM57" s="15"/>
      <c r="ADN57" s="15"/>
      <c r="ADO57" s="15"/>
      <c r="ADP57" s="15"/>
      <c r="ADQ57" s="15"/>
      <c r="ADR57" s="15"/>
      <c r="ADS57" s="15"/>
      <c r="ADT57" s="15"/>
      <c r="ADU57" s="15"/>
      <c r="ADV57" s="15"/>
      <c r="ADW57" s="15"/>
      <c r="ADX57" s="15"/>
      <c r="ADY57" s="15"/>
      <c r="ADZ57" s="15"/>
      <c r="AEA57" s="15"/>
      <c r="AEB57" s="15"/>
      <c r="AEC57" s="15"/>
      <c r="AED57" s="15"/>
      <c r="AEE57" s="15"/>
      <c r="AEF57" s="15"/>
      <c r="AEG57" s="15"/>
      <c r="AEH57" s="15"/>
      <c r="AEI57" s="15"/>
      <c r="AEJ57" s="15"/>
      <c r="AEK57" s="15"/>
      <c r="AEL57" s="15"/>
      <c r="AEM57" s="15"/>
      <c r="AEN57" s="15"/>
      <c r="AEO57" s="15"/>
      <c r="AEP57" s="15"/>
      <c r="AEQ57" s="15"/>
      <c r="AER57" s="15"/>
      <c r="AES57" s="15"/>
      <c r="AET57" s="15"/>
      <c r="AEU57" s="15"/>
      <c r="AEV57" s="15"/>
      <c r="AEW57" s="15"/>
      <c r="AEX57" s="15"/>
      <c r="AEY57" s="15"/>
      <c r="AEZ57" s="15"/>
      <c r="AFA57" s="15"/>
      <c r="AFB57" s="15"/>
      <c r="AFC57" s="15"/>
      <c r="AFD57" s="15"/>
      <c r="AFE57" s="15"/>
      <c r="AFF57" s="15"/>
      <c r="AFG57" s="15"/>
      <c r="AFH57" s="15"/>
      <c r="AFI57" s="15"/>
      <c r="AFJ57" s="15"/>
      <c r="AFK57" s="15"/>
      <c r="AFL57" s="15"/>
      <c r="AFM57" s="15"/>
      <c r="AFN57" s="15"/>
      <c r="AFO57" s="15"/>
      <c r="AFP57" s="15"/>
      <c r="AFQ57" s="15"/>
      <c r="AFR57" s="15"/>
      <c r="AFS57" s="15"/>
      <c r="AFT57" s="15"/>
      <c r="AFU57" s="15"/>
      <c r="AFV57" s="15"/>
      <c r="AFW57" s="15"/>
      <c r="AFX57" s="15"/>
      <c r="AFY57" s="15"/>
      <c r="AFZ57" s="15"/>
      <c r="AGA57" s="15"/>
      <c r="AGB57" s="15"/>
      <c r="AGC57" s="15"/>
      <c r="AGD57" s="15"/>
      <c r="AGE57" s="15"/>
      <c r="AGF57" s="15"/>
      <c r="AGG57" s="15"/>
      <c r="AGH57" s="15"/>
      <c r="AGI57" s="15"/>
      <c r="AGJ57" s="15"/>
      <c r="AGK57" s="15"/>
      <c r="AGL57" s="15"/>
      <c r="AGM57" s="15"/>
      <c r="AGN57" s="15"/>
      <c r="AGO57" s="15"/>
      <c r="AGP57" s="15"/>
      <c r="AGQ57" s="15"/>
      <c r="AGR57" s="15"/>
      <c r="AGS57" s="15"/>
      <c r="AGT57" s="15"/>
      <c r="AGU57" s="15"/>
      <c r="AGV57" s="15"/>
      <c r="AGW57" s="15"/>
      <c r="AGX57" s="15"/>
      <c r="AGY57" s="15"/>
      <c r="AGZ57" s="15"/>
      <c r="AHA57" s="15"/>
      <c r="AHB57" s="15"/>
      <c r="AHC57" s="15"/>
      <c r="AHD57" s="15"/>
      <c r="AHE57" s="15"/>
      <c r="AHF57" s="15"/>
      <c r="AHG57" s="15"/>
      <c r="AHH57" s="15"/>
      <c r="AHI57" s="15"/>
      <c r="AHJ57" s="15"/>
      <c r="AHK57" s="15"/>
      <c r="AHL57" s="15"/>
      <c r="AHM57" s="15"/>
      <c r="AHN57" s="15"/>
      <c r="AHO57" s="15"/>
      <c r="AHP57" s="15"/>
      <c r="AHQ57" s="15"/>
      <c r="AHR57" s="15"/>
      <c r="AHS57" s="15"/>
      <c r="AHT57" s="15"/>
      <c r="AHU57" s="15"/>
      <c r="AHV57" s="15"/>
      <c r="AHW57" s="15"/>
      <c r="AHX57" s="15"/>
      <c r="AHY57" s="15"/>
      <c r="AHZ57" s="15"/>
      <c r="AIA57" s="15"/>
      <c r="AIB57" s="15"/>
      <c r="AIC57" s="15"/>
      <c r="AID57" s="15"/>
      <c r="AIE57" s="15"/>
      <c r="AIF57" s="15"/>
      <c r="AIG57" s="15"/>
      <c r="AIH57" s="15"/>
      <c r="AII57" s="15"/>
      <c r="AIJ57" s="15"/>
      <c r="AIK57" s="15"/>
      <c r="AIL57" s="15"/>
      <c r="AIM57" s="15"/>
      <c r="AIN57" s="15"/>
      <c r="AIO57" s="15"/>
      <c r="AIP57" s="15"/>
      <c r="AIQ57" s="15"/>
      <c r="AIR57" s="15"/>
      <c r="AIS57" s="15"/>
      <c r="AIT57" s="15"/>
      <c r="AIU57" s="15"/>
      <c r="AIV57" s="15"/>
      <c r="AIW57" s="15"/>
      <c r="AIX57" s="15"/>
      <c r="AIY57" s="15"/>
      <c r="AIZ57" s="15"/>
      <c r="AJA57" s="15"/>
      <c r="AJB57" s="15"/>
      <c r="AJC57" s="15"/>
      <c r="AJD57" s="15"/>
      <c r="AJE57" s="15"/>
      <c r="AJF57" s="15"/>
      <c r="AJG57" s="15"/>
      <c r="AJH57" s="15"/>
      <c r="AJI57" s="15"/>
      <c r="AJJ57" s="15"/>
      <c r="AJK57" s="15"/>
      <c r="AJL57" s="15"/>
      <c r="AJM57" s="15"/>
      <c r="AJN57" s="15"/>
      <c r="AJO57" s="15"/>
      <c r="AJP57" s="15"/>
      <c r="AJQ57" s="15"/>
      <c r="AJR57" s="15"/>
      <c r="AJS57" s="15"/>
      <c r="AJT57" s="15"/>
      <c r="AJU57" s="15"/>
      <c r="AJV57" s="15"/>
      <c r="AJW57" s="15"/>
      <c r="AJX57" s="15"/>
      <c r="AJY57" s="15"/>
      <c r="AJZ57" s="15"/>
      <c r="AKA57" s="15"/>
      <c r="AKB57" s="15"/>
      <c r="AKC57" s="15"/>
      <c r="AKD57" s="15"/>
      <c r="AKE57" s="15"/>
      <c r="AKF57" s="15"/>
      <c r="AKG57" s="15"/>
      <c r="AKH57" s="15"/>
      <c r="AKI57" s="15"/>
      <c r="AKJ57" s="15"/>
      <c r="AKK57" s="15"/>
      <c r="AKL57" s="15"/>
      <c r="AKM57" s="15"/>
      <c r="AKN57" s="15"/>
      <c r="AKO57" s="15"/>
      <c r="AKP57" s="15"/>
      <c r="AKQ57" s="15"/>
      <c r="AKR57" s="15"/>
      <c r="AKS57" s="15"/>
      <c r="AKT57" s="15"/>
      <c r="AKU57" s="15"/>
      <c r="AKV57" s="15"/>
      <c r="AKW57" s="15"/>
      <c r="AKX57" s="15"/>
      <c r="AKY57" s="15"/>
      <c r="AKZ57" s="15"/>
      <c r="ALA57" s="15"/>
      <c r="ALB57" s="15"/>
      <c r="ALC57" s="15"/>
      <c r="ALD57" s="15"/>
      <c r="ALE57" s="15"/>
      <c r="ALF57" s="15"/>
      <c r="ALG57" s="15"/>
      <c r="ALH57" s="15"/>
      <c r="ALI57" s="15"/>
      <c r="ALJ57" s="15"/>
      <c r="ALK57" s="15"/>
      <c r="ALL57" s="15"/>
      <c r="ALM57" s="15"/>
      <c r="ALN57" s="15"/>
      <c r="ALO57" s="15"/>
      <c r="ALP57" s="15"/>
      <c r="ALQ57" s="15"/>
      <c r="ALR57" s="15"/>
      <c r="ALS57" s="15"/>
      <c r="ALT57" s="15"/>
      <c r="ALU57" s="15"/>
      <c r="ALV57" s="15"/>
      <c r="ALW57" s="15"/>
      <c r="ALX57" s="15"/>
      <c r="ALY57" s="15"/>
      <c r="ALZ57" s="15"/>
      <c r="AMA57" s="15"/>
      <c r="AMB57" s="15"/>
      <c r="AMC57" s="15"/>
      <c r="AMD57" s="15"/>
      <c r="AME57" s="15"/>
      <c r="AMF57" s="15"/>
      <c r="AMG57" s="15"/>
      <c r="AMH57" s="15"/>
      <c r="AMI57" s="15"/>
      <c r="AMJ57" s="15"/>
      <c r="AMK57" s="15"/>
      <c r="AML57" s="15"/>
      <c r="AMM57" s="15"/>
      <c r="AMN57" s="15"/>
      <c r="AMO57" s="15"/>
      <c r="AMP57" s="15"/>
      <c r="AMQ57" s="15"/>
      <c r="AMR57" s="15"/>
      <c r="AMS57" s="15"/>
      <c r="AMT57" s="15"/>
      <c r="AMU57" s="15"/>
      <c r="AMV57" s="15"/>
      <c r="AMW57" s="15"/>
      <c r="AMX57" s="15"/>
      <c r="AMY57" s="15"/>
      <c r="AMZ57" s="15"/>
      <c r="ANA57" s="15"/>
      <c r="ANB57" s="15"/>
      <c r="ANC57" s="15"/>
      <c r="AND57" s="15"/>
      <c r="ANE57" s="15"/>
      <c r="ANF57" s="15"/>
      <c r="ANG57" s="15"/>
      <c r="ANH57" s="15"/>
      <c r="ANI57" s="15"/>
      <c r="ANJ57" s="15"/>
      <c r="ANK57" s="15"/>
      <c r="ANL57" s="15"/>
      <c r="ANM57" s="15"/>
      <c r="ANN57" s="15"/>
      <c r="ANO57" s="15"/>
      <c r="ANP57" s="15"/>
      <c r="ANQ57" s="15"/>
      <c r="ANR57" s="15"/>
      <c r="ANS57" s="15"/>
      <c r="ANT57" s="15"/>
      <c r="ANU57" s="15"/>
      <c r="ANV57" s="15"/>
      <c r="ANW57" s="15"/>
      <c r="ANX57" s="15"/>
      <c r="ANY57" s="15"/>
      <c r="ANZ57" s="15"/>
      <c r="AOA57" s="15"/>
      <c r="AOB57" s="15"/>
      <c r="AOC57" s="15"/>
      <c r="AOD57" s="15"/>
      <c r="AOE57" s="15"/>
      <c r="AOF57" s="15"/>
      <c r="AOG57" s="15"/>
      <c r="AOH57" s="15"/>
      <c r="AOI57" s="15"/>
      <c r="AOJ57" s="15"/>
      <c r="AOK57" s="15"/>
      <c r="AOL57" s="15"/>
      <c r="AOM57" s="15"/>
      <c r="AON57" s="15"/>
      <c r="AOO57" s="15"/>
      <c r="AOP57" s="15"/>
      <c r="AOQ57" s="15"/>
      <c r="AOR57" s="15"/>
      <c r="AOS57" s="15"/>
      <c r="AOT57" s="15"/>
      <c r="AOU57" s="15"/>
      <c r="AOV57" s="15"/>
      <c r="AOW57" s="15"/>
      <c r="AOX57" s="15"/>
      <c r="AOY57" s="15"/>
      <c r="AOZ57" s="15"/>
      <c r="APA57" s="15"/>
      <c r="APB57" s="15"/>
      <c r="APC57" s="15"/>
      <c r="APD57" s="15"/>
      <c r="APE57" s="15"/>
      <c r="APF57" s="15"/>
      <c r="APG57" s="15"/>
      <c r="APH57" s="15"/>
      <c r="API57" s="15"/>
      <c r="APJ57" s="15"/>
      <c r="APK57" s="15"/>
      <c r="APL57" s="15"/>
      <c r="APM57" s="15"/>
      <c r="APN57" s="15"/>
      <c r="APO57" s="15"/>
      <c r="APP57" s="15"/>
      <c r="APQ57" s="15"/>
      <c r="APR57" s="15"/>
      <c r="APS57" s="15"/>
      <c r="APT57" s="15"/>
      <c r="APU57" s="15"/>
      <c r="APV57" s="15"/>
      <c r="APW57" s="15"/>
      <c r="APX57" s="15"/>
      <c r="APY57" s="15"/>
      <c r="APZ57" s="15"/>
      <c r="AQA57" s="15"/>
      <c r="AQB57" s="15"/>
      <c r="AQC57" s="15"/>
      <c r="AQD57" s="15"/>
      <c r="AQE57" s="15"/>
      <c r="AQF57" s="15"/>
      <c r="AQG57" s="15"/>
      <c r="AQH57" s="15"/>
      <c r="AQI57" s="15"/>
      <c r="AQJ57" s="15"/>
      <c r="AQK57" s="15"/>
      <c r="AQL57" s="15"/>
      <c r="AQM57" s="15"/>
      <c r="AQN57" s="15"/>
      <c r="AQO57" s="15"/>
      <c r="AQP57" s="15"/>
      <c r="AQQ57" s="15"/>
      <c r="AQR57" s="15"/>
      <c r="AQS57" s="15"/>
      <c r="AQT57" s="15"/>
      <c r="AQU57" s="15"/>
      <c r="AQV57" s="15"/>
      <c r="AQW57" s="15"/>
      <c r="AQX57" s="15"/>
      <c r="AQY57" s="15"/>
      <c r="AQZ57" s="15"/>
      <c r="ARA57" s="15"/>
      <c r="ARB57" s="15"/>
      <c r="ARC57" s="15"/>
      <c r="ARD57" s="15"/>
      <c r="ARE57" s="15"/>
      <c r="ARF57" s="15"/>
      <c r="ARG57" s="15"/>
      <c r="ARH57" s="15"/>
      <c r="ARI57" s="15"/>
      <c r="ARJ57" s="15"/>
      <c r="ARK57" s="15"/>
      <c r="ARL57" s="15"/>
      <c r="ARM57" s="15"/>
      <c r="ARN57" s="15"/>
      <c r="ARO57" s="15"/>
      <c r="ARP57" s="15"/>
      <c r="ARQ57" s="15"/>
      <c r="ARR57" s="15"/>
      <c r="ARS57" s="15"/>
      <c r="ART57" s="15"/>
      <c r="ARU57" s="15"/>
      <c r="ARV57" s="15"/>
      <c r="ARW57" s="15"/>
      <c r="ARX57" s="15"/>
      <c r="ARY57" s="15"/>
      <c r="ARZ57" s="15"/>
      <c r="ASA57" s="15"/>
      <c r="ASB57" s="15"/>
      <c r="ASC57" s="15"/>
      <c r="ASD57" s="15"/>
      <c r="ASE57" s="15"/>
      <c r="ASF57" s="15"/>
      <c r="ASG57" s="15"/>
      <c r="ASH57" s="15"/>
      <c r="ASI57" s="15"/>
      <c r="ASJ57" s="15"/>
      <c r="ASK57" s="15"/>
      <c r="ASL57" s="15"/>
      <c r="ASM57" s="15"/>
      <c r="ASN57" s="15"/>
      <c r="ASO57" s="15"/>
      <c r="ASP57" s="15"/>
      <c r="ASQ57" s="15"/>
      <c r="ASR57" s="15"/>
      <c r="ASS57" s="15"/>
      <c r="AST57" s="15"/>
      <c r="ASU57" s="15"/>
      <c r="ASV57" s="15"/>
      <c r="ASW57" s="15"/>
      <c r="ASX57" s="15"/>
      <c r="ASY57" s="15"/>
      <c r="ASZ57" s="15"/>
      <c r="ATA57" s="15"/>
      <c r="ATB57" s="15"/>
      <c r="ATC57" s="15"/>
      <c r="ATD57" s="15"/>
      <c r="ATE57" s="15"/>
      <c r="ATF57" s="15"/>
      <c r="ATG57" s="15"/>
      <c r="ATH57" s="15"/>
      <c r="ATI57" s="15"/>
      <c r="ATJ57" s="15"/>
      <c r="ATK57" s="15"/>
      <c r="ATL57" s="15"/>
      <c r="ATM57" s="15"/>
      <c r="ATN57" s="15"/>
      <c r="ATO57" s="15"/>
      <c r="ATP57" s="15"/>
      <c r="ATQ57" s="15"/>
      <c r="ATR57" s="15"/>
      <c r="ATS57" s="15"/>
      <c r="ATT57" s="15"/>
      <c r="ATU57" s="15"/>
      <c r="ATV57" s="15"/>
      <c r="ATW57" s="15"/>
      <c r="ATX57" s="15"/>
      <c r="ATY57" s="15"/>
      <c r="ATZ57" s="15"/>
      <c r="AUA57" s="15"/>
      <c r="AUB57" s="15"/>
      <c r="AUC57" s="15"/>
      <c r="AUD57" s="15"/>
      <c r="AUE57" s="15"/>
      <c r="AUF57" s="15"/>
      <c r="AUG57" s="15"/>
      <c r="AUH57" s="15"/>
      <c r="AUI57" s="15"/>
      <c r="AUJ57" s="15"/>
      <c r="AUK57" s="15"/>
      <c r="AUL57" s="15"/>
      <c r="AUM57" s="15"/>
      <c r="AUN57" s="15"/>
      <c r="AUO57" s="15"/>
      <c r="AUP57" s="15"/>
      <c r="AUQ57" s="15"/>
      <c r="AUR57" s="15"/>
      <c r="AUS57" s="15"/>
      <c r="AUT57" s="15"/>
      <c r="AUU57" s="15"/>
      <c r="AUV57" s="15"/>
      <c r="AUW57" s="15"/>
      <c r="AUX57" s="15"/>
      <c r="AUY57" s="15"/>
      <c r="AUZ57" s="15"/>
      <c r="AVA57" s="15"/>
      <c r="AVB57" s="15"/>
      <c r="AVC57" s="15"/>
      <c r="AVD57" s="15"/>
      <c r="AVE57" s="15"/>
      <c r="AVF57" s="15"/>
      <c r="AVG57" s="15"/>
      <c r="AVH57" s="15"/>
      <c r="AVI57" s="15"/>
      <c r="AVJ57" s="15"/>
      <c r="AVK57" s="15"/>
      <c r="AVL57" s="15"/>
      <c r="AVM57" s="15"/>
      <c r="AVN57" s="15"/>
      <c r="AVO57" s="15"/>
      <c r="AVP57" s="15"/>
      <c r="AVQ57" s="15"/>
      <c r="AVR57" s="15"/>
      <c r="AVS57" s="15"/>
      <c r="AVT57" s="15"/>
      <c r="AVU57" s="15"/>
      <c r="AVV57" s="15"/>
      <c r="AVW57" s="15"/>
      <c r="AVX57" s="15"/>
      <c r="AVY57" s="15"/>
      <c r="AVZ57" s="15"/>
      <c r="AWA57" s="15"/>
      <c r="AWB57" s="15"/>
      <c r="AWC57" s="15"/>
      <c r="AWD57" s="15"/>
      <c r="AWE57" s="15"/>
      <c r="AWF57" s="15"/>
      <c r="AWG57" s="15"/>
      <c r="AWH57" s="15"/>
      <c r="AWI57" s="15"/>
      <c r="AWJ57" s="15"/>
      <c r="AWK57" s="15"/>
      <c r="AWL57" s="15"/>
      <c r="AWM57" s="15"/>
      <c r="AWN57" s="15"/>
      <c r="AWO57" s="15"/>
      <c r="AWP57" s="15"/>
      <c r="AWQ57" s="15"/>
      <c r="AWR57" s="15"/>
      <c r="AWS57" s="15"/>
      <c r="AWT57" s="15"/>
      <c r="AWU57" s="15"/>
      <c r="AWV57" s="15"/>
      <c r="AWW57" s="15"/>
      <c r="AWX57" s="15"/>
      <c r="AWY57" s="15"/>
      <c r="AWZ57" s="15"/>
      <c r="AXA57" s="15"/>
      <c r="AXB57" s="15"/>
      <c r="AXC57" s="15"/>
      <c r="AXD57" s="15"/>
      <c r="AXE57" s="15"/>
      <c r="AXF57" s="15"/>
      <c r="AXG57" s="15"/>
      <c r="AXH57" s="15"/>
      <c r="AXI57" s="15"/>
      <c r="AXJ57" s="15"/>
      <c r="AXK57" s="15"/>
      <c r="AXL57" s="15"/>
      <c r="AXM57" s="15"/>
      <c r="AXN57" s="15"/>
      <c r="AXO57" s="15"/>
      <c r="AXP57" s="15"/>
      <c r="AXQ57" s="15"/>
      <c r="AXR57" s="15"/>
      <c r="AXS57" s="15"/>
      <c r="AXT57" s="15"/>
      <c r="AXU57" s="15"/>
      <c r="AXV57" s="15"/>
      <c r="AXW57" s="15"/>
      <c r="AXX57" s="15"/>
      <c r="AXY57" s="15"/>
      <c r="AXZ57" s="15"/>
      <c r="AYA57" s="15"/>
      <c r="AYB57" s="15"/>
      <c r="AYC57" s="15"/>
      <c r="AYD57" s="15"/>
      <c r="AYE57" s="15"/>
      <c r="AYF57" s="15"/>
      <c r="AYG57" s="15"/>
      <c r="AYH57" s="15"/>
      <c r="AYI57" s="15"/>
      <c r="AYJ57" s="15"/>
      <c r="AYK57" s="15"/>
      <c r="AYL57" s="15"/>
      <c r="AYM57" s="15"/>
      <c r="AYN57" s="15"/>
      <c r="AYO57" s="15"/>
      <c r="AYP57" s="15"/>
      <c r="AYQ57" s="15"/>
      <c r="AYR57" s="15"/>
      <c r="AYS57" s="15"/>
      <c r="AYT57" s="15"/>
      <c r="AYU57" s="15"/>
      <c r="AYV57" s="15"/>
      <c r="AYW57" s="15"/>
      <c r="AYX57" s="15"/>
      <c r="AYY57" s="15"/>
      <c r="AYZ57" s="15"/>
      <c r="AZA57" s="15"/>
      <c r="AZB57" s="15"/>
      <c r="AZC57" s="15"/>
      <c r="AZD57" s="15"/>
      <c r="AZE57" s="15"/>
      <c r="AZF57" s="15"/>
      <c r="AZG57" s="15"/>
      <c r="AZH57" s="15"/>
      <c r="AZI57" s="15"/>
      <c r="AZJ57" s="15"/>
      <c r="AZK57" s="15"/>
      <c r="AZL57" s="15"/>
      <c r="AZM57" s="15"/>
      <c r="AZN57" s="15"/>
      <c r="AZO57" s="15"/>
      <c r="AZP57" s="15"/>
      <c r="AZQ57" s="15"/>
      <c r="AZR57" s="15"/>
      <c r="AZS57" s="15"/>
      <c r="AZT57" s="15"/>
      <c r="AZU57" s="15"/>
      <c r="AZV57" s="15"/>
      <c r="AZW57" s="15"/>
      <c r="AZX57" s="15"/>
      <c r="AZY57" s="15"/>
      <c r="AZZ57" s="15"/>
      <c r="BAA57" s="15"/>
      <c r="BAB57" s="15"/>
      <c r="BAC57" s="15"/>
      <c r="BAD57" s="15"/>
      <c r="BAE57" s="15"/>
      <c r="BAF57" s="15"/>
      <c r="BAG57" s="15"/>
      <c r="BAH57" s="15"/>
      <c r="BAI57" s="15"/>
      <c r="BAJ57" s="15"/>
      <c r="BAK57" s="15"/>
      <c r="BAL57" s="15"/>
      <c r="BAM57" s="15"/>
      <c r="BAN57" s="15"/>
      <c r="BAO57" s="15"/>
      <c r="BAP57" s="15"/>
      <c r="BAQ57" s="15"/>
      <c r="BAR57" s="15"/>
      <c r="BAS57" s="15"/>
      <c r="BAT57" s="15"/>
      <c r="BAU57" s="15"/>
      <c r="BAV57" s="15"/>
      <c r="BAW57" s="15"/>
      <c r="BAX57" s="15"/>
      <c r="BAY57" s="15"/>
      <c r="BAZ57" s="15"/>
      <c r="BBA57" s="15"/>
      <c r="BBB57" s="15"/>
      <c r="BBC57" s="15"/>
      <c r="BBD57" s="15"/>
      <c r="BBE57" s="15"/>
      <c r="BBF57" s="15"/>
      <c r="BBG57" s="15"/>
      <c r="BBH57" s="15"/>
      <c r="BBI57" s="15"/>
      <c r="BBJ57" s="15"/>
      <c r="BBK57" s="15"/>
      <c r="BBL57" s="15"/>
      <c r="BBM57" s="15"/>
      <c r="BBN57" s="15"/>
      <c r="BBO57" s="15"/>
      <c r="BBP57" s="15"/>
      <c r="BBQ57" s="15"/>
      <c r="BBR57" s="15"/>
      <c r="BBS57" s="15"/>
      <c r="BBT57" s="15"/>
      <c r="BBU57" s="15"/>
      <c r="BBV57" s="15"/>
      <c r="BBW57" s="15"/>
      <c r="BBX57" s="15"/>
      <c r="BBY57" s="15"/>
      <c r="BBZ57" s="15"/>
      <c r="BCA57" s="15"/>
      <c r="BCB57" s="15"/>
      <c r="BCC57" s="15"/>
      <c r="BCD57" s="15"/>
      <c r="BCE57" s="15"/>
      <c r="BCF57" s="15"/>
      <c r="BCG57" s="15"/>
      <c r="BCH57" s="15"/>
      <c r="BCI57" s="15"/>
      <c r="BCJ57" s="15"/>
      <c r="BCK57" s="15"/>
      <c r="BCL57" s="15"/>
      <c r="BCM57" s="15"/>
      <c r="BCN57" s="15"/>
      <c r="BCO57" s="15"/>
      <c r="BCP57" s="15"/>
      <c r="BCQ57" s="15"/>
      <c r="BCR57" s="15"/>
      <c r="BCS57" s="15"/>
      <c r="BCT57" s="15"/>
      <c r="BCU57" s="15"/>
      <c r="BCV57" s="15"/>
      <c r="BCW57" s="15"/>
      <c r="BCX57" s="15"/>
      <c r="BCY57" s="15"/>
      <c r="BCZ57" s="15"/>
      <c r="BDA57" s="15"/>
      <c r="BDB57" s="15"/>
      <c r="BDC57" s="15"/>
      <c r="BDD57" s="15"/>
      <c r="BDE57" s="15"/>
      <c r="BDF57" s="15"/>
      <c r="BDG57" s="15"/>
      <c r="BDH57" s="15"/>
      <c r="BDI57" s="15"/>
      <c r="BDJ57" s="15"/>
      <c r="BDK57" s="15"/>
      <c r="BDL57" s="15"/>
      <c r="BDM57" s="15"/>
      <c r="BDN57" s="15"/>
      <c r="BDO57" s="15"/>
      <c r="BDP57" s="15"/>
      <c r="BDQ57" s="15"/>
      <c r="BDR57" s="15"/>
      <c r="BDS57" s="15"/>
      <c r="BDT57" s="15"/>
      <c r="BDU57" s="15"/>
      <c r="BDV57" s="15"/>
      <c r="BDW57" s="15"/>
      <c r="BDX57" s="15"/>
      <c r="BDY57" s="15"/>
      <c r="BDZ57" s="15"/>
      <c r="BEA57" s="15"/>
      <c r="BEB57" s="15"/>
      <c r="BEC57" s="15"/>
      <c r="BED57" s="15"/>
      <c r="BEE57" s="15"/>
      <c r="BEF57" s="15"/>
      <c r="BEG57" s="15"/>
      <c r="BEH57" s="15"/>
      <c r="BEI57" s="15"/>
      <c r="BEJ57" s="15"/>
      <c r="BEK57" s="15"/>
      <c r="BEL57" s="15"/>
      <c r="BEM57" s="15"/>
      <c r="BEN57" s="15"/>
      <c r="BEO57" s="15"/>
      <c r="BEP57" s="15"/>
      <c r="BEQ57" s="15"/>
      <c r="BER57" s="15"/>
      <c r="BES57" s="15"/>
      <c r="BET57" s="15"/>
      <c r="BEU57" s="15"/>
      <c r="BEV57" s="15"/>
      <c r="BEW57" s="15"/>
      <c r="BEX57" s="15"/>
      <c r="BEY57" s="15"/>
      <c r="BEZ57" s="15"/>
      <c r="BFA57" s="15"/>
      <c r="BFB57" s="15"/>
      <c r="BFC57" s="15"/>
      <c r="BFD57" s="15"/>
      <c r="BFE57" s="15"/>
      <c r="BFF57" s="15"/>
      <c r="BFG57" s="15"/>
      <c r="BFH57" s="15"/>
      <c r="BFI57" s="15"/>
      <c r="BFJ57" s="15"/>
      <c r="BFK57" s="15"/>
      <c r="BFL57" s="15"/>
      <c r="BFM57" s="15"/>
      <c r="BFN57" s="15"/>
      <c r="BFO57" s="15"/>
      <c r="BFP57" s="15"/>
      <c r="BFQ57" s="15"/>
      <c r="BFR57" s="15"/>
      <c r="BFS57" s="15"/>
      <c r="BFT57" s="15"/>
      <c r="BFU57" s="15"/>
      <c r="BFV57" s="15"/>
      <c r="BFW57" s="15"/>
      <c r="BFX57" s="15"/>
      <c r="BFY57" s="15"/>
      <c r="BFZ57" s="15"/>
      <c r="BGA57" s="15"/>
      <c r="BGB57" s="15"/>
      <c r="BGC57" s="15"/>
      <c r="BGD57" s="15"/>
      <c r="BGE57" s="15"/>
      <c r="BGF57" s="15"/>
      <c r="BGG57" s="15"/>
      <c r="BGH57" s="15"/>
      <c r="BGI57" s="15"/>
      <c r="BGJ57" s="15"/>
      <c r="BGK57" s="15"/>
      <c r="BGL57" s="15"/>
      <c r="BGM57" s="15"/>
      <c r="BGN57" s="15"/>
      <c r="BGO57" s="15"/>
      <c r="BGP57" s="15"/>
      <c r="BGQ57" s="15"/>
      <c r="BGR57" s="15"/>
      <c r="BGS57" s="15"/>
      <c r="BGT57" s="15"/>
      <c r="BGU57" s="15"/>
      <c r="BGV57" s="15"/>
      <c r="BGW57" s="15"/>
      <c r="BGX57" s="15"/>
      <c r="BGY57" s="15"/>
      <c r="BGZ57" s="15"/>
      <c r="BHA57" s="15"/>
      <c r="BHB57" s="15"/>
      <c r="BHC57" s="15"/>
      <c r="BHD57" s="15"/>
      <c r="BHE57" s="15"/>
      <c r="BHF57" s="15"/>
      <c r="BHG57" s="15"/>
      <c r="BHH57" s="15"/>
      <c r="BHI57" s="15"/>
      <c r="BHJ57" s="15"/>
      <c r="BHK57" s="15"/>
      <c r="BHL57" s="15"/>
      <c r="BHM57" s="15"/>
      <c r="BHN57" s="15"/>
      <c r="BHO57" s="15"/>
      <c r="BHP57" s="15"/>
      <c r="BHQ57" s="15"/>
      <c r="BHR57" s="15"/>
      <c r="BHS57" s="15"/>
      <c r="BHT57" s="15"/>
      <c r="BHU57" s="15"/>
      <c r="BHV57" s="15"/>
      <c r="BHW57" s="15"/>
      <c r="BHX57" s="15"/>
      <c r="BHY57" s="15"/>
      <c r="BHZ57" s="15"/>
      <c r="BIA57" s="15"/>
      <c r="BIB57" s="15"/>
      <c r="BIC57" s="15"/>
      <c r="BID57" s="15"/>
      <c r="BIE57" s="15"/>
      <c r="BIF57" s="15"/>
      <c r="BIG57" s="15"/>
      <c r="BIH57" s="15"/>
      <c r="BII57" s="15"/>
      <c r="BIJ57" s="15"/>
      <c r="BIK57" s="15"/>
      <c r="BIL57" s="15"/>
      <c r="BIM57" s="15"/>
      <c r="BIN57" s="15"/>
      <c r="BIO57" s="15"/>
      <c r="BIP57" s="15"/>
      <c r="BIQ57" s="15"/>
      <c r="BIR57" s="15"/>
      <c r="BIS57" s="15"/>
      <c r="BIT57" s="15"/>
      <c r="BIU57" s="15"/>
      <c r="BIV57" s="15"/>
      <c r="BIW57" s="15"/>
      <c r="BIX57" s="15"/>
      <c r="BIY57" s="15"/>
      <c r="BIZ57" s="15"/>
      <c r="BJA57" s="15"/>
      <c r="BJB57" s="15"/>
      <c r="BJC57" s="15"/>
      <c r="BJD57" s="15"/>
      <c r="BJE57" s="15"/>
      <c r="BJF57" s="15"/>
      <c r="BJG57" s="15"/>
      <c r="BJH57" s="15"/>
      <c r="BJI57" s="15"/>
      <c r="BJJ57" s="15"/>
      <c r="BJK57" s="15"/>
      <c r="BJL57" s="15"/>
      <c r="BJM57" s="15"/>
      <c r="BJN57" s="15"/>
      <c r="BJO57" s="15"/>
      <c r="BJP57" s="15"/>
      <c r="BJQ57" s="15"/>
      <c r="BJR57" s="15"/>
      <c r="BJS57" s="15"/>
      <c r="BJT57" s="15"/>
      <c r="BJU57" s="15"/>
      <c r="BJV57" s="15"/>
      <c r="BJW57" s="15"/>
      <c r="BJX57" s="15"/>
      <c r="BJY57" s="15"/>
      <c r="BJZ57" s="15"/>
      <c r="BKA57" s="15"/>
      <c r="BKB57" s="15"/>
      <c r="BKC57" s="15"/>
      <c r="BKD57" s="15"/>
      <c r="BKE57" s="15"/>
      <c r="BKF57" s="15"/>
      <c r="BKG57" s="15"/>
      <c r="BKH57" s="15"/>
      <c r="BKI57" s="15"/>
      <c r="BKJ57" s="15"/>
      <c r="BKK57" s="15"/>
      <c r="BKL57" s="15"/>
      <c r="BKM57" s="15"/>
      <c r="BKN57" s="15"/>
      <c r="BKO57" s="15"/>
      <c r="BKP57" s="15"/>
      <c r="BKQ57" s="15"/>
      <c r="BKR57" s="15"/>
      <c r="BKS57" s="15"/>
      <c r="BKT57" s="15"/>
      <c r="BKU57" s="15"/>
      <c r="BKV57" s="15"/>
      <c r="BKW57" s="15"/>
      <c r="BKX57" s="15"/>
      <c r="BKY57" s="15"/>
      <c r="BKZ57" s="15"/>
      <c r="BLA57" s="15"/>
      <c r="BLB57" s="15"/>
      <c r="BLC57" s="15"/>
      <c r="BLD57" s="15"/>
      <c r="BLE57" s="15"/>
      <c r="BLF57" s="15"/>
      <c r="BLG57" s="15"/>
      <c r="BLH57" s="15"/>
      <c r="BLI57" s="15"/>
      <c r="BLJ57" s="15"/>
      <c r="BLK57" s="15"/>
      <c r="BLL57" s="15"/>
      <c r="BLM57" s="15"/>
      <c r="BLN57" s="15"/>
      <c r="BLO57" s="15"/>
      <c r="BLP57" s="15"/>
      <c r="BLQ57" s="15"/>
      <c r="BLR57" s="15"/>
      <c r="BLS57" s="15"/>
      <c r="BLT57" s="15"/>
      <c r="BLU57" s="15"/>
      <c r="BLV57" s="15"/>
      <c r="BLW57" s="15"/>
      <c r="BLX57" s="15"/>
      <c r="BLY57" s="15"/>
      <c r="BLZ57" s="15"/>
      <c r="BMA57" s="15"/>
      <c r="BMB57" s="15"/>
      <c r="BMC57" s="15"/>
      <c r="BMD57" s="15"/>
      <c r="BME57" s="15"/>
      <c r="BMF57" s="15"/>
      <c r="BMG57" s="15"/>
      <c r="BMH57" s="15"/>
      <c r="BMI57" s="15"/>
      <c r="BMJ57" s="15"/>
      <c r="BMK57" s="15"/>
      <c r="BML57" s="15"/>
      <c r="BMM57" s="15"/>
      <c r="BMN57" s="15"/>
      <c r="BMO57" s="15"/>
      <c r="BMP57" s="15"/>
      <c r="BMQ57" s="15"/>
      <c r="BMR57" s="15"/>
      <c r="BMS57" s="15"/>
      <c r="BMT57" s="15"/>
      <c r="BMU57" s="15"/>
      <c r="BMV57" s="15"/>
      <c r="BMW57" s="15"/>
      <c r="BMX57" s="15"/>
      <c r="BMY57" s="15"/>
      <c r="BMZ57" s="15"/>
      <c r="BNA57" s="15"/>
      <c r="BNB57" s="15"/>
      <c r="BNC57" s="15"/>
      <c r="BND57" s="15"/>
      <c r="BNE57" s="15"/>
      <c r="BNF57" s="15"/>
      <c r="BNG57" s="15"/>
      <c r="BNH57" s="15"/>
      <c r="BNI57" s="15"/>
      <c r="BNJ57" s="15"/>
      <c r="BNK57" s="15"/>
      <c r="BNL57" s="15"/>
      <c r="BNM57" s="15"/>
      <c r="BNN57" s="15"/>
      <c r="BNO57" s="15"/>
      <c r="BNP57" s="15"/>
      <c r="BNQ57" s="15"/>
      <c r="BNR57" s="15"/>
      <c r="BNS57" s="15"/>
      <c r="BNT57" s="15"/>
      <c r="BNU57" s="15"/>
      <c r="BNV57" s="15"/>
      <c r="BNW57" s="15"/>
      <c r="BNX57" s="15"/>
      <c r="BNY57" s="15"/>
      <c r="BNZ57" s="15"/>
      <c r="BOA57" s="15"/>
      <c r="BOB57" s="15"/>
      <c r="BOC57" s="15"/>
      <c r="BOD57" s="15"/>
      <c r="BOE57" s="15"/>
      <c r="BOF57" s="15"/>
      <c r="BOG57" s="15"/>
      <c r="BOH57" s="15"/>
      <c r="BOI57" s="15"/>
      <c r="BOJ57" s="15"/>
      <c r="BOK57" s="15"/>
      <c r="BOL57" s="15"/>
      <c r="BOM57" s="15"/>
      <c r="BON57" s="15"/>
      <c r="BOO57" s="15"/>
      <c r="BOP57" s="15"/>
      <c r="BOQ57" s="15"/>
      <c r="BOR57" s="15"/>
      <c r="BOS57" s="15"/>
      <c r="BOT57" s="15"/>
      <c r="BOU57" s="15"/>
      <c r="BOV57" s="15"/>
      <c r="BOW57" s="15"/>
      <c r="BOX57" s="15"/>
      <c r="BOY57" s="15"/>
      <c r="BOZ57" s="15"/>
      <c r="BPA57" s="15"/>
      <c r="BPB57" s="15"/>
      <c r="BPC57" s="15"/>
      <c r="BPD57" s="15"/>
      <c r="BPE57" s="15"/>
      <c r="BPF57" s="15"/>
      <c r="BPG57" s="15"/>
      <c r="BPH57" s="15"/>
      <c r="BPI57" s="15"/>
      <c r="BPJ57" s="15"/>
      <c r="BPK57" s="15"/>
      <c r="BPL57" s="15"/>
      <c r="BPM57" s="15"/>
      <c r="BPN57" s="15"/>
      <c r="BPO57" s="15"/>
      <c r="BPP57" s="15"/>
      <c r="BPQ57" s="15"/>
      <c r="BPR57" s="15"/>
      <c r="BPS57" s="15"/>
      <c r="BPT57" s="15"/>
      <c r="BPU57" s="15"/>
      <c r="BPV57" s="15"/>
      <c r="BPW57" s="15"/>
      <c r="BPX57" s="15"/>
      <c r="BPY57" s="15"/>
      <c r="BPZ57" s="15"/>
      <c r="BQA57" s="15"/>
      <c r="BQB57" s="15"/>
      <c r="BQC57" s="15"/>
      <c r="BQD57" s="15"/>
      <c r="BQE57" s="15"/>
      <c r="BQF57" s="15"/>
      <c r="BQG57" s="15"/>
      <c r="BQH57" s="15"/>
      <c r="BQI57" s="15"/>
      <c r="BQJ57" s="15"/>
      <c r="BQK57" s="15"/>
      <c r="BQL57" s="15"/>
      <c r="BQM57" s="15"/>
      <c r="BQN57" s="15"/>
      <c r="BQO57" s="15"/>
      <c r="BQP57" s="15"/>
      <c r="BQQ57" s="15"/>
      <c r="BQR57" s="15"/>
      <c r="BQS57" s="15"/>
      <c r="BQT57" s="15"/>
      <c r="BQU57" s="15"/>
      <c r="BQV57" s="15"/>
      <c r="BQW57" s="15"/>
      <c r="BQX57" s="15"/>
      <c r="BQY57" s="15"/>
      <c r="BQZ57" s="15"/>
      <c r="BRA57" s="15"/>
      <c r="BRB57" s="15"/>
      <c r="BRC57" s="15"/>
      <c r="BRD57" s="15"/>
      <c r="BRE57" s="15"/>
      <c r="BRF57" s="15"/>
      <c r="BRG57" s="15"/>
      <c r="BRH57" s="15"/>
      <c r="BRI57" s="15"/>
      <c r="BRJ57" s="15"/>
      <c r="BRK57" s="15"/>
      <c r="BRL57" s="15"/>
      <c r="BRM57" s="15"/>
      <c r="BRN57" s="15"/>
      <c r="BRO57" s="15"/>
      <c r="BRP57" s="15"/>
      <c r="BRQ57" s="15"/>
      <c r="BRR57" s="15"/>
      <c r="BRS57" s="15"/>
      <c r="BRT57" s="15"/>
      <c r="BRU57" s="15"/>
      <c r="BRV57" s="15"/>
      <c r="BRW57" s="15"/>
      <c r="BRX57" s="15"/>
      <c r="BRY57" s="15"/>
      <c r="BRZ57" s="15"/>
      <c r="BSA57" s="15"/>
      <c r="BSB57" s="15"/>
      <c r="BSC57" s="15"/>
      <c r="BSD57" s="15"/>
      <c r="BSE57" s="15"/>
      <c r="BSF57" s="15"/>
      <c r="BSG57" s="15"/>
      <c r="BSH57" s="15"/>
      <c r="BSI57" s="15"/>
      <c r="BSJ57" s="15"/>
      <c r="BSK57" s="15"/>
      <c r="BSL57" s="15"/>
      <c r="BSM57" s="15"/>
      <c r="BSN57" s="15"/>
      <c r="BSO57" s="15"/>
      <c r="BSP57" s="15"/>
      <c r="BSQ57" s="15"/>
      <c r="BSR57" s="15"/>
      <c r="BSS57" s="15"/>
      <c r="BST57" s="15"/>
      <c r="BSU57" s="15"/>
      <c r="BSV57" s="15"/>
      <c r="BSW57" s="15"/>
      <c r="BSX57" s="15"/>
      <c r="BSY57" s="15"/>
      <c r="BSZ57" s="15"/>
      <c r="BTA57" s="15"/>
      <c r="BTB57" s="15"/>
      <c r="BTC57" s="15"/>
      <c r="BTD57" s="15"/>
      <c r="BTE57" s="15"/>
      <c r="BTF57" s="15"/>
      <c r="BTG57" s="15"/>
      <c r="BTH57" s="15"/>
      <c r="BTI57" s="15"/>
      <c r="BTJ57" s="15"/>
      <c r="BTK57" s="15"/>
      <c r="BTL57" s="15"/>
      <c r="BTM57" s="15"/>
      <c r="BTN57" s="15"/>
      <c r="BTO57" s="15"/>
      <c r="BTP57" s="15"/>
      <c r="BTQ57" s="15"/>
      <c r="BTR57" s="15"/>
      <c r="BTS57" s="15"/>
      <c r="BTT57" s="15"/>
      <c r="BTU57" s="15"/>
      <c r="BTV57" s="15"/>
      <c r="BTW57" s="15"/>
      <c r="BTX57" s="15"/>
      <c r="BTY57" s="15"/>
      <c r="BTZ57" s="15"/>
      <c r="BUA57" s="15"/>
      <c r="BUB57" s="15"/>
      <c r="BUC57" s="15"/>
      <c r="BUD57" s="15"/>
      <c r="BUE57" s="15"/>
      <c r="BUF57" s="15"/>
      <c r="BUG57" s="15"/>
      <c r="BUH57" s="15"/>
      <c r="BUI57" s="15"/>
      <c r="BUJ57" s="15"/>
      <c r="BUK57" s="15"/>
      <c r="BUL57" s="15"/>
      <c r="BUM57" s="15"/>
      <c r="BUN57" s="15"/>
      <c r="BUO57" s="15"/>
      <c r="BUP57" s="15"/>
      <c r="BUQ57" s="15"/>
      <c r="BUR57" s="15"/>
      <c r="BUS57" s="15"/>
      <c r="BUT57" s="15"/>
      <c r="BUU57" s="15"/>
      <c r="BUV57" s="15"/>
      <c r="BUW57" s="15"/>
      <c r="BUX57" s="15"/>
      <c r="BUY57" s="15"/>
      <c r="BUZ57" s="15"/>
      <c r="BVA57" s="15"/>
      <c r="BVB57" s="15"/>
      <c r="BVC57" s="15"/>
      <c r="BVD57" s="15"/>
      <c r="BVE57" s="15"/>
      <c r="BVF57" s="15"/>
      <c r="BVG57" s="15"/>
      <c r="BVH57" s="15"/>
      <c r="BVI57" s="15"/>
      <c r="BVJ57" s="15"/>
      <c r="BVK57" s="15"/>
      <c r="BVL57" s="15"/>
      <c r="BVM57" s="15"/>
      <c r="BVN57" s="15"/>
      <c r="BVO57" s="15"/>
      <c r="BVP57" s="15"/>
      <c r="BVQ57" s="15"/>
      <c r="BVR57" s="15"/>
      <c r="BVS57" s="15"/>
      <c r="BVT57" s="15"/>
      <c r="BVU57" s="15"/>
      <c r="BVV57" s="15"/>
      <c r="BVW57" s="15"/>
      <c r="BVX57" s="15"/>
      <c r="BVY57" s="15"/>
      <c r="BVZ57" s="15"/>
      <c r="BWA57" s="15"/>
      <c r="BWB57" s="15"/>
      <c r="BWC57" s="15"/>
      <c r="BWD57" s="15"/>
      <c r="BWE57" s="15"/>
      <c r="BWF57" s="15"/>
      <c r="BWG57" s="15"/>
      <c r="BWH57" s="15"/>
      <c r="BWI57" s="15"/>
      <c r="BWJ57" s="15"/>
      <c r="BWK57" s="15"/>
      <c r="BWL57" s="15"/>
      <c r="BWM57" s="15"/>
      <c r="BWN57" s="15"/>
      <c r="BWO57" s="15"/>
      <c r="BWP57" s="15"/>
      <c r="BWQ57" s="15"/>
      <c r="BWR57" s="15"/>
      <c r="BWS57" s="15"/>
      <c r="BWT57" s="15"/>
      <c r="BWU57" s="15"/>
      <c r="BWV57" s="15"/>
      <c r="BWW57" s="15"/>
      <c r="BWX57" s="15"/>
      <c r="BWY57" s="15"/>
      <c r="BWZ57" s="15"/>
      <c r="BXA57" s="15"/>
      <c r="BXB57" s="15"/>
      <c r="BXC57" s="15"/>
      <c r="BXD57" s="15"/>
      <c r="BXE57" s="15"/>
      <c r="BXF57" s="15"/>
      <c r="BXG57" s="15"/>
      <c r="BXH57" s="15"/>
      <c r="BXI57" s="15"/>
      <c r="BXJ57" s="15"/>
      <c r="BXK57" s="15"/>
      <c r="BXL57" s="15"/>
      <c r="BXM57" s="15"/>
      <c r="BXN57" s="15"/>
      <c r="BXO57" s="15"/>
      <c r="BXP57" s="15"/>
      <c r="BXQ57" s="15"/>
      <c r="BXR57" s="15"/>
      <c r="BXS57" s="15"/>
      <c r="BXT57" s="15"/>
      <c r="BXU57" s="15"/>
      <c r="BXV57" s="15"/>
      <c r="BXW57" s="15"/>
      <c r="BXX57" s="15"/>
      <c r="BXY57" s="15"/>
      <c r="BXZ57" s="15"/>
      <c r="BYA57" s="15"/>
      <c r="BYB57" s="15"/>
      <c r="BYC57" s="15"/>
      <c r="BYD57" s="15"/>
      <c r="BYE57" s="15"/>
      <c r="BYF57" s="15"/>
      <c r="BYG57" s="15"/>
      <c r="BYH57" s="15"/>
      <c r="BYI57" s="15"/>
      <c r="BYJ57" s="15"/>
      <c r="BYK57" s="15"/>
      <c r="BYL57" s="15"/>
      <c r="BYM57" s="15"/>
      <c r="BYN57" s="15"/>
      <c r="BYO57" s="15"/>
      <c r="BYP57" s="15"/>
      <c r="BYQ57" s="15"/>
      <c r="BYR57" s="15"/>
      <c r="BYS57" s="15"/>
      <c r="BYT57" s="15"/>
      <c r="BYU57" s="15"/>
      <c r="BYV57" s="15"/>
      <c r="BYW57" s="15"/>
      <c r="BYX57" s="15"/>
      <c r="BYY57" s="15"/>
      <c r="BYZ57" s="15"/>
      <c r="BZA57" s="15"/>
      <c r="BZB57" s="15"/>
      <c r="BZC57" s="15"/>
      <c r="BZD57" s="15"/>
      <c r="BZE57" s="15"/>
      <c r="BZF57" s="15"/>
      <c r="BZG57" s="15"/>
      <c r="BZH57" s="15"/>
      <c r="BZI57" s="15"/>
      <c r="BZJ57" s="15"/>
      <c r="BZK57" s="15"/>
      <c r="BZL57" s="15"/>
      <c r="BZM57" s="15"/>
      <c r="BZN57" s="15"/>
      <c r="BZO57" s="15"/>
      <c r="BZP57" s="15"/>
      <c r="BZQ57" s="15"/>
      <c r="BZR57" s="15"/>
      <c r="BZS57" s="15"/>
      <c r="BZT57" s="15"/>
      <c r="BZU57" s="15"/>
      <c r="BZV57" s="15"/>
      <c r="BZW57" s="15"/>
      <c r="BZX57" s="15"/>
      <c r="BZY57" s="15"/>
      <c r="BZZ57" s="15"/>
      <c r="CAA57" s="15"/>
      <c r="CAB57" s="15"/>
      <c r="CAC57" s="15"/>
      <c r="CAD57" s="15"/>
      <c r="CAE57" s="15"/>
      <c r="CAF57" s="15"/>
      <c r="CAG57" s="15"/>
      <c r="CAH57" s="15"/>
      <c r="CAI57" s="15"/>
      <c r="CAJ57" s="15"/>
      <c r="CAK57" s="15"/>
      <c r="CAL57" s="15"/>
      <c r="CAM57" s="15"/>
      <c r="CAN57" s="15"/>
      <c r="CAO57" s="15"/>
      <c r="CAP57" s="15"/>
      <c r="CAQ57" s="15"/>
      <c r="CAR57" s="15"/>
      <c r="CAS57" s="15"/>
      <c r="CAT57" s="15"/>
      <c r="CAU57" s="15"/>
      <c r="CAV57" s="15"/>
      <c r="CAW57" s="15"/>
      <c r="CAX57" s="15"/>
      <c r="CAY57" s="15"/>
      <c r="CAZ57" s="15"/>
      <c r="CBA57" s="15"/>
      <c r="CBB57" s="15"/>
      <c r="CBC57" s="15"/>
      <c r="CBD57" s="15"/>
      <c r="CBE57" s="15"/>
      <c r="CBF57" s="15"/>
      <c r="CBG57" s="15"/>
      <c r="CBH57" s="15"/>
      <c r="CBI57" s="15"/>
      <c r="CBJ57" s="15"/>
      <c r="CBK57" s="15"/>
      <c r="CBL57" s="15"/>
      <c r="CBM57" s="15"/>
      <c r="CBN57" s="15"/>
      <c r="CBO57" s="15"/>
      <c r="CBP57" s="15"/>
      <c r="CBQ57" s="15"/>
      <c r="CBR57" s="15"/>
      <c r="CBS57" s="15"/>
      <c r="CBT57" s="15"/>
      <c r="CBU57" s="15"/>
      <c r="CBV57" s="15"/>
      <c r="CBW57" s="15"/>
      <c r="CBX57" s="15"/>
      <c r="CBY57" s="15"/>
      <c r="CBZ57" s="15"/>
      <c r="CCA57" s="15"/>
      <c r="CCB57" s="15"/>
      <c r="CCC57" s="15"/>
      <c r="CCD57" s="15"/>
      <c r="CCE57" s="15"/>
      <c r="CCF57" s="15"/>
      <c r="CCG57" s="15"/>
      <c r="CCH57" s="15"/>
      <c r="CCI57" s="15"/>
      <c r="CCJ57" s="15"/>
      <c r="CCK57" s="15"/>
      <c r="CCL57" s="15"/>
      <c r="CCM57" s="15"/>
      <c r="CCN57" s="15"/>
      <c r="CCO57" s="15"/>
      <c r="CCP57" s="15"/>
      <c r="CCQ57" s="15"/>
      <c r="CCR57" s="15"/>
      <c r="CCS57" s="15"/>
      <c r="CCT57" s="15"/>
      <c r="CCU57" s="15"/>
      <c r="CCV57" s="15"/>
      <c r="CCW57" s="15"/>
      <c r="CCX57" s="15"/>
      <c r="CCY57" s="15"/>
      <c r="CCZ57" s="15"/>
      <c r="CDA57" s="15"/>
      <c r="CDB57" s="15"/>
      <c r="CDC57" s="15"/>
      <c r="CDD57" s="15"/>
      <c r="CDE57" s="15"/>
      <c r="CDF57" s="15"/>
      <c r="CDG57" s="15"/>
      <c r="CDH57" s="15"/>
      <c r="CDI57" s="15"/>
      <c r="CDJ57" s="15"/>
      <c r="CDK57" s="15"/>
      <c r="CDL57" s="15"/>
      <c r="CDM57" s="15"/>
      <c r="CDN57" s="15"/>
      <c r="CDO57" s="15"/>
      <c r="CDP57" s="15"/>
      <c r="CDQ57" s="15"/>
      <c r="CDR57" s="15"/>
      <c r="CDS57" s="15"/>
      <c r="CDT57" s="15"/>
      <c r="CDU57" s="15"/>
      <c r="CDV57" s="15"/>
      <c r="CDW57" s="15"/>
      <c r="CDX57" s="15"/>
      <c r="CDY57" s="15"/>
      <c r="CDZ57" s="15"/>
      <c r="CEA57" s="15"/>
      <c r="CEB57" s="15"/>
      <c r="CEC57" s="15"/>
      <c r="CED57" s="15"/>
      <c r="CEE57" s="15"/>
      <c r="CEF57" s="15"/>
      <c r="CEG57" s="15"/>
      <c r="CEH57" s="15"/>
      <c r="CEI57" s="15"/>
      <c r="CEJ57" s="15"/>
      <c r="CEK57" s="15"/>
      <c r="CEL57" s="15"/>
      <c r="CEM57" s="15"/>
      <c r="CEN57" s="15"/>
      <c r="CEO57" s="15"/>
      <c r="CEP57" s="15"/>
      <c r="CEQ57" s="15"/>
      <c r="CER57" s="15"/>
      <c r="CES57" s="15"/>
      <c r="CET57" s="15"/>
      <c r="CEU57" s="15"/>
      <c r="CEV57" s="15"/>
      <c r="CEW57" s="15"/>
      <c r="CEX57" s="15"/>
      <c r="CEY57" s="15"/>
      <c r="CEZ57" s="15"/>
      <c r="CFA57" s="15"/>
      <c r="CFB57" s="15"/>
      <c r="CFC57" s="15"/>
      <c r="CFD57" s="15"/>
      <c r="CFE57" s="15"/>
      <c r="CFF57" s="15"/>
      <c r="CFG57" s="15"/>
      <c r="CFH57" s="15"/>
      <c r="CFI57" s="15"/>
      <c r="CFJ57" s="15"/>
      <c r="CFK57" s="15"/>
      <c r="CFL57" s="15"/>
      <c r="CFM57" s="15"/>
      <c r="CFN57" s="15"/>
      <c r="CFO57" s="15"/>
      <c r="CFP57" s="15"/>
      <c r="CFQ57" s="15"/>
      <c r="CFR57" s="15"/>
      <c r="CFS57" s="15"/>
      <c r="CFT57" s="15"/>
      <c r="CFU57" s="15"/>
      <c r="CFV57" s="15"/>
      <c r="CFW57" s="15"/>
      <c r="CFX57" s="15"/>
      <c r="CFY57" s="15"/>
      <c r="CFZ57" s="15"/>
      <c r="CGA57" s="15"/>
      <c r="CGB57" s="15"/>
      <c r="CGC57" s="15"/>
      <c r="CGD57" s="15"/>
      <c r="CGE57" s="15"/>
      <c r="CGF57" s="15"/>
      <c r="CGG57" s="15"/>
      <c r="CGH57" s="15"/>
      <c r="CGI57" s="15"/>
      <c r="CGJ57" s="15"/>
      <c r="CGK57" s="15"/>
      <c r="CGL57" s="15"/>
      <c r="CGM57" s="15"/>
      <c r="CGN57" s="15"/>
      <c r="CGO57" s="15"/>
      <c r="CGP57" s="15"/>
      <c r="CGQ57" s="15"/>
      <c r="CGR57" s="15"/>
      <c r="CGS57" s="15"/>
      <c r="CGT57" s="15"/>
      <c r="CGU57" s="15"/>
      <c r="CGV57" s="15"/>
      <c r="CGW57" s="15"/>
      <c r="CGX57" s="15"/>
      <c r="CGY57" s="15"/>
      <c r="CGZ57" s="15"/>
      <c r="CHA57" s="15"/>
      <c r="CHB57" s="15"/>
      <c r="CHC57" s="15"/>
      <c r="CHD57" s="15"/>
      <c r="CHE57" s="15"/>
      <c r="CHF57" s="15"/>
      <c r="CHG57" s="15"/>
      <c r="CHH57" s="15"/>
      <c r="CHI57" s="15"/>
      <c r="CHJ57" s="15"/>
      <c r="CHK57" s="15"/>
      <c r="CHL57" s="15"/>
      <c r="CHM57" s="15"/>
      <c r="CHN57" s="15"/>
      <c r="CHO57" s="15"/>
      <c r="CHP57" s="15"/>
      <c r="CHQ57" s="15"/>
      <c r="CHR57" s="15"/>
      <c r="CHS57" s="15"/>
      <c r="CHT57" s="15"/>
      <c r="CHU57" s="15"/>
      <c r="CHV57" s="15"/>
      <c r="CHW57" s="15"/>
      <c r="CHX57" s="15"/>
      <c r="CHY57" s="15"/>
      <c r="CHZ57" s="15"/>
      <c r="CIA57" s="15"/>
      <c r="CIB57" s="15"/>
      <c r="CIC57" s="15"/>
      <c r="CID57" s="15"/>
      <c r="CIE57" s="15"/>
      <c r="CIF57" s="15"/>
      <c r="CIG57" s="15"/>
      <c r="CIH57" s="15"/>
      <c r="CII57" s="15"/>
      <c r="CIJ57" s="15"/>
      <c r="CIK57" s="15"/>
      <c r="CIL57" s="15"/>
      <c r="CIM57" s="15"/>
      <c r="CIN57" s="15"/>
      <c r="CIO57" s="15"/>
      <c r="CIP57" s="15"/>
      <c r="CIQ57" s="15"/>
      <c r="CIR57" s="15"/>
      <c r="CIS57" s="15"/>
      <c r="CIT57" s="15"/>
      <c r="CIU57" s="15"/>
      <c r="CIV57" s="15"/>
      <c r="CIW57" s="15"/>
      <c r="CIX57" s="15"/>
      <c r="CIY57" s="15"/>
      <c r="CIZ57" s="15"/>
      <c r="CJA57" s="15"/>
      <c r="CJB57" s="15"/>
      <c r="CJC57" s="15"/>
      <c r="CJD57" s="15"/>
      <c r="CJE57" s="15"/>
      <c r="CJF57" s="15"/>
      <c r="CJG57" s="15"/>
      <c r="CJH57" s="15"/>
      <c r="CJI57" s="15"/>
      <c r="CJJ57" s="15"/>
      <c r="CJK57" s="15"/>
      <c r="CJL57" s="15"/>
      <c r="CJM57" s="15"/>
      <c r="CJN57" s="15"/>
      <c r="CJO57" s="15"/>
      <c r="CJP57" s="15"/>
      <c r="CJQ57" s="15"/>
      <c r="CJR57" s="15"/>
      <c r="CJS57" s="15"/>
      <c r="CJT57" s="15"/>
      <c r="CJU57" s="15"/>
      <c r="CJV57" s="15"/>
      <c r="CJW57" s="15"/>
      <c r="CJX57" s="15"/>
      <c r="CJY57" s="15"/>
      <c r="CJZ57" s="15"/>
      <c r="CKA57" s="15"/>
      <c r="CKB57" s="15"/>
      <c r="CKC57" s="15"/>
      <c r="CKD57" s="15"/>
      <c r="CKE57" s="15"/>
      <c r="CKF57" s="15"/>
      <c r="CKG57" s="15"/>
      <c r="CKH57" s="15"/>
      <c r="CKI57" s="15"/>
      <c r="CKJ57" s="15"/>
      <c r="CKK57" s="15"/>
      <c r="CKL57" s="15"/>
      <c r="CKM57" s="15"/>
      <c r="CKN57" s="15"/>
      <c r="CKO57" s="15"/>
      <c r="CKP57" s="15"/>
      <c r="CKQ57" s="15"/>
      <c r="CKR57" s="15"/>
      <c r="CKS57" s="15"/>
      <c r="CKT57" s="15"/>
      <c r="CKU57" s="15"/>
      <c r="CKV57" s="15"/>
      <c r="CKW57" s="15"/>
      <c r="CKX57" s="15"/>
      <c r="CKY57" s="15"/>
      <c r="CKZ57" s="15"/>
      <c r="CLA57" s="15"/>
      <c r="CLB57" s="15"/>
      <c r="CLC57" s="15"/>
      <c r="CLD57" s="15"/>
      <c r="CLE57" s="15"/>
      <c r="CLF57" s="15"/>
      <c r="CLG57" s="15"/>
      <c r="CLH57" s="15"/>
      <c r="CLI57" s="15"/>
      <c r="CLJ57" s="15"/>
      <c r="CLK57" s="15"/>
      <c r="CLL57" s="15"/>
      <c r="CLM57" s="15"/>
      <c r="CLN57" s="15"/>
      <c r="CLO57" s="15"/>
      <c r="CLP57" s="15"/>
      <c r="CLQ57" s="15"/>
      <c r="CLR57" s="15"/>
      <c r="CLS57" s="15"/>
      <c r="CLT57" s="15"/>
      <c r="CLU57" s="15"/>
      <c r="CLV57" s="15"/>
      <c r="CLW57" s="15"/>
      <c r="CLX57" s="15"/>
      <c r="CLY57" s="15"/>
      <c r="CLZ57" s="15"/>
      <c r="CMA57" s="15"/>
      <c r="CMB57" s="15"/>
      <c r="CMC57" s="15"/>
      <c r="CMD57" s="15"/>
      <c r="CME57" s="15"/>
      <c r="CMF57" s="15"/>
      <c r="CMG57" s="15"/>
      <c r="CMH57" s="15"/>
      <c r="CMI57" s="15"/>
      <c r="CMJ57" s="15"/>
      <c r="CMK57" s="15"/>
      <c r="CML57" s="15"/>
      <c r="CMM57" s="15"/>
      <c r="CMN57" s="15"/>
      <c r="CMO57" s="15"/>
      <c r="CMP57" s="15"/>
      <c r="CMQ57" s="15"/>
      <c r="CMR57" s="15"/>
      <c r="CMS57" s="15"/>
      <c r="CMT57" s="15"/>
      <c r="CMU57" s="15"/>
      <c r="CMV57" s="15"/>
      <c r="CMW57" s="15"/>
      <c r="CMX57" s="15"/>
      <c r="CMY57" s="15"/>
      <c r="CMZ57" s="15"/>
      <c r="CNA57" s="15"/>
      <c r="CNB57" s="15"/>
      <c r="CNC57" s="15"/>
      <c r="CND57" s="15"/>
      <c r="CNE57" s="15"/>
      <c r="CNF57" s="15"/>
      <c r="CNG57" s="15"/>
      <c r="CNH57" s="15"/>
      <c r="CNI57" s="15"/>
      <c r="CNJ57" s="15"/>
      <c r="CNK57" s="15"/>
      <c r="CNL57" s="15"/>
      <c r="CNM57" s="15"/>
      <c r="CNN57" s="15"/>
      <c r="CNO57" s="15"/>
      <c r="CNP57" s="15"/>
      <c r="CNQ57" s="15"/>
      <c r="CNR57" s="15"/>
      <c r="CNS57" s="15"/>
      <c r="CNT57" s="15"/>
      <c r="CNU57" s="15"/>
      <c r="CNV57" s="15"/>
      <c r="CNW57" s="15"/>
      <c r="CNX57" s="15"/>
      <c r="CNY57" s="15"/>
      <c r="CNZ57" s="15"/>
      <c r="COA57" s="15"/>
      <c r="COB57" s="15"/>
      <c r="COC57" s="15"/>
      <c r="COD57" s="15"/>
      <c r="COE57" s="15"/>
      <c r="COF57" s="15"/>
      <c r="COG57" s="15"/>
      <c r="COH57" s="15"/>
      <c r="COI57" s="15"/>
      <c r="COJ57" s="15"/>
      <c r="COK57" s="15"/>
      <c r="COL57" s="15"/>
      <c r="COM57" s="15"/>
      <c r="CON57" s="15"/>
      <c r="COO57" s="15"/>
      <c r="COP57" s="15"/>
      <c r="COQ57" s="15"/>
      <c r="COR57" s="15"/>
      <c r="COS57" s="15"/>
      <c r="COT57" s="15"/>
      <c r="COU57" s="15"/>
      <c r="COV57" s="15"/>
      <c r="COW57" s="15"/>
      <c r="COX57" s="15"/>
      <c r="COY57" s="15"/>
      <c r="COZ57" s="15"/>
      <c r="CPA57" s="15"/>
      <c r="CPB57" s="15"/>
      <c r="CPC57" s="15"/>
      <c r="CPD57" s="15"/>
      <c r="CPE57" s="15"/>
      <c r="CPF57" s="15"/>
      <c r="CPG57" s="15"/>
      <c r="CPH57" s="15"/>
      <c r="CPI57" s="15"/>
      <c r="CPJ57" s="15"/>
      <c r="CPK57" s="15"/>
      <c r="CPL57" s="15"/>
      <c r="CPM57" s="15"/>
      <c r="CPN57" s="15"/>
      <c r="CPO57" s="15"/>
      <c r="CPP57" s="15"/>
      <c r="CPQ57" s="15"/>
      <c r="CPR57" s="15"/>
      <c r="CPS57" s="15"/>
      <c r="CPT57" s="15"/>
      <c r="CPU57" s="15"/>
      <c r="CPV57" s="15"/>
      <c r="CPW57" s="15"/>
      <c r="CPX57" s="15"/>
      <c r="CPY57" s="15"/>
      <c r="CPZ57" s="15"/>
      <c r="CQA57" s="15"/>
      <c r="CQB57" s="15"/>
      <c r="CQC57" s="15"/>
      <c r="CQD57" s="15"/>
      <c r="CQE57" s="15"/>
      <c r="CQF57" s="15"/>
      <c r="CQG57" s="15"/>
      <c r="CQH57" s="15"/>
      <c r="CQI57" s="15"/>
      <c r="CQJ57" s="15"/>
      <c r="CQK57" s="15"/>
      <c r="CQL57" s="15"/>
      <c r="CQM57" s="15"/>
      <c r="CQN57" s="15"/>
      <c r="CQO57" s="15"/>
      <c r="CQP57" s="15"/>
      <c r="CQQ57" s="15"/>
      <c r="CQR57" s="15"/>
      <c r="CQS57" s="15"/>
      <c r="CQT57" s="15"/>
      <c r="CQU57" s="15"/>
      <c r="CQV57" s="15"/>
      <c r="CQW57" s="15"/>
      <c r="CQX57" s="15"/>
      <c r="CQY57" s="15"/>
      <c r="CQZ57" s="15"/>
      <c r="CRA57" s="15"/>
      <c r="CRB57" s="15"/>
      <c r="CRC57" s="15"/>
      <c r="CRD57" s="15"/>
      <c r="CRE57" s="15"/>
      <c r="CRF57" s="15"/>
      <c r="CRG57" s="15"/>
      <c r="CRH57" s="15"/>
      <c r="CRI57" s="15"/>
      <c r="CRJ57" s="15"/>
      <c r="CRK57" s="15"/>
      <c r="CRL57" s="15"/>
      <c r="CRM57" s="15"/>
      <c r="CRN57" s="15"/>
      <c r="CRO57" s="15"/>
      <c r="CRP57" s="15"/>
      <c r="CRQ57" s="15"/>
      <c r="CRR57" s="15"/>
      <c r="CRS57" s="15"/>
      <c r="CRT57" s="15"/>
      <c r="CRU57" s="15"/>
      <c r="CRV57" s="15"/>
      <c r="CRW57" s="15"/>
      <c r="CRX57" s="15"/>
      <c r="CRY57" s="15"/>
      <c r="CRZ57" s="15"/>
      <c r="CSA57" s="15"/>
      <c r="CSB57" s="15"/>
      <c r="CSC57" s="15"/>
      <c r="CSD57" s="15"/>
      <c r="CSE57" s="15"/>
      <c r="CSF57" s="15"/>
      <c r="CSG57" s="15"/>
      <c r="CSH57" s="15"/>
      <c r="CSI57" s="15"/>
      <c r="CSJ57" s="15"/>
      <c r="CSK57" s="15"/>
      <c r="CSL57" s="15"/>
      <c r="CSM57" s="15"/>
      <c r="CSN57" s="15"/>
      <c r="CSO57" s="15"/>
      <c r="CSP57" s="15"/>
      <c r="CSQ57" s="15"/>
      <c r="CSR57" s="15"/>
      <c r="CSS57" s="15"/>
      <c r="CST57" s="15"/>
      <c r="CSU57" s="15"/>
      <c r="CSV57" s="15"/>
      <c r="CSW57" s="15"/>
      <c r="CSX57" s="15"/>
      <c r="CSY57" s="15"/>
      <c r="CSZ57" s="15"/>
      <c r="CTA57" s="15"/>
      <c r="CTB57" s="15"/>
      <c r="CTC57" s="15"/>
      <c r="CTD57" s="15"/>
      <c r="CTE57" s="15"/>
      <c r="CTF57" s="15"/>
      <c r="CTG57" s="15"/>
      <c r="CTH57" s="15"/>
      <c r="CTI57" s="15"/>
      <c r="CTJ57" s="15"/>
      <c r="CTK57" s="15"/>
      <c r="CTL57" s="15"/>
      <c r="CTM57" s="15"/>
      <c r="CTN57" s="15"/>
      <c r="CTO57" s="15"/>
      <c r="CTP57" s="15"/>
      <c r="CTQ57" s="15"/>
      <c r="CTR57" s="15"/>
      <c r="CTS57" s="15"/>
      <c r="CTT57" s="15"/>
      <c r="CTU57" s="15"/>
      <c r="CTV57" s="15"/>
      <c r="CTW57" s="15"/>
      <c r="CTX57" s="15"/>
      <c r="CTY57" s="15"/>
      <c r="CTZ57" s="15"/>
      <c r="CUA57" s="15"/>
      <c r="CUB57" s="15"/>
      <c r="CUC57" s="15"/>
      <c r="CUD57" s="15"/>
      <c r="CUE57" s="15"/>
      <c r="CUF57" s="15"/>
      <c r="CUG57" s="15"/>
      <c r="CUH57" s="15"/>
      <c r="CUI57" s="15"/>
      <c r="CUJ57" s="15"/>
      <c r="CUK57" s="15"/>
      <c r="CUL57" s="15"/>
      <c r="CUM57" s="15"/>
      <c r="CUN57" s="15"/>
      <c r="CUO57" s="15"/>
      <c r="CUP57" s="15"/>
      <c r="CUQ57" s="15"/>
      <c r="CUR57" s="15"/>
      <c r="CUS57" s="15"/>
      <c r="CUT57" s="15"/>
      <c r="CUU57" s="15"/>
    </row>
    <row r="58" spans="1:2595" s="100" customFormat="1" ht="15" customHeight="1" x14ac:dyDescent="0.2">
      <c r="A58" s="391" t="s">
        <v>88</v>
      </c>
      <c r="B58" s="329" t="s">
        <v>162</v>
      </c>
      <c r="C58" s="467" t="s">
        <v>176</v>
      </c>
      <c r="D58" s="531"/>
      <c r="E58" s="532">
        <v>19.553000000000001</v>
      </c>
      <c r="F58" s="532">
        <v>16141.4</v>
      </c>
      <c r="G58" s="532">
        <v>21.95</v>
      </c>
      <c r="H58" s="532">
        <v>22586</v>
      </c>
      <c r="I58" s="102">
        <v>0.52700000000000002</v>
      </c>
      <c r="J58" s="102">
        <v>274.89999999999998</v>
      </c>
      <c r="K58" s="102">
        <v>0.3</v>
      </c>
      <c r="L58" s="128">
        <v>246.1</v>
      </c>
      <c r="M58" s="183"/>
      <c r="N58" s="184"/>
      <c r="O58" s="446" t="str">
        <f t="shared" si="11"/>
        <v>12</v>
      </c>
      <c r="P58" s="98" t="str">
        <f t="shared" si="12"/>
        <v>БУМАГА И КАРТОН</v>
      </c>
      <c r="Q58" s="471" t="s">
        <v>176</v>
      </c>
      <c r="R58" s="280">
        <f>E58-(E59+E64+E65+E70)</f>
        <v>0</v>
      </c>
      <c r="S58" s="171">
        <f t="shared" ref="S58:Y58" si="35">F58-(F59+F64+F65+F70)</f>
        <v>0</v>
      </c>
      <c r="T58" s="171">
        <f t="shared" si="35"/>
        <v>0</v>
      </c>
      <c r="U58" s="171">
        <f t="shared" si="35"/>
        <v>9.9999999998544808E-2</v>
      </c>
      <c r="V58" s="171">
        <f t="shared" si="35"/>
        <v>0</v>
      </c>
      <c r="W58" s="171">
        <f t="shared" si="35"/>
        <v>0</v>
      </c>
      <c r="X58" s="171">
        <f t="shared" si="35"/>
        <v>4.9999999999999989E-2</v>
      </c>
      <c r="Y58" s="441">
        <f t="shared" si="35"/>
        <v>9.9999999999994316E-2</v>
      </c>
      <c r="Z58" s="203"/>
      <c r="AA58" s="211" t="str">
        <f t="shared" si="19"/>
        <v>12</v>
      </c>
      <c r="AB58" s="98" t="str">
        <f t="shared" si="28"/>
        <v>БУМАГА И КАРТОН</v>
      </c>
      <c r="AC58" s="467" t="s">
        <v>176</v>
      </c>
      <c r="AD58" s="218">
        <f>IF(ISNUMBER('CB1-Производство'!D69+E58-I58),'CB1-Производство'!D69+E58-I58,IF(ISNUMBER(I58-E58),"NT " &amp; I58-E58,"…"))</f>
        <v>19.026</v>
      </c>
      <c r="AE58" s="216">
        <f>IF(ISNUMBER('CB1-Производство'!E69+G58-K58),'CB1-Производство'!E69+G58-K58,IF(ISNUMBER(K58-G58),"NT " &amp; K58-G58,"…"))</f>
        <v>21.65</v>
      </c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  <c r="GF58" s="15"/>
      <c r="GG58" s="15"/>
      <c r="GH58" s="15"/>
      <c r="GI58" s="15"/>
      <c r="GJ58" s="15"/>
      <c r="GK58" s="15"/>
      <c r="GL58" s="15"/>
      <c r="GM58" s="15"/>
      <c r="GN58" s="15"/>
      <c r="GO58" s="15"/>
      <c r="GP58" s="15"/>
      <c r="GQ58" s="15"/>
      <c r="GR58" s="15"/>
      <c r="GS58" s="15"/>
      <c r="GT58" s="15"/>
      <c r="GU58" s="15"/>
      <c r="GV58" s="15"/>
      <c r="GW58" s="15"/>
      <c r="GX58" s="15"/>
      <c r="GY58" s="15"/>
      <c r="GZ58" s="15"/>
      <c r="HA58" s="15"/>
      <c r="HB58" s="15"/>
      <c r="HC58" s="15"/>
      <c r="HD58" s="15"/>
      <c r="HE58" s="15"/>
      <c r="HF58" s="15"/>
      <c r="HG58" s="15"/>
      <c r="HH58" s="15"/>
      <c r="HI58" s="15"/>
      <c r="HJ58" s="15"/>
      <c r="HK58" s="15"/>
      <c r="HL58" s="15"/>
      <c r="HM58" s="15"/>
      <c r="HN58" s="15"/>
      <c r="HO58" s="15"/>
      <c r="HP58" s="15"/>
      <c r="HQ58" s="15"/>
      <c r="HR58" s="15"/>
      <c r="HS58" s="15"/>
      <c r="HT58" s="15"/>
      <c r="HU58" s="15"/>
      <c r="HV58" s="15"/>
      <c r="HW58" s="15"/>
      <c r="HX58" s="15"/>
      <c r="HY58" s="15"/>
      <c r="HZ58" s="15"/>
      <c r="IA58" s="15"/>
      <c r="IB58" s="15"/>
      <c r="IC58" s="15"/>
      <c r="ID58" s="15"/>
      <c r="IE58" s="15"/>
      <c r="IF58" s="15"/>
      <c r="IG58" s="15"/>
      <c r="IH58" s="15"/>
      <c r="II58" s="15"/>
      <c r="IJ58" s="15"/>
      <c r="IK58" s="15"/>
      <c r="IL58" s="15"/>
      <c r="IM58" s="15"/>
      <c r="IN58" s="15"/>
      <c r="IO58" s="15"/>
      <c r="IP58" s="15"/>
      <c r="IQ58" s="15"/>
      <c r="IR58" s="15"/>
      <c r="IS58" s="15"/>
      <c r="IT58" s="15"/>
      <c r="IU58" s="15"/>
      <c r="IV58" s="15"/>
      <c r="IW58" s="15"/>
      <c r="IX58" s="15"/>
      <c r="IY58" s="15"/>
      <c r="IZ58" s="15"/>
      <c r="JA58" s="15"/>
      <c r="JB58" s="15"/>
      <c r="JC58" s="15"/>
      <c r="JD58" s="15"/>
      <c r="JE58" s="15"/>
      <c r="JF58" s="15"/>
      <c r="JG58" s="15"/>
      <c r="JH58" s="15"/>
      <c r="JI58" s="15"/>
      <c r="JJ58" s="15"/>
      <c r="JK58" s="15"/>
      <c r="JL58" s="15"/>
      <c r="JM58" s="15"/>
      <c r="JN58" s="15"/>
      <c r="JO58" s="15"/>
      <c r="JP58" s="15"/>
      <c r="JQ58" s="15"/>
      <c r="JR58" s="15"/>
      <c r="JS58" s="15"/>
      <c r="JT58" s="15"/>
      <c r="JU58" s="15"/>
      <c r="JV58" s="15"/>
      <c r="JW58" s="15"/>
      <c r="JX58" s="15"/>
      <c r="JY58" s="15"/>
      <c r="JZ58" s="15"/>
      <c r="KA58" s="15"/>
      <c r="KB58" s="15"/>
      <c r="KC58" s="15"/>
      <c r="KD58" s="15"/>
      <c r="KE58" s="15"/>
      <c r="KF58" s="15"/>
      <c r="KG58" s="15"/>
      <c r="KH58" s="15"/>
      <c r="KI58" s="15"/>
      <c r="KJ58" s="15"/>
      <c r="KK58" s="15"/>
      <c r="KL58" s="15"/>
      <c r="KM58" s="15"/>
      <c r="KN58" s="15"/>
      <c r="KO58" s="15"/>
      <c r="KP58" s="15"/>
      <c r="KQ58" s="15"/>
      <c r="KR58" s="15"/>
      <c r="KS58" s="15"/>
      <c r="KT58" s="15"/>
      <c r="KU58" s="15"/>
      <c r="KV58" s="15"/>
      <c r="KW58" s="15"/>
      <c r="KX58" s="15"/>
      <c r="KY58" s="15"/>
      <c r="KZ58" s="15"/>
      <c r="LA58" s="15"/>
      <c r="LB58" s="15"/>
      <c r="LC58" s="15"/>
      <c r="LD58" s="15"/>
      <c r="LE58" s="15"/>
      <c r="LF58" s="15"/>
      <c r="LG58" s="15"/>
      <c r="LH58" s="15"/>
      <c r="LI58" s="15"/>
      <c r="LJ58" s="15"/>
      <c r="LK58" s="15"/>
      <c r="LL58" s="15"/>
      <c r="LM58" s="15"/>
      <c r="LN58" s="15"/>
      <c r="LO58" s="15"/>
      <c r="LP58" s="15"/>
      <c r="LQ58" s="15"/>
      <c r="LR58" s="15"/>
      <c r="LS58" s="15"/>
      <c r="LT58" s="15"/>
      <c r="LU58" s="15"/>
      <c r="LV58" s="15"/>
      <c r="LW58" s="15"/>
      <c r="LX58" s="15"/>
      <c r="LY58" s="15"/>
      <c r="LZ58" s="15"/>
      <c r="MA58" s="15"/>
      <c r="MB58" s="15"/>
      <c r="MC58" s="15"/>
      <c r="MD58" s="15"/>
      <c r="ME58" s="15"/>
      <c r="MF58" s="15"/>
      <c r="MG58" s="15"/>
      <c r="MH58" s="15"/>
      <c r="MI58" s="15"/>
      <c r="MJ58" s="15"/>
      <c r="MK58" s="15"/>
      <c r="ML58" s="15"/>
      <c r="MM58" s="15"/>
      <c r="MN58" s="15"/>
      <c r="MO58" s="15"/>
      <c r="MP58" s="15"/>
      <c r="MQ58" s="15"/>
      <c r="MR58" s="15"/>
      <c r="MS58" s="15"/>
      <c r="MT58" s="15"/>
      <c r="MU58" s="15"/>
      <c r="MV58" s="15"/>
      <c r="MW58" s="15"/>
      <c r="MX58" s="15"/>
      <c r="MY58" s="15"/>
      <c r="MZ58" s="15"/>
      <c r="NA58" s="15"/>
      <c r="NB58" s="15"/>
      <c r="NC58" s="15"/>
      <c r="ND58" s="15"/>
      <c r="NE58" s="15"/>
      <c r="NF58" s="15"/>
      <c r="NG58" s="15"/>
      <c r="NH58" s="15"/>
      <c r="NI58" s="15"/>
      <c r="NJ58" s="15"/>
      <c r="NK58" s="15"/>
      <c r="NL58" s="15"/>
      <c r="NM58" s="15"/>
      <c r="NN58" s="15"/>
      <c r="NO58" s="15"/>
      <c r="NP58" s="15"/>
      <c r="NQ58" s="15"/>
      <c r="NR58" s="15"/>
      <c r="NS58" s="15"/>
      <c r="NT58" s="15"/>
      <c r="NU58" s="15"/>
      <c r="NV58" s="15"/>
      <c r="NW58" s="15"/>
      <c r="NX58" s="15"/>
      <c r="NY58" s="15"/>
      <c r="NZ58" s="15"/>
      <c r="OA58" s="15"/>
      <c r="OB58" s="15"/>
      <c r="OC58" s="15"/>
      <c r="OD58" s="15"/>
      <c r="OE58" s="15"/>
      <c r="OF58" s="15"/>
      <c r="OG58" s="15"/>
      <c r="OH58" s="15"/>
      <c r="OI58" s="15"/>
      <c r="OJ58" s="15"/>
      <c r="OK58" s="15"/>
      <c r="OL58" s="15"/>
      <c r="OM58" s="15"/>
      <c r="ON58" s="15"/>
      <c r="OO58" s="15"/>
      <c r="OP58" s="15"/>
      <c r="OQ58" s="15"/>
      <c r="OR58" s="15"/>
      <c r="OS58" s="15"/>
      <c r="OT58" s="15"/>
      <c r="OU58" s="15"/>
      <c r="OV58" s="15"/>
      <c r="OW58" s="15"/>
      <c r="OX58" s="15"/>
      <c r="OY58" s="15"/>
      <c r="OZ58" s="15"/>
      <c r="PA58" s="15"/>
      <c r="PB58" s="15"/>
      <c r="PC58" s="15"/>
      <c r="PD58" s="15"/>
      <c r="PE58" s="15"/>
      <c r="PF58" s="15"/>
      <c r="PG58" s="15"/>
      <c r="PH58" s="15"/>
      <c r="PI58" s="15"/>
      <c r="PJ58" s="15"/>
      <c r="PK58" s="15"/>
      <c r="PL58" s="15"/>
      <c r="PM58" s="15"/>
      <c r="PN58" s="15"/>
      <c r="PO58" s="15"/>
      <c r="PP58" s="15"/>
      <c r="PQ58" s="15"/>
      <c r="PR58" s="15"/>
      <c r="PS58" s="15"/>
      <c r="PT58" s="15"/>
      <c r="PU58" s="15"/>
      <c r="PV58" s="15"/>
      <c r="PW58" s="15"/>
      <c r="PX58" s="15"/>
      <c r="PY58" s="15"/>
      <c r="PZ58" s="15"/>
      <c r="QA58" s="15"/>
      <c r="QB58" s="15"/>
      <c r="QC58" s="15"/>
      <c r="QD58" s="15"/>
      <c r="QE58" s="15"/>
      <c r="QF58" s="15"/>
      <c r="QG58" s="15"/>
      <c r="QH58" s="15"/>
      <c r="QI58" s="15"/>
      <c r="QJ58" s="15"/>
      <c r="QK58" s="15"/>
      <c r="QL58" s="15"/>
      <c r="QM58" s="15"/>
      <c r="QN58" s="15"/>
      <c r="QO58" s="15"/>
      <c r="QP58" s="15"/>
      <c r="QQ58" s="15"/>
      <c r="QR58" s="15"/>
      <c r="QS58" s="15"/>
      <c r="QT58" s="15"/>
      <c r="QU58" s="15"/>
      <c r="QV58" s="15"/>
      <c r="QW58" s="15"/>
      <c r="QX58" s="15"/>
      <c r="QY58" s="15"/>
      <c r="QZ58" s="15"/>
      <c r="RA58" s="15"/>
      <c r="RB58" s="15"/>
      <c r="RC58" s="15"/>
      <c r="RD58" s="15"/>
      <c r="RE58" s="15"/>
      <c r="RF58" s="15"/>
      <c r="RG58" s="15"/>
      <c r="RH58" s="15"/>
      <c r="RI58" s="15"/>
      <c r="RJ58" s="15"/>
      <c r="RK58" s="15"/>
      <c r="RL58" s="15"/>
      <c r="RM58" s="15"/>
      <c r="RN58" s="15"/>
      <c r="RO58" s="15"/>
      <c r="RP58" s="15"/>
      <c r="RQ58" s="15"/>
      <c r="RR58" s="15"/>
      <c r="RS58" s="15"/>
      <c r="RT58" s="15"/>
      <c r="RU58" s="15"/>
      <c r="RV58" s="15"/>
      <c r="RW58" s="15"/>
      <c r="RX58" s="15"/>
      <c r="RY58" s="15"/>
      <c r="RZ58" s="15"/>
      <c r="SA58" s="15"/>
      <c r="SB58" s="15"/>
      <c r="SC58" s="15"/>
      <c r="SD58" s="15"/>
      <c r="SE58" s="15"/>
      <c r="SF58" s="15"/>
      <c r="SG58" s="15"/>
      <c r="SH58" s="15"/>
      <c r="SI58" s="15"/>
      <c r="SJ58" s="15"/>
      <c r="SK58" s="15"/>
      <c r="SL58" s="15"/>
      <c r="SM58" s="15"/>
      <c r="SN58" s="15"/>
      <c r="SO58" s="15"/>
      <c r="SP58" s="15"/>
      <c r="SQ58" s="15"/>
      <c r="SR58" s="15"/>
      <c r="SS58" s="15"/>
      <c r="ST58" s="15"/>
      <c r="SU58" s="15"/>
      <c r="SV58" s="15"/>
      <c r="SW58" s="15"/>
      <c r="SX58" s="15"/>
      <c r="SY58" s="15"/>
      <c r="SZ58" s="15"/>
      <c r="TA58" s="15"/>
      <c r="TB58" s="15"/>
      <c r="TC58" s="15"/>
      <c r="TD58" s="15"/>
      <c r="TE58" s="15"/>
      <c r="TF58" s="15"/>
      <c r="TG58" s="15"/>
      <c r="TH58" s="15"/>
      <c r="TI58" s="15"/>
      <c r="TJ58" s="15"/>
      <c r="TK58" s="15"/>
      <c r="TL58" s="15"/>
      <c r="TM58" s="15"/>
      <c r="TN58" s="15"/>
      <c r="TO58" s="15"/>
      <c r="TP58" s="15"/>
      <c r="TQ58" s="15"/>
      <c r="TR58" s="15"/>
      <c r="TS58" s="15"/>
      <c r="TT58" s="15"/>
      <c r="TU58" s="15"/>
      <c r="TV58" s="15"/>
      <c r="TW58" s="15"/>
      <c r="TX58" s="15"/>
      <c r="TY58" s="15"/>
      <c r="TZ58" s="15"/>
      <c r="UA58" s="15"/>
      <c r="UB58" s="15"/>
      <c r="UC58" s="15"/>
      <c r="UD58" s="15"/>
      <c r="UE58" s="15"/>
      <c r="UF58" s="15"/>
      <c r="UG58" s="15"/>
      <c r="UH58" s="15"/>
      <c r="UI58" s="15"/>
      <c r="UJ58" s="15"/>
      <c r="UK58" s="15"/>
      <c r="UL58" s="15"/>
      <c r="UM58" s="15"/>
      <c r="UN58" s="15"/>
      <c r="UO58" s="15"/>
      <c r="UP58" s="15"/>
      <c r="UQ58" s="15"/>
      <c r="UR58" s="15"/>
      <c r="US58" s="15"/>
      <c r="UT58" s="15"/>
      <c r="UU58" s="15"/>
      <c r="UV58" s="15"/>
      <c r="UW58" s="15"/>
      <c r="UX58" s="15"/>
      <c r="UY58" s="15"/>
      <c r="UZ58" s="15"/>
      <c r="VA58" s="15"/>
      <c r="VB58" s="15"/>
      <c r="VC58" s="15"/>
      <c r="VD58" s="15"/>
      <c r="VE58" s="15"/>
      <c r="VF58" s="15"/>
      <c r="VG58" s="15"/>
      <c r="VH58" s="15"/>
      <c r="VI58" s="15"/>
      <c r="VJ58" s="15"/>
      <c r="VK58" s="15"/>
      <c r="VL58" s="15"/>
      <c r="VM58" s="15"/>
      <c r="VN58" s="15"/>
      <c r="VO58" s="15"/>
      <c r="VP58" s="15"/>
      <c r="VQ58" s="15"/>
      <c r="VR58" s="15"/>
      <c r="VS58" s="15"/>
      <c r="VT58" s="15"/>
      <c r="VU58" s="15"/>
      <c r="VV58" s="15"/>
      <c r="VW58" s="15"/>
      <c r="VX58" s="15"/>
      <c r="VY58" s="15"/>
      <c r="VZ58" s="15"/>
      <c r="WA58" s="15"/>
      <c r="WB58" s="15"/>
      <c r="WC58" s="15"/>
      <c r="WD58" s="15"/>
      <c r="WE58" s="15"/>
      <c r="WF58" s="15"/>
      <c r="WG58" s="15"/>
      <c r="WH58" s="15"/>
      <c r="WI58" s="15"/>
      <c r="WJ58" s="15"/>
      <c r="WK58" s="15"/>
      <c r="WL58" s="15"/>
      <c r="WM58" s="15"/>
      <c r="WN58" s="15"/>
      <c r="WO58" s="15"/>
      <c r="WP58" s="15"/>
      <c r="WQ58" s="15"/>
      <c r="WR58" s="15"/>
      <c r="WS58" s="15"/>
      <c r="WT58" s="15"/>
      <c r="WU58" s="15"/>
      <c r="WV58" s="15"/>
      <c r="WW58" s="15"/>
      <c r="WX58" s="15"/>
      <c r="WY58" s="15"/>
      <c r="WZ58" s="15"/>
      <c r="XA58" s="15"/>
      <c r="XB58" s="15"/>
      <c r="XC58" s="15"/>
      <c r="XD58" s="15"/>
      <c r="XE58" s="15"/>
      <c r="XF58" s="15"/>
      <c r="XG58" s="15"/>
      <c r="XH58" s="15"/>
      <c r="XI58" s="15"/>
      <c r="XJ58" s="15"/>
      <c r="XK58" s="15"/>
      <c r="XL58" s="15"/>
      <c r="XM58" s="15"/>
      <c r="XN58" s="15"/>
      <c r="XO58" s="15"/>
      <c r="XP58" s="15"/>
      <c r="XQ58" s="15"/>
      <c r="XR58" s="15"/>
      <c r="XS58" s="15"/>
      <c r="XT58" s="15"/>
      <c r="XU58" s="15"/>
      <c r="XV58" s="15"/>
      <c r="XW58" s="15"/>
      <c r="XX58" s="15"/>
      <c r="XY58" s="15"/>
      <c r="XZ58" s="15"/>
      <c r="YA58" s="15"/>
      <c r="YB58" s="15"/>
      <c r="YC58" s="15"/>
      <c r="YD58" s="15"/>
      <c r="YE58" s="15"/>
      <c r="YF58" s="15"/>
      <c r="YG58" s="15"/>
      <c r="YH58" s="15"/>
      <c r="YI58" s="15"/>
      <c r="YJ58" s="15"/>
      <c r="YK58" s="15"/>
      <c r="YL58" s="15"/>
      <c r="YM58" s="15"/>
      <c r="YN58" s="15"/>
      <c r="YO58" s="15"/>
      <c r="YP58" s="15"/>
      <c r="YQ58" s="15"/>
      <c r="YR58" s="15"/>
      <c r="YS58" s="15"/>
      <c r="YT58" s="15"/>
      <c r="YU58" s="15"/>
      <c r="YV58" s="15"/>
      <c r="YW58" s="15"/>
      <c r="YX58" s="15"/>
      <c r="YY58" s="15"/>
      <c r="YZ58" s="15"/>
      <c r="ZA58" s="15"/>
      <c r="ZB58" s="15"/>
      <c r="ZC58" s="15"/>
      <c r="ZD58" s="15"/>
      <c r="ZE58" s="15"/>
      <c r="ZF58" s="15"/>
      <c r="ZG58" s="15"/>
      <c r="ZH58" s="15"/>
      <c r="ZI58" s="15"/>
      <c r="ZJ58" s="15"/>
      <c r="ZK58" s="15"/>
      <c r="ZL58" s="15"/>
      <c r="ZM58" s="15"/>
      <c r="ZN58" s="15"/>
      <c r="ZO58" s="15"/>
      <c r="ZP58" s="15"/>
      <c r="ZQ58" s="15"/>
      <c r="ZR58" s="15"/>
      <c r="ZS58" s="15"/>
      <c r="ZT58" s="15"/>
      <c r="ZU58" s="15"/>
      <c r="ZV58" s="15"/>
      <c r="ZW58" s="15"/>
      <c r="ZX58" s="15"/>
      <c r="ZY58" s="15"/>
      <c r="ZZ58" s="15"/>
      <c r="AAA58" s="15"/>
      <c r="AAB58" s="15"/>
      <c r="AAC58" s="15"/>
      <c r="AAD58" s="15"/>
      <c r="AAE58" s="15"/>
      <c r="AAF58" s="15"/>
      <c r="AAG58" s="15"/>
      <c r="AAH58" s="15"/>
      <c r="AAI58" s="15"/>
      <c r="AAJ58" s="15"/>
      <c r="AAK58" s="15"/>
      <c r="AAL58" s="15"/>
      <c r="AAM58" s="15"/>
      <c r="AAN58" s="15"/>
      <c r="AAO58" s="15"/>
      <c r="AAP58" s="15"/>
      <c r="AAQ58" s="15"/>
      <c r="AAR58" s="15"/>
      <c r="AAS58" s="15"/>
      <c r="AAT58" s="15"/>
      <c r="AAU58" s="15"/>
      <c r="AAV58" s="15"/>
      <c r="AAW58" s="15"/>
      <c r="AAX58" s="15"/>
      <c r="AAY58" s="15"/>
      <c r="AAZ58" s="15"/>
      <c r="ABA58" s="15"/>
      <c r="ABB58" s="15"/>
      <c r="ABC58" s="15"/>
      <c r="ABD58" s="15"/>
      <c r="ABE58" s="15"/>
      <c r="ABF58" s="15"/>
      <c r="ABG58" s="15"/>
      <c r="ABH58" s="15"/>
      <c r="ABI58" s="15"/>
      <c r="ABJ58" s="15"/>
      <c r="ABK58" s="15"/>
      <c r="ABL58" s="15"/>
      <c r="ABM58" s="15"/>
      <c r="ABN58" s="15"/>
      <c r="ABO58" s="15"/>
      <c r="ABP58" s="15"/>
      <c r="ABQ58" s="15"/>
      <c r="ABR58" s="15"/>
      <c r="ABS58" s="15"/>
      <c r="ABT58" s="15"/>
      <c r="ABU58" s="15"/>
      <c r="ABV58" s="15"/>
      <c r="ABW58" s="15"/>
      <c r="ABX58" s="15"/>
      <c r="ABY58" s="15"/>
      <c r="ABZ58" s="15"/>
      <c r="ACA58" s="15"/>
      <c r="ACB58" s="15"/>
      <c r="ACC58" s="15"/>
      <c r="ACD58" s="15"/>
      <c r="ACE58" s="15"/>
      <c r="ACF58" s="15"/>
      <c r="ACG58" s="15"/>
      <c r="ACH58" s="15"/>
      <c r="ACI58" s="15"/>
      <c r="ACJ58" s="15"/>
      <c r="ACK58" s="15"/>
      <c r="ACL58" s="15"/>
      <c r="ACM58" s="15"/>
      <c r="ACN58" s="15"/>
      <c r="ACO58" s="15"/>
      <c r="ACP58" s="15"/>
      <c r="ACQ58" s="15"/>
      <c r="ACR58" s="15"/>
      <c r="ACS58" s="15"/>
      <c r="ACT58" s="15"/>
      <c r="ACU58" s="15"/>
      <c r="ACV58" s="15"/>
      <c r="ACW58" s="15"/>
      <c r="ACX58" s="15"/>
      <c r="ACY58" s="15"/>
      <c r="ACZ58" s="15"/>
      <c r="ADA58" s="15"/>
      <c r="ADB58" s="15"/>
      <c r="ADC58" s="15"/>
      <c r="ADD58" s="15"/>
      <c r="ADE58" s="15"/>
      <c r="ADF58" s="15"/>
      <c r="ADG58" s="15"/>
      <c r="ADH58" s="15"/>
      <c r="ADI58" s="15"/>
      <c r="ADJ58" s="15"/>
      <c r="ADK58" s="15"/>
      <c r="ADL58" s="15"/>
      <c r="ADM58" s="15"/>
      <c r="ADN58" s="15"/>
      <c r="ADO58" s="15"/>
      <c r="ADP58" s="15"/>
      <c r="ADQ58" s="15"/>
      <c r="ADR58" s="15"/>
      <c r="ADS58" s="15"/>
      <c r="ADT58" s="15"/>
      <c r="ADU58" s="15"/>
      <c r="ADV58" s="15"/>
      <c r="ADW58" s="15"/>
      <c r="ADX58" s="15"/>
      <c r="ADY58" s="15"/>
      <c r="ADZ58" s="15"/>
      <c r="AEA58" s="15"/>
      <c r="AEB58" s="15"/>
      <c r="AEC58" s="15"/>
      <c r="AED58" s="15"/>
      <c r="AEE58" s="15"/>
      <c r="AEF58" s="15"/>
      <c r="AEG58" s="15"/>
      <c r="AEH58" s="15"/>
      <c r="AEI58" s="15"/>
      <c r="AEJ58" s="15"/>
      <c r="AEK58" s="15"/>
      <c r="AEL58" s="15"/>
      <c r="AEM58" s="15"/>
      <c r="AEN58" s="15"/>
      <c r="AEO58" s="15"/>
      <c r="AEP58" s="15"/>
      <c r="AEQ58" s="15"/>
      <c r="AER58" s="15"/>
      <c r="AES58" s="15"/>
      <c r="AET58" s="15"/>
      <c r="AEU58" s="15"/>
      <c r="AEV58" s="15"/>
      <c r="AEW58" s="15"/>
      <c r="AEX58" s="15"/>
      <c r="AEY58" s="15"/>
      <c r="AEZ58" s="15"/>
      <c r="AFA58" s="15"/>
      <c r="AFB58" s="15"/>
      <c r="AFC58" s="15"/>
      <c r="AFD58" s="15"/>
      <c r="AFE58" s="15"/>
      <c r="AFF58" s="15"/>
      <c r="AFG58" s="15"/>
      <c r="AFH58" s="15"/>
      <c r="AFI58" s="15"/>
      <c r="AFJ58" s="15"/>
      <c r="AFK58" s="15"/>
      <c r="AFL58" s="15"/>
      <c r="AFM58" s="15"/>
      <c r="AFN58" s="15"/>
      <c r="AFO58" s="15"/>
      <c r="AFP58" s="15"/>
      <c r="AFQ58" s="15"/>
      <c r="AFR58" s="15"/>
      <c r="AFS58" s="15"/>
      <c r="AFT58" s="15"/>
      <c r="AFU58" s="15"/>
      <c r="AFV58" s="15"/>
      <c r="AFW58" s="15"/>
      <c r="AFX58" s="15"/>
      <c r="AFY58" s="15"/>
      <c r="AFZ58" s="15"/>
      <c r="AGA58" s="15"/>
      <c r="AGB58" s="15"/>
      <c r="AGC58" s="15"/>
      <c r="AGD58" s="15"/>
      <c r="AGE58" s="15"/>
      <c r="AGF58" s="15"/>
      <c r="AGG58" s="15"/>
      <c r="AGH58" s="15"/>
      <c r="AGI58" s="15"/>
      <c r="AGJ58" s="15"/>
      <c r="AGK58" s="15"/>
      <c r="AGL58" s="15"/>
      <c r="AGM58" s="15"/>
      <c r="AGN58" s="15"/>
      <c r="AGO58" s="15"/>
      <c r="AGP58" s="15"/>
      <c r="AGQ58" s="15"/>
      <c r="AGR58" s="15"/>
      <c r="AGS58" s="15"/>
      <c r="AGT58" s="15"/>
      <c r="AGU58" s="15"/>
      <c r="AGV58" s="15"/>
      <c r="AGW58" s="15"/>
      <c r="AGX58" s="15"/>
      <c r="AGY58" s="15"/>
      <c r="AGZ58" s="15"/>
      <c r="AHA58" s="15"/>
      <c r="AHB58" s="15"/>
      <c r="AHC58" s="15"/>
      <c r="AHD58" s="15"/>
      <c r="AHE58" s="15"/>
      <c r="AHF58" s="15"/>
      <c r="AHG58" s="15"/>
      <c r="AHH58" s="15"/>
      <c r="AHI58" s="15"/>
      <c r="AHJ58" s="15"/>
      <c r="AHK58" s="15"/>
      <c r="AHL58" s="15"/>
      <c r="AHM58" s="15"/>
      <c r="AHN58" s="15"/>
      <c r="AHO58" s="15"/>
      <c r="AHP58" s="15"/>
      <c r="AHQ58" s="15"/>
      <c r="AHR58" s="15"/>
      <c r="AHS58" s="15"/>
      <c r="AHT58" s="15"/>
      <c r="AHU58" s="15"/>
      <c r="AHV58" s="15"/>
      <c r="AHW58" s="15"/>
      <c r="AHX58" s="15"/>
      <c r="AHY58" s="15"/>
      <c r="AHZ58" s="15"/>
      <c r="AIA58" s="15"/>
      <c r="AIB58" s="15"/>
      <c r="AIC58" s="15"/>
      <c r="AID58" s="15"/>
      <c r="AIE58" s="15"/>
      <c r="AIF58" s="15"/>
      <c r="AIG58" s="15"/>
      <c r="AIH58" s="15"/>
      <c r="AII58" s="15"/>
      <c r="AIJ58" s="15"/>
      <c r="AIK58" s="15"/>
      <c r="AIL58" s="15"/>
      <c r="AIM58" s="15"/>
      <c r="AIN58" s="15"/>
      <c r="AIO58" s="15"/>
      <c r="AIP58" s="15"/>
      <c r="AIQ58" s="15"/>
      <c r="AIR58" s="15"/>
      <c r="AIS58" s="15"/>
      <c r="AIT58" s="15"/>
      <c r="AIU58" s="15"/>
      <c r="AIV58" s="15"/>
      <c r="AIW58" s="15"/>
      <c r="AIX58" s="15"/>
      <c r="AIY58" s="15"/>
      <c r="AIZ58" s="15"/>
      <c r="AJA58" s="15"/>
      <c r="AJB58" s="15"/>
      <c r="AJC58" s="15"/>
      <c r="AJD58" s="15"/>
      <c r="AJE58" s="15"/>
      <c r="AJF58" s="15"/>
      <c r="AJG58" s="15"/>
      <c r="AJH58" s="15"/>
      <c r="AJI58" s="15"/>
      <c r="AJJ58" s="15"/>
      <c r="AJK58" s="15"/>
      <c r="AJL58" s="15"/>
      <c r="AJM58" s="15"/>
      <c r="AJN58" s="15"/>
      <c r="AJO58" s="15"/>
      <c r="AJP58" s="15"/>
      <c r="AJQ58" s="15"/>
      <c r="AJR58" s="15"/>
      <c r="AJS58" s="15"/>
      <c r="AJT58" s="15"/>
      <c r="AJU58" s="15"/>
      <c r="AJV58" s="15"/>
      <c r="AJW58" s="15"/>
      <c r="AJX58" s="15"/>
      <c r="AJY58" s="15"/>
      <c r="AJZ58" s="15"/>
      <c r="AKA58" s="15"/>
      <c r="AKB58" s="15"/>
      <c r="AKC58" s="15"/>
      <c r="AKD58" s="15"/>
      <c r="AKE58" s="15"/>
      <c r="AKF58" s="15"/>
      <c r="AKG58" s="15"/>
      <c r="AKH58" s="15"/>
      <c r="AKI58" s="15"/>
      <c r="AKJ58" s="15"/>
      <c r="AKK58" s="15"/>
      <c r="AKL58" s="15"/>
      <c r="AKM58" s="15"/>
      <c r="AKN58" s="15"/>
      <c r="AKO58" s="15"/>
      <c r="AKP58" s="15"/>
      <c r="AKQ58" s="15"/>
      <c r="AKR58" s="15"/>
      <c r="AKS58" s="15"/>
      <c r="AKT58" s="15"/>
      <c r="AKU58" s="15"/>
      <c r="AKV58" s="15"/>
      <c r="AKW58" s="15"/>
      <c r="AKX58" s="15"/>
      <c r="AKY58" s="15"/>
      <c r="AKZ58" s="15"/>
      <c r="ALA58" s="15"/>
      <c r="ALB58" s="15"/>
      <c r="ALC58" s="15"/>
      <c r="ALD58" s="15"/>
      <c r="ALE58" s="15"/>
      <c r="ALF58" s="15"/>
      <c r="ALG58" s="15"/>
      <c r="ALH58" s="15"/>
      <c r="ALI58" s="15"/>
      <c r="ALJ58" s="15"/>
      <c r="ALK58" s="15"/>
      <c r="ALL58" s="15"/>
      <c r="ALM58" s="15"/>
      <c r="ALN58" s="15"/>
      <c r="ALO58" s="15"/>
      <c r="ALP58" s="15"/>
      <c r="ALQ58" s="15"/>
      <c r="ALR58" s="15"/>
      <c r="ALS58" s="15"/>
      <c r="ALT58" s="15"/>
      <c r="ALU58" s="15"/>
      <c r="ALV58" s="15"/>
      <c r="ALW58" s="15"/>
      <c r="ALX58" s="15"/>
      <c r="ALY58" s="15"/>
      <c r="ALZ58" s="15"/>
      <c r="AMA58" s="15"/>
      <c r="AMB58" s="15"/>
      <c r="AMC58" s="15"/>
      <c r="AMD58" s="15"/>
      <c r="AME58" s="15"/>
      <c r="AMF58" s="15"/>
      <c r="AMG58" s="15"/>
      <c r="AMH58" s="15"/>
      <c r="AMI58" s="15"/>
      <c r="AMJ58" s="15"/>
      <c r="AMK58" s="15"/>
      <c r="AML58" s="15"/>
      <c r="AMM58" s="15"/>
      <c r="AMN58" s="15"/>
      <c r="AMO58" s="15"/>
      <c r="AMP58" s="15"/>
      <c r="AMQ58" s="15"/>
      <c r="AMR58" s="15"/>
      <c r="AMS58" s="15"/>
      <c r="AMT58" s="15"/>
      <c r="AMU58" s="15"/>
      <c r="AMV58" s="15"/>
      <c r="AMW58" s="15"/>
      <c r="AMX58" s="15"/>
      <c r="AMY58" s="15"/>
      <c r="AMZ58" s="15"/>
      <c r="ANA58" s="15"/>
      <c r="ANB58" s="15"/>
      <c r="ANC58" s="15"/>
      <c r="AND58" s="15"/>
      <c r="ANE58" s="15"/>
      <c r="ANF58" s="15"/>
      <c r="ANG58" s="15"/>
      <c r="ANH58" s="15"/>
      <c r="ANI58" s="15"/>
      <c r="ANJ58" s="15"/>
      <c r="ANK58" s="15"/>
      <c r="ANL58" s="15"/>
      <c r="ANM58" s="15"/>
      <c r="ANN58" s="15"/>
      <c r="ANO58" s="15"/>
      <c r="ANP58" s="15"/>
      <c r="ANQ58" s="15"/>
      <c r="ANR58" s="15"/>
      <c r="ANS58" s="15"/>
      <c r="ANT58" s="15"/>
      <c r="ANU58" s="15"/>
      <c r="ANV58" s="15"/>
      <c r="ANW58" s="15"/>
      <c r="ANX58" s="15"/>
      <c r="ANY58" s="15"/>
      <c r="ANZ58" s="15"/>
      <c r="AOA58" s="15"/>
      <c r="AOB58" s="15"/>
      <c r="AOC58" s="15"/>
      <c r="AOD58" s="15"/>
      <c r="AOE58" s="15"/>
      <c r="AOF58" s="15"/>
      <c r="AOG58" s="15"/>
      <c r="AOH58" s="15"/>
      <c r="AOI58" s="15"/>
      <c r="AOJ58" s="15"/>
      <c r="AOK58" s="15"/>
      <c r="AOL58" s="15"/>
      <c r="AOM58" s="15"/>
      <c r="AON58" s="15"/>
      <c r="AOO58" s="15"/>
      <c r="AOP58" s="15"/>
      <c r="AOQ58" s="15"/>
      <c r="AOR58" s="15"/>
      <c r="AOS58" s="15"/>
      <c r="AOT58" s="15"/>
      <c r="AOU58" s="15"/>
      <c r="AOV58" s="15"/>
      <c r="AOW58" s="15"/>
      <c r="AOX58" s="15"/>
      <c r="AOY58" s="15"/>
      <c r="AOZ58" s="15"/>
      <c r="APA58" s="15"/>
      <c r="APB58" s="15"/>
      <c r="APC58" s="15"/>
      <c r="APD58" s="15"/>
      <c r="APE58" s="15"/>
      <c r="APF58" s="15"/>
      <c r="APG58" s="15"/>
      <c r="APH58" s="15"/>
      <c r="API58" s="15"/>
      <c r="APJ58" s="15"/>
      <c r="APK58" s="15"/>
      <c r="APL58" s="15"/>
      <c r="APM58" s="15"/>
      <c r="APN58" s="15"/>
      <c r="APO58" s="15"/>
      <c r="APP58" s="15"/>
      <c r="APQ58" s="15"/>
      <c r="APR58" s="15"/>
      <c r="APS58" s="15"/>
      <c r="APT58" s="15"/>
      <c r="APU58" s="15"/>
      <c r="APV58" s="15"/>
      <c r="APW58" s="15"/>
      <c r="APX58" s="15"/>
      <c r="APY58" s="15"/>
      <c r="APZ58" s="15"/>
      <c r="AQA58" s="15"/>
      <c r="AQB58" s="15"/>
      <c r="AQC58" s="15"/>
      <c r="AQD58" s="15"/>
      <c r="AQE58" s="15"/>
      <c r="AQF58" s="15"/>
      <c r="AQG58" s="15"/>
      <c r="AQH58" s="15"/>
      <c r="AQI58" s="15"/>
      <c r="AQJ58" s="15"/>
      <c r="AQK58" s="15"/>
      <c r="AQL58" s="15"/>
      <c r="AQM58" s="15"/>
      <c r="AQN58" s="15"/>
      <c r="AQO58" s="15"/>
      <c r="AQP58" s="15"/>
      <c r="AQQ58" s="15"/>
      <c r="AQR58" s="15"/>
      <c r="AQS58" s="15"/>
      <c r="AQT58" s="15"/>
      <c r="AQU58" s="15"/>
      <c r="AQV58" s="15"/>
      <c r="AQW58" s="15"/>
      <c r="AQX58" s="15"/>
      <c r="AQY58" s="15"/>
      <c r="AQZ58" s="15"/>
      <c r="ARA58" s="15"/>
      <c r="ARB58" s="15"/>
      <c r="ARC58" s="15"/>
      <c r="ARD58" s="15"/>
      <c r="ARE58" s="15"/>
      <c r="ARF58" s="15"/>
      <c r="ARG58" s="15"/>
      <c r="ARH58" s="15"/>
      <c r="ARI58" s="15"/>
      <c r="ARJ58" s="15"/>
      <c r="ARK58" s="15"/>
      <c r="ARL58" s="15"/>
      <c r="ARM58" s="15"/>
      <c r="ARN58" s="15"/>
      <c r="ARO58" s="15"/>
      <c r="ARP58" s="15"/>
      <c r="ARQ58" s="15"/>
      <c r="ARR58" s="15"/>
      <c r="ARS58" s="15"/>
      <c r="ART58" s="15"/>
      <c r="ARU58" s="15"/>
      <c r="ARV58" s="15"/>
      <c r="ARW58" s="15"/>
      <c r="ARX58" s="15"/>
      <c r="ARY58" s="15"/>
      <c r="ARZ58" s="15"/>
      <c r="ASA58" s="15"/>
      <c r="ASB58" s="15"/>
      <c r="ASC58" s="15"/>
      <c r="ASD58" s="15"/>
      <c r="ASE58" s="15"/>
      <c r="ASF58" s="15"/>
      <c r="ASG58" s="15"/>
      <c r="ASH58" s="15"/>
      <c r="ASI58" s="15"/>
      <c r="ASJ58" s="15"/>
      <c r="ASK58" s="15"/>
      <c r="ASL58" s="15"/>
      <c r="ASM58" s="15"/>
      <c r="ASN58" s="15"/>
      <c r="ASO58" s="15"/>
      <c r="ASP58" s="15"/>
      <c r="ASQ58" s="15"/>
      <c r="ASR58" s="15"/>
      <c r="ASS58" s="15"/>
      <c r="AST58" s="15"/>
      <c r="ASU58" s="15"/>
      <c r="ASV58" s="15"/>
      <c r="ASW58" s="15"/>
      <c r="ASX58" s="15"/>
      <c r="ASY58" s="15"/>
      <c r="ASZ58" s="15"/>
      <c r="ATA58" s="15"/>
      <c r="ATB58" s="15"/>
      <c r="ATC58" s="15"/>
      <c r="ATD58" s="15"/>
      <c r="ATE58" s="15"/>
      <c r="ATF58" s="15"/>
      <c r="ATG58" s="15"/>
      <c r="ATH58" s="15"/>
      <c r="ATI58" s="15"/>
      <c r="ATJ58" s="15"/>
      <c r="ATK58" s="15"/>
      <c r="ATL58" s="15"/>
      <c r="ATM58" s="15"/>
      <c r="ATN58" s="15"/>
      <c r="ATO58" s="15"/>
      <c r="ATP58" s="15"/>
      <c r="ATQ58" s="15"/>
      <c r="ATR58" s="15"/>
      <c r="ATS58" s="15"/>
      <c r="ATT58" s="15"/>
      <c r="ATU58" s="15"/>
      <c r="ATV58" s="15"/>
      <c r="ATW58" s="15"/>
      <c r="ATX58" s="15"/>
      <c r="ATY58" s="15"/>
      <c r="ATZ58" s="15"/>
      <c r="AUA58" s="15"/>
      <c r="AUB58" s="15"/>
      <c r="AUC58" s="15"/>
      <c r="AUD58" s="15"/>
      <c r="AUE58" s="15"/>
      <c r="AUF58" s="15"/>
      <c r="AUG58" s="15"/>
      <c r="AUH58" s="15"/>
      <c r="AUI58" s="15"/>
      <c r="AUJ58" s="15"/>
      <c r="AUK58" s="15"/>
      <c r="AUL58" s="15"/>
      <c r="AUM58" s="15"/>
      <c r="AUN58" s="15"/>
      <c r="AUO58" s="15"/>
      <c r="AUP58" s="15"/>
      <c r="AUQ58" s="15"/>
      <c r="AUR58" s="15"/>
      <c r="AUS58" s="15"/>
      <c r="AUT58" s="15"/>
      <c r="AUU58" s="15"/>
      <c r="AUV58" s="15"/>
      <c r="AUW58" s="15"/>
      <c r="AUX58" s="15"/>
      <c r="AUY58" s="15"/>
      <c r="AUZ58" s="15"/>
      <c r="AVA58" s="15"/>
      <c r="AVB58" s="15"/>
      <c r="AVC58" s="15"/>
      <c r="AVD58" s="15"/>
      <c r="AVE58" s="15"/>
      <c r="AVF58" s="15"/>
      <c r="AVG58" s="15"/>
      <c r="AVH58" s="15"/>
      <c r="AVI58" s="15"/>
      <c r="AVJ58" s="15"/>
      <c r="AVK58" s="15"/>
      <c r="AVL58" s="15"/>
      <c r="AVM58" s="15"/>
      <c r="AVN58" s="15"/>
      <c r="AVO58" s="15"/>
      <c r="AVP58" s="15"/>
      <c r="AVQ58" s="15"/>
      <c r="AVR58" s="15"/>
      <c r="AVS58" s="15"/>
      <c r="AVT58" s="15"/>
      <c r="AVU58" s="15"/>
      <c r="AVV58" s="15"/>
      <c r="AVW58" s="15"/>
      <c r="AVX58" s="15"/>
      <c r="AVY58" s="15"/>
      <c r="AVZ58" s="15"/>
      <c r="AWA58" s="15"/>
      <c r="AWB58" s="15"/>
      <c r="AWC58" s="15"/>
      <c r="AWD58" s="15"/>
      <c r="AWE58" s="15"/>
      <c r="AWF58" s="15"/>
      <c r="AWG58" s="15"/>
      <c r="AWH58" s="15"/>
      <c r="AWI58" s="15"/>
      <c r="AWJ58" s="15"/>
      <c r="AWK58" s="15"/>
      <c r="AWL58" s="15"/>
      <c r="AWM58" s="15"/>
      <c r="AWN58" s="15"/>
      <c r="AWO58" s="15"/>
      <c r="AWP58" s="15"/>
      <c r="AWQ58" s="15"/>
      <c r="AWR58" s="15"/>
      <c r="AWS58" s="15"/>
      <c r="AWT58" s="15"/>
      <c r="AWU58" s="15"/>
      <c r="AWV58" s="15"/>
      <c r="AWW58" s="15"/>
      <c r="AWX58" s="15"/>
      <c r="AWY58" s="15"/>
      <c r="AWZ58" s="15"/>
      <c r="AXA58" s="15"/>
      <c r="AXB58" s="15"/>
      <c r="AXC58" s="15"/>
      <c r="AXD58" s="15"/>
      <c r="AXE58" s="15"/>
      <c r="AXF58" s="15"/>
      <c r="AXG58" s="15"/>
      <c r="AXH58" s="15"/>
      <c r="AXI58" s="15"/>
      <c r="AXJ58" s="15"/>
      <c r="AXK58" s="15"/>
      <c r="AXL58" s="15"/>
      <c r="AXM58" s="15"/>
      <c r="AXN58" s="15"/>
      <c r="AXO58" s="15"/>
      <c r="AXP58" s="15"/>
      <c r="AXQ58" s="15"/>
      <c r="AXR58" s="15"/>
      <c r="AXS58" s="15"/>
      <c r="AXT58" s="15"/>
      <c r="AXU58" s="15"/>
      <c r="AXV58" s="15"/>
      <c r="AXW58" s="15"/>
      <c r="AXX58" s="15"/>
      <c r="AXY58" s="15"/>
      <c r="AXZ58" s="15"/>
      <c r="AYA58" s="15"/>
      <c r="AYB58" s="15"/>
      <c r="AYC58" s="15"/>
      <c r="AYD58" s="15"/>
      <c r="AYE58" s="15"/>
      <c r="AYF58" s="15"/>
      <c r="AYG58" s="15"/>
      <c r="AYH58" s="15"/>
      <c r="AYI58" s="15"/>
      <c r="AYJ58" s="15"/>
      <c r="AYK58" s="15"/>
      <c r="AYL58" s="15"/>
      <c r="AYM58" s="15"/>
      <c r="AYN58" s="15"/>
      <c r="AYO58" s="15"/>
      <c r="AYP58" s="15"/>
      <c r="AYQ58" s="15"/>
      <c r="AYR58" s="15"/>
      <c r="AYS58" s="15"/>
      <c r="AYT58" s="15"/>
      <c r="AYU58" s="15"/>
      <c r="AYV58" s="15"/>
      <c r="AYW58" s="15"/>
      <c r="AYX58" s="15"/>
      <c r="AYY58" s="15"/>
      <c r="AYZ58" s="15"/>
      <c r="AZA58" s="15"/>
      <c r="AZB58" s="15"/>
      <c r="AZC58" s="15"/>
      <c r="AZD58" s="15"/>
      <c r="AZE58" s="15"/>
      <c r="AZF58" s="15"/>
      <c r="AZG58" s="15"/>
      <c r="AZH58" s="15"/>
      <c r="AZI58" s="15"/>
      <c r="AZJ58" s="15"/>
      <c r="AZK58" s="15"/>
      <c r="AZL58" s="15"/>
      <c r="AZM58" s="15"/>
      <c r="AZN58" s="15"/>
      <c r="AZO58" s="15"/>
      <c r="AZP58" s="15"/>
      <c r="AZQ58" s="15"/>
      <c r="AZR58" s="15"/>
      <c r="AZS58" s="15"/>
      <c r="AZT58" s="15"/>
      <c r="AZU58" s="15"/>
      <c r="AZV58" s="15"/>
      <c r="AZW58" s="15"/>
      <c r="AZX58" s="15"/>
      <c r="AZY58" s="15"/>
      <c r="AZZ58" s="15"/>
      <c r="BAA58" s="15"/>
      <c r="BAB58" s="15"/>
      <c r="BAC58" s="15"/>
      <c r="BAD58" s="15"/>
      <c r="BAE58" s="15"/>
      <c r="BAF58" s="15"/>
      <c r="BAG58" s="15"/>
      <c r="BAH58" s="15"/>
      <c r="BAI58" s="15"/>
      <c r="BAJ58" s="15"/>
      <c r="BAK58" s="15"/>
      <c r="BAL58" s="15"/>
      <c r="BAM58" s="15"/>
      <c r="BAN58" s="15"/>
      <c r="BAO58" s="15"/>
      <c r="BAP58" s="15"/>
      <c r="BAQ58" s="15"/>
      <c r="BAR58" s="15"/>
      <c r="BAS58" s="15"/>
      <c r="BAT58" s="15"/>
      <c r="BAU58" s="15"/>
      <c r="BAV58" s="15"/>
      <c r="BAW58" s="15"/>
      <c r="BAX58" s="15"/>
      <c r="BAY58" s="15"/>
      <c r="BAZ58" s="15"/>
      <c r="BBA58" s="15"/>
      <c r="BBB58" s="15"/>
      <c r="BBC58" s="15"/>
      <c r="BBD58" s="15"/>
      <c r="BBE58" s="15"/>
      <c r="BBF58" s="15"/>
      <c r="BBG58" s="15"/>
      <c r="BBH58" s="15"/>
      <c r="BBI58" s="15"/>
      <c r="BBJ58" s="15"/>
      <c r="BBK58" s="15"/>
      <c r="BBL58" s="15"/>
      <c r="BBM58" s="15"/>
      <c r="BBN58" s="15"/>
      <c r="BBO58" s="15"/>
      <c r="BBP58" s="15"/>
      <c r="BBQ58" s="15"/>
      <c r="BBR58" s="15"/>
      <c r="BBS58" s="15"/>
      <c r="BBT58" s="15"/>
      <c r="BBU58" s="15"/>
      <c r="BBV58" s="15"/>
      <c r="BBW58" s="15"/>
      <c r="BBX58" s="15"/>
      <c r="BBY58" s="15"/>
      <c r="BBZ58" s="15"/>
      <c r="BCA58" s="15"/>
      <c r="BCB58" s="15"/>
      <c r="BCC58" s="15"/>
      <c r="BCD58" s="15"/>
      <c r="BCE58" s="15"/>
      <c r="BCF58" s="15"/>
      <c r="BCG58" s="15"/>
      <c r="BCH58" s="15"/>
      <c r="BCI58" s="15"/>
      <c r="BCJ58" s="15"/>
      <c r="BCK58" s="15"/>
      <c r="BCL58" s="15"/>
      <c r="BCM58" s="15"/>
      <c r="BCN58" s="15"/>
      <c r="BCO58" s="15"/>
      <c r="BCP58" s="15"/>
      <c r="BCQ58" s="15"/>
      <c r="BCR58" s="15"/>
      <c r="BCS58" s="15"/>
      <c r="BCT58" s="15"/>
      <c r="BCU58" s="15"/>
      <c r="BCV58" s="15"/>
      <c r="BCW58" s="15"/>
      <c r="BCX58" s="15"/>
      <c r="BCY58" s="15"/>
      <c r="BCZ58" s="15"/>
      <c r="BDA58" s="15"/>
      <c r="BDB58" s="15"/>
      <c r="BDC58" s="15"/>
      <c r="BDD58" s="15"/>
      <c r="BDE58" s="15"/>
      <c r="BDF58" s="15"/>
      <c r="BDG58" s="15"/>
      <c r="BDH58" s="15"/>
      <c r="BDI58" s="15"/>
      <c r="BDJ58" s="15"/>
      <c r="BDK58" s="15"/>
      <c r="BDL58" s="15"/>
      <c r="BDM58" s="15"/>
      <c r="BDN58" s="15"/>
      <c r="BDO58" s="15"/>
      <c r="BDP58" s="15"/>
      <c r="BDQ58" s="15"/>
      <c r="BDR58" s="15"/>
      <c r="BDS58" s="15"/>
      <c r="BDT58" s="15"/>
      <c r="BDU58" s="15"/>
      <c r="BDV58" s="15"/>
      <c r="BDW58" s="15"/>
      <c r="BDX58" s="15"/>
      <c r="BDY58" s="15"/>
      <c r="BDZ58" s="15"/>
      <c r="BEA58" s="15"/>
      <c r="BEB58" s="15"/>
      <c r="BEC58" s="15"/>
      <c r="BED58" s="15"/>
      <c r="BEE58" s="15"/>
      <c r="BEF58" s="15"/>
      <c r="BEG58" s="15"/>
      <c r="BEH58" s="15"/>
      <c r="BEI58" s="15"/>
      <c r="BEJ58" s="15"/>
      <c r="BEK58" s="15"/>
      <c r="BEL58" s="15"/>
      <c r="BEM58" s="15"/>
      <c r="BEN58" s="15"/>
      <c r="BEO58" s="15"/>
      <c r="BEP58" s="15"/>
      <c r="BEQ58" s="15"/>
      <c r="BER58" s="15"/>
      <c r="BES58" s="15"/>
      <c r="BET58" s="15"/>
      <c r="BEU58" s="15"/>
      <c r="BEV58" s="15"/>
      <c r="BEW58" s="15"/>
      <c r="BEX58" s="15"/>
      <c r="BEY58" s="15"/>
      <c r="BEZ58" s="15"/>
      <c r="BFA58" s="15"/>
      <c r="BFB58" s="15"/>
      <c r="BFC58" s="15"/>
      <c r="BFD58" s="15"/>
      <c r="BFE58" s="15"/>
      <c r="BFF58" s="15"/>
      <c r="BFG58" s="15"/>
      <c r="BFH58" s="15"/>
      <c r="BFI58" s="15"/>
      <c r="BFJ58" s="15"/>
      <c r="BFK58" s="15"/>
      <c r="BFL58" s="15"/>
      <c r="BFM58" s="15"/>
      <c r="BFN58" s="15"/>
      <c r="BFO58" s="15"/>
      <c r="BFP58" s="15"/>
      <c r="BFQ58" s="15"/>
      <c r="BFR58" s="15"/>
      <c r="BFS58" s="15"/>
      <c r="BFT58" s="15"/>
      <c r="BFU58" s="15"/>
      <c r="BFV58" s="15"/>
      <c r="BFW58" s="15"/>
      <c r="BFX58" s="15"/>
      <c r="BFY58" s="15"/>
      <c r="BFZ58" s="15"/>
      <c r="BGA58" s="15"/>
      <c r="BGB58" s="15"/>
      <c r="BGC58" s="15"/>
      <c r="BGD58" s="15"/>
      <c r="BGE58" s="15"/>
      <c r="BGF58" s="15"/>
      <c r="BGG58" s="15"/>
      <c r="BGH58" s="15"/>
      <c r="BGI58" s="15"/>
      <c r="BGJ58" s="15"/>
      <c r="BGK58" s="15"/>
      <c r="BGL58" s="15"/>
      <c r="BGM58" s="15"/>
      <c r="BGN58" s="15"/>
      <c r="BGO58" s="15"/>
      <c r="BGP58" s="15"/>
      <c r="BGQ58" s="15"/>
      <c r="BGR58" s="15"/>
      <c r="BGS58" s="15"/>
      <c r="BGT58" s="15"/>
      <c r="BGU58" s="15"/>
      <c r="BGV58" s="15"/>
      <c r="BGW58" s="15"/>
      <c r="BGX58" s="15"/>
      <c r="BGY58" s="15"/>
      <c r="BGZ58" s="15"/>
      <c r="BHA58" s="15"/>
      <c r="BHB58" s="15"/>
      <c r="BHC58" s="15"/>
      <c r="BHD58" s="15"/>
      <c r="BHE58" s="15"/>
      <c r="BHF58" s="15"/>
      <c r="BHG58" s="15"/>
      <c r="BHH58" s="15"/>
      <c r="BHI58" s="15"/>
      <c r="BHJ58" s="15"/>
      <c r="BHK58" s="15"/>
      <c r="BHL58" s="15"/>
      <c r="BHM58" s="15"/>
      <c r="BHN58" s="15"/>
      <c r="BHO58" s="15"/>
      <c r="BHP58" s="15"/>
      <c r="BHQ58" s="15"/>
      <c r="BHR58" s="15"/>
      <c r="BHS58" s="15"/>
      <c r="BHT58" s="15"/>
      <c r="BHU58" s="15"/>
      <c r="BHV58" s="15"/>
      <c r="BHW58" s="15"/>
      <c r="BHX58" s="15"/>
      <c r="BHY58" s="15"/>
      <c r="BHZ58" s="15"/>
      <c r="BIA58" s="15"/>
      <c r="BIB58" s="15"/>
      <c r="BIC58" s="15"/>
      <c r="BID58" s="15"/>
      <c r="BIE58" s="15"/>
      <c r="BIF58" s="15"/>
      <c r="BIG58" s="15"/>
      <c r="BIH58" s="15"/>
      <c r="BII58" s="15"/>
      <c r="BIJ58" s="15"/>
      <c r="BIK58" s="15"/>
      <c r="BIL58" s="15"/>
      <c r="BIM58" s="15"/>
      <c r="BIN58" s="15"/>
      <c r="BIO58" s="15"/>
      <c r="BIP58" s="15"/>
      <c r="BIQ58" s="15"/>
      <c r="BIR58" s="15"/>
      <c r="BIS58" s="15"/>
      <c r="BIT58" s="15"/>
      <c r="BIU58" s="15"/>
      <c r="BIV58" s="15"/>
      <c r="BIW58" s="15"/>
      <c r="BIX58" s="15"/>
      <c r="BIY58" s="15"/>
      <c r="BIZ58" s="15"/>
      <c r="BJA58" s="15"/>
      <c r="BJB58" s="15"/>
      <c r="BJC58" s="15"/>
      <c r="BJD58" s="15"/>
      <c r="BJE58" s="15"/>
      <c r="BJF58" s="15"/>
      <c r="BJG58" s="15"/>
      <c r="BJH58" s="15"/>
      <c r="BJI58" s="15"/>
      <c r="BJJ58" s="15"/>
      <c r="BJK58" s="15"/>
      <c r="BJL58" s="15"/>
      <c r="BJM58" s="15"/>
      <c r="BJN58" s="15"/>
      <c r="BJO58" s="15"/>
      <c r="BJP58" s="15"/>
      <c r="BJQ58" s="15"/>
      <c r="BJR58" s="15"/>
      <c r="BJS58" s="15"/>
      <c r="BJT58" s="15"/>
      <c r="BJU58" s="15"/>
      <c r="BJV58" s="15"/>
      <c r="BJW58" s="15"/>
      <c r="BJX58" s="15"/>
      <c r="BJY58" s="15"/>
      <c r="BJZ58" s="15"/>
      <c r="BKA58" s="15"/>
      <c r="BKB58" s="15"/>
      <c r="BKC58" s="15"/>
      <c r="BKD58" s="15"/>
      <c r="BKE58" s="15"/>
      <c r="BKF58" s="15"/>
      <c r="BKG58" s="15"/>
      <c r="BKH58" s="15"/>
      <c r="BKI58" s="15"/>
      <c r="BKJ58" s="15"/>
      <c r="BKK58" s="15"/>
      <c r="BKL58" s="15"/>
      <c r="BKM58" s="15"/>
      <c r="BKN58" s="15"/>
      <c r="BKO58" s="15"/>
      <c r="BKP58" s="15"/>
      <c r="BKQ58" s="15"/>
      <c r="BKR58" s="15"/>
      <c r="BKS58" s="15"/>
      <c r="BKT58" s="15"/>
      <c r="BKU58" s="15"/>
      <c r="BKV58" s="15"/>
      <c r="BKW58" s="15"/>
      <c r="BKX58" s="15"/>
      <c r="BKY58" s="15"/>
      <c r="BKZ58" s="15"/>
      <c r="BLA58" s="15"/>
      <c r="BLB58" s="15"/>
      <c r="BLC58" s="15"/>
      <c r="BLD58" s="15"/>
      <c r="BLE58" s="15"/>
      <c r="BLF58" s="15"/>
      <c r="BLG58" s="15"/>
      <c r="BLH58" s="15"/>
      <c r="BLI58" s="15"/>
      <c r="BLJ58" s="15"/>
      <c r="BLK58" s="15"/>
      <c r="BLL58" s="15"/>
      <c r="BLM58" s="15"/>
      <c r="BLN58" s="15"/>
      <c r="BLO58" s="15"/>
      <c r="BLP58" s="15"/>
      <c r="BLQ58" s="15"/>
      <c r="BLR58" s="15"/>
      <c r="BLS58" s="15"/>
      <c r="BLT58" s="15"/>
      <c r="BLU58" s="15"/>
      <c r="BLV58" s="15"/>
      <c r="BLW58" s="15"/>
      <c r="BLX58" s="15"/>
      <c r="BLY58" s="15"/>
      <c r="BLZ58" s="15"/>
      <c r="BMA58" s="15"/>
      <c r="BMB58" s="15"/>
      <c r="BMC58" s="15"/>
      <c r="BMD58" s="15"/>
      <c r="BME58" s="15"/>
      <c r="BMF58" s="15"/>
      <c r="BMG58" s="15"/>
      <c r="BMH58" s="15"/>
      <c r="BMI58" s="15"/>
      <c r="BMJ58" s="15"/>
      <c r="BMK58" s="15"/>
      <c r="BML58" s="15"/>
      <c r="BMM58" s="15"/>
      <c r="BMN58" s="15"/>
      <c r="BMO58" s="15"/>
      <c r="BMP58" s="15"/>
      <c r="BMQ58" s="15"/>
      <c r="BMR58" s="15"/>
      <c r="BMS58" s="15"/>
      <c r="BMT58" s="15"/>
      <c r="BMU58" s="15"/>
      <c r="BMV58" s="15"/>
      <c r="BMW58" s="15"/>
      <c r="BMX58" s="15"/>
      <c r="BMY58" s="15"/>
      <c r="BMZ58" s="15"/>
      <c r="BNA58" s="15"/>
      <c r="BNB58" s="15"/>
      <c r="BNC58" s="15"/>
      <c r="BND58" s="15"/>
      <c r="BNE58" s="15"/>
      <c r="BNF58" s="15"/>
      <c r="BNG58" s="15"/>
      <c r="BNH58" s="15"/>
      <c r="BNI58" s="15"/>
      <c r="BNJ58" s="15"/>
      <c r="BNK58" s="15"/>
      <c r="BNL58" s="15"/>
      <c r="BNM58" s="15"/>
      <c r="BNN58" s="15"/>
      <c r="BNO58" s="15"/>
      <c r="BNP58" s="15"/>
      <c r="BNQ58" s="15"/>
      <c r="BNR58" s="15"/>
      <c r="BNS58" s="15"/>
      <c r="BNT58" s="15"/>
      <c r="BNU58" s="15"/>
      <c r="BNV58" s="15"/>
      <c r="BNW58" s="15"/>
      <c r="BNX58" s="15"/>
      <c r="BNY58" s="15"/>
      <c r="BNZ58" s="15"/>
      <c r="BOA58" s="15"/>
      <c r="BOB58" s="15"/>
      <c r="BOC58" s="15"/>
      <c r="BOD58" s="15"/>
      <c r="BOE58" s="15"/>
      <c r="BOF58" s="15"/>
      <c r="BOG58" s="15"/>
      <c r="BOH58" s="15"/>
      <c r="BOI58" s="15"/>
      <c r="BOJ58" s="15"/>
      <c r="BOK58" s="15"/>
      <c r="BOL58" s="15"/>
      <c r="BOM58" s="15"/>
      <c r="BON58" s="15"/>
      <c r="BOO58" s="15"/>
      <c r="BOP58" s="15"/>
      <c r="BOQ58" s="15"/>
      <c r="BOR58" s="15"/>
      <c r="BOS58" s="15"/>
      <c r="BOT58" s="15"/>
      <c r="BOU58" s="15"/>
      <c r="BOV58" s="15"/>
      <c r="BOW58" s="15"/>
      <c r="BOX58" s="15"/>
      <c r="BOY58" s="15"/>
      <c r="BOZ58" s="15"/>
      <c r="BPA58" s="15"/>
      <c r="BPB58" s="15"/>
      <c r="BPC58" s="15"/>
      <c r="BPD58" s="15"/>
      <c r="BPE58" s="15"/>
      <c r="BPF58" s="15"/>
      <c r="BPG58" s="15"/>
      <c r="BPH58" s="15"/>
      <c r="BPI58" s="15"/>
      <c r="BPJ58" s="15"/>
      <c r="BPK58" s="15"/>
      <c r="BPL58" s="15"/>
      <c r="BPM58" s="15"/>
      <c r="BPN58" s="15"/>
      <c r="BPO58" s="15"/>
      <c r="BPP58" s="15"/>
      <c r="BPQ58" s="15"/>
      <c r="BPR58" s="15"/>
      <c r="BPS58" s="15"/>
      <c r="BPT58" s="15"/>
      <c r="BPU58" s="15"/>
      <c r="BPV58" s="15"/>
      <c r="BPW58" s="15"/>
      <c r="BPX58" s="15"/>
      <c r="BPY58" s="15"/>
      <c r="BPZ58" s="15"/>
      <c r="BQA58" s="15"/>
      <c r="BQB58" s="15"/>
      <c r="BQC58" s="15"/>
      <c r="BQD58" s="15"/>
      <c r="BQE58" s="15"/>
      <c r="BQF58" s="15"/>
      <c r="BQG58" s="15"/>
      <c r="BQH58" s="15"/>
      <c r="BQI58" s="15"/>
      <c r="BQJ58" s="15"/>
      <c r="BQK58" s="15"/>
      <c r="BQL58" s="15"/>
      <c r="BQM58" s="15"/>
      <c r="BQN58" s="15"/>
      <c r="BQO58" s="15"/>
      <c r="BQP58" s="15"/>
      <c r="BQQ58" s="15"/>
      <c r="BQR58" s="15"/>
      <c r="BQS58" s="15"/>
      <c r="BQT58" s="15"/>
      <c r="BQU58" s="15"/>
      <c r="BQV58" s="15"/>
      <c r="BQW58" s="15"/>
      <c r="BQX58" s="15"/>
      <c r="BQY58" s="15"/>
      <c r="BQZ58" s="15"/>
      <c r="BRA58" s="15"/>
      <c r="BRB58" s="15"/>
      <c r="BRC58" s="15"/>
      <c r="BRD58" s="15"/>
      <c r="BRE58" s="15"/>
      <c r="BRF58" s="15"/>
      <c r="BRG58" s="15"/>
      <c r="BRH58" s="15"/>
      <c r="BRI58" s="15"/>
      <c r="BRJ58" s="15"/>
      <c r="BRK58" s="15"/>
      <c r="BRL58" s="15"/>
      <c r="BRM58" s="15"/>
      <c r="BRN58" s="15"/>
      <c r="BRO58" s="15"/>
      <c r="BRP58" s="15"/>
      <c r="BRQ58" s="15"/>
      <c r="BRR58" s="15"/>
      <c r="BRS58" s="15"/>
      <c r="BRT58" s="15"/>
      <c r="BRU58" s="15"/>
      <c r="BRV58" s="15"/>
      <c r="BRW58" s="15"/>
      <c r="BRX58" s="15"/>
      <c r="BRY58" s="15"/>
      <c r="BRZ58" s="15"/>
      <c r="BSA58" s="15"/>
      <c r="BSB58" s="15"/>
      <c r="BSC58" s="15"/>
      <c r="BSD58" s="15"/>
      <c r="BSE58" s="15"/>
      <c r="BSF58" s="15"/>
      <c r="BSG58" s="15"/>
      <c r="BSH58" s="15"/>
      <c r="BSI58" s="15"/>
      <c r="BSJ58" s="15"/>
      <c r="BSK58" s="15"/>
      <c r="BSL58" s="15"/>
      <c r="BSM58" s="15"/>
      <c r="BSN58" s="15"/>
      <c r="BSO58" s="15"/>
      <c r="BSP58" s="15"/>
      <c r="BSQ58" s="15"/>
      <c r="BSR58" s="15"/>
      <c r="BSS58" s="15"/>
      <c r="BST58" s="15"/>
      <c r="BSU58" s="15"/>
      <c r="BSV58" s="15"/>
      <c r="BSW58" s="15"/>
      <c r="BSX58" s="15"/>
      <c r="BSY58" s="15"/>
      <c r="BSZ58" s="15"/>
      <c r="BTA58" s="15"/>
      <c r="BTB58" s="15"/>
      <c r="BTC58" s="15"/>
      <c r="BTD58" s="15"/>
      <c r="BTE58" s="15"/>
      <c r="BTF58" s="15"/>
      <c r="BTG58" s="15"/>
      <c r="BTH58" s="15"/>
      <c r="BTI58" s="15"/>
      <c r="BTJ58" s="15"/>
      <c r="BTK58" s="15"/>
      <c r="BTL58" s="15"/>
      <c r="BTM58" s="15"/>
      <c r="BTN58" s="15"/>
      <c r="BTO58" s="15"/>
      <c r="BTP58" s="15"/>
      <c r="BTQ58" s="15"/>
      <c r="BTR58" s="15"/>
      <c r="BTS58" s="15"/>
      <c r="BTT58" s="15"/>
      <c r="BTU58" s="15"/>
      <c r="BTV58" s="15"/>
      <c r="BTW58" s="15"/>
      <c r="BTX58" s="15"/>
      <c r="BTY58" s="15"/>
      <c r="BTZ58" s="15"/>
      <c r="BUA58" s="15"/>
      <c r="BUB58" s="15"/>
      <c r="BUC58" s="15"/>
      <c r="BUD58" s="15"/>
      <c r="BUE58" s="15"/>
      <c r="BUF58" s="15"/>
      <c r="BUG58" s="15"/>
      <c r="BUH58" s="15"/>
      <c r="BUI58" s="15"/>
      <c r="BUJ58" s="15"/>
      <c r="BUK58" s="15"/>
      <c r="BUL58" s="15"/>
      <c r="BUM58" s="15"/>
      <c r="BUN58" s="15"/>
      <c r="BUO58" s="15"/>
      <c r="BUP58" s="15"/>
      <c r="BUQ58" s="15"/>
      <c r="BUR58" s="15"/>
      <c r="BUS58" s="15"/>
      <c r="BUT58" s="15"/>
      <c r="BUU58" s="15"/>
      <c r="BUV58" s="15"/>
      <c r="BUW58" s="15"/>
      <c r="BUX58" s="15"/>
      <c r="BUY58" s="15"/>
      <c r="BUZ58" s="15"/>
      <c r="BVA58" s="15"/>
      <c r="BVB58" s="15"/>
      <c r="BVC58" s="15"/>
      <c r="BVD58" s="15"/>
      <c r="BVE58" s="15"/>
      <c r="BVF58" s="15"/>
      <c r="BVG58" s="15"/>
      <c r="BVH58" s="15"/>
      <c r="BVI58" s="15"/>
      <c r="BVJ58" s="15"/>
      <c r="BVK58" s="15"/>
      <c r="BVL58" s="15"/>
      <c r="BVM58" s="15"/>
      <c r="BVN58" s="15"/>
      <c r="BVO58" s="15"/>
      <c r="BVP58" s="15"/>
      <c r="BVQ58" s="15"/>
      <c r="BVR58" s="15"/>
      <c r="BVS58" s="15"/>
      <c r="BVT58" s="15"/>
      <c r="BVU58" s="15"/>
      <c r="BVV58" s="15"/>
      <c r="BVW58" s="15"/>
      <c r="BVX58" s="15"/>
      <c r="BVY58" s="15"/>
      <c r="BVZ58" s="15"/>
      <c r="BWA58" s="15"/>
      <c r="BWB58" s="15"/>
      <c r="BWC58" s="15"/>
      <c r="BWD58" s="15"/>
      <c r="BWE58" s="15"/>
      <c r="BWF58" s="15"/>
      <c r="BWG58" s="15"/>
      <c r="BWH58" s="15"/>
      <c r="BWI58" s="15"/>
      <c r="BWJ58" s="15"/>
      <c r="BWK58" s="15"/>
      <c r="BWL58" s="15"/>
      <c r="BWM58" s="15"/>
      <c r="BWN58" s="15"/>
      <c r="BWO58" s="15"/>
      <c r="BWP58" s="15"/>
      <c r="BWQ58" s="15"/>
      <c r="BWR58" s="15"/>
      <c r="BWS58" s="15"/>
      <c r="BWT58" s="15"/>
      <c r="BWU58" s="15"/>
      <c r="BWV58" s="15"/>
      <c r="BWW58" s="15"/>
      <c r="BWX58" s="15"/>
      <c r="BWY58" s="15"/>
      <c r="BWZ58" s="15"/>
      <c r="BXA58" s="15"/>
      <c r="BXB58" s="15"/>
      <c r="BXC58" s="15"/>
      <c r="BXD58" s="15"/>
      <c r="BXE58" s="15"/>
      <c r="BXF58" s="15"/>
      <c r="BXG58" s="15"/>
      <c r="BXH58" s="15"/>
      <c r="BXI58" s="15"/>
      <c r="BXJ58" s="15"/>
      <c r="BXK58" s="15"/>
      <c r="BXL58" s="15"/>
      <c r="BXM58" s="15"/>
      <c r="BXN58" s="15"/>
      <c r="BXO58" s="15"/>
      <c r="BXP58" s="15"/>
      <c r="BXQ58" s="15"/>
      <c r="BXR58" s="15"/>
      <c r="BXS58" s="15"/>
      <c r="BXT58" s="15"/>
      <c r="BXU58" s="15"/>
      <c r="BXV58" s="15"/>
      <c r="BXW58" s="15"/>
      <c r="BXX58" s="15"/>
      <c r="BXY58" s="15"/>
      <c r="BXZ58" s="15"/>
      <c r="BYA58" s="15"/>
      <c r="BYB58" s="15"/>
      <c r="BYC58" s="15"/>
      <c r="BYD58" s="15"/>
      <c r="BYE58" s="15"/>
      <c r="BYF58" s="15"/>
      <c r="BYG58" s="15"/>
      <c r="BYH58" s="15"/>
      <c r="BYI58" s="15"/>
      <c r="BYJ58" s="15"/>
      <c r="BYK58" s="15"/>
      <c r="BYL58" s="15"/>
      <c r="BYM58" s="15"/>
      <c r="BYN58" s="15"/>
      <c r="BYO58" s="15"/>
      <c r="BYP58" s="15"/>
      <c r="BYQ58" s="15"/>
      <c r="BYR58" s="15"/>
      <c r="BYS58" s="15"/>
      <c r="BYT58" s="15"/>
      <c r="BYU58" s="15"/>
      <c r="BYV58" s="15"/>
      <c r="BYW58" s="15"/>
      <c r="BYX58" s="15"/>
      <c r="BYY58" s="15"/>
      <c r="BYZ58" s="15"/>
      <c r="BZA58" s="15"/>
      <c r="BZB58" s="15"/>
      <c r="BZC58" s="15"/>
      <c r="BZD58" s="15"/>
      <c r="BZE58" s="15"/>
      <c r="BZF58" s="15"/>
      <c r="BZG58" s="15"/>
      <c r="BZH58" s="15"/>
      <c r="BZI58" s="15"/>
      <c r="BZJ58" s="15"/>
      <c r="BZK58" s="15"/>
      <c r="BZL58" s="15"/>
      <c r="BZM58" s="15"/>
      <c r="BZN58" s="15"/>
      <c r="BZO58" s="15"/>
      <c r="BZP58" s="15"/>
      <c r="BZQ58" s="15"/>
      <c r="BZR58" s="15"/>
      <c r="BZS58" s="15"/>
      <c r="BZT58" s="15"/>
      <c r="BZU58" s="15"/>
      <c r="BZV58" s="15"/>
      <c r="BZW58" s="15"/>
      <c r="BZX58" s="15"/>
      <c r="BZY58" s="15"/>
      <c r="BZZ58" s="15"/>
      <c r="CAA58" s="15"/>
      <c r="CAB58" s="15"/>
      <c r="CAC58" s="15"/>
      <c r="CAD58" s="15"/>
      <c r="CAE58" s="15"/>
      <c r="CAF58" s="15"/>
      <c r="CAG58" s="15"/>
      <c r="CAH58" s="15"/>
      <c r="CAI58" s="15"/>
      <c r="CAJ58" s="15"/>
      <c r="CAK58" s="15"/>
      <c r="CAL58" s="15"/>
      <c r="CAM58" s="15"/>
      <c r="CAN58" s="15"/>
      <c r="CAO58" s="15"/>
      <c r="CAP58" s="15"/>
      <c r="CAQ58" s="15"/>
      <c r="CAR58" s="15"/>
      <c r="CAS58" s="15"/>
      <c r="CAT58" s="15"/>
      <c r="CAU58" s="15"/>
      <c r="CAV58" s="15"/>
      <c r="CAW58" s="15"/>
      <c r="CAX58" s="15"/>
      <c r="CAY58" s="15"/>
      <c r="CAZ58" s="15"/>
      <c r="CBA58" s="15"/>
      <c r="CBB58" s="15"/>
      <c r="CBC58" s="15"/>
      <c r="CBD58" s="15"/>
      <c r="CBE58" s="15"/>
      <c r="CBF58" s="15"/>
      <c r="CBG58" s="15"/>
      <c r="CBH58" s="15"/>
      <c r="CBI58" s="15"/>
      <c r="CBJ58" s="15"/>
      <c r="CBK58" s="15"/>
      <c r="CBL58" s="15"/>
      <c r="CBM58" s="15"/>
      <c r="CBN58" s="15"/>
      <c r="CBO58" s="15"/>
      <c r="CBP58" s="15"/>
      <c r="CBQ58" s="15"/>
      <c r="CBR58" s="15"/>
      <c r="CBS58" s="15"/>
      <c r="CBT58" s="15"/>
      <c r="CBU58" s="15"/>
      <c r="CBV58" s="15"/>
      <c r="CBW58" s="15"/>
      <c r="CBX58" s="15"/>
      <c r="CBY58" s="15"/>
      <c r="CBZ58" s="15"/>
      <c r="CCA58" s="15"/>
      <c r="CCB58" s="15"/>
      <c r="CCC58" s="15"/>
      <c r="CCD58" s="15"/>
      <c r="CCE58" s="15"/>
      <c r="CCF58" s="15"/>
      <c r="CCG58" s="15"/>
      <c r="CCH58" s="15"/>
      <c r="CCI58" s="15"/>
      <c r="CCJ58" s="15"/>
      <c r="CCK58" s="15"/>
      <c r="CCL58" s="15"/>
      <c r="CCM58" s="15"/>
      <c r="CCN58" s="15"/>
      <c r="CCO58" s="15"/>
      <c r="CCP58" s="15"/>
      <c r="CCQ58" s="15"/>
      <c r="CCR58" s="15"/>
      <c r="CCS58" s="15"/>
      <c r="CCT58" s="15"/>
      <c r="CCU58" s="15"/>
      <c r="CCV58" s="15"/>
      <c r="CCW58" s="15"/>
      <c r="CCX58" s="15"/>
      <c r="CCY58" s="15"/>
      <c r="CCZ58" s="15"/>
      <c r="CDA58" s="15"/>
      <c r="CDB58" s="15"/>
      <c r="CDC58" s="15"/>
      <c r="CDD58" s="15"/>
      <c r="CDE58" s="15"/>
      <c r="CDF58" s="15"/>
      <c r="CDG58" s="15"/>
      <c r="CDH58" s="15"/>
      <c r="CDI58" s="15"/>
      <c r="CDJ58" s="15"/>
      <c r="CDK58" s="15"/>
      <c r="CDL58" s="15"/>
      <c r="CDM58" s="15"/>
      <c r="CDN58" s="15"/>
      <c r="CDO58" s="15"/>
      <c r="CDP58" s="15"/>
      <c r="CDQ58" s="15"/>
      <c r="CDR58" s="15"/>
      <c r="CDS58" s="15"/>
      <c r="CDT58" s="15"/>
      <c r="CDU58" s="15"/>
      <c r="CDV58" s="15"/>
      <c r="CDW58" s="15"/>
      <c r="CDX58" s="15"/>
      <c r="CDY58" s="15"/>
      <c r="CDZ58" s="15"/>
      <c r="CEA58" s="15"/>
      <c r="CEB58" s="15"/>
      <c r="CEC58" s="15"/>
      <c r="CED58" s="15"/>
      <c r="CEE58" s="15"/>
      <c r="CEF58" s="15"/>
      <c r="CEG58" s="15"/>
      <c r="CEH58" s="15"/>
      <c r="CEI58" s="15"/>
      <c r="CEJ58" s="15"/>
      <c r="CEK58" s="15"/>
      <c r="CEL58" s="15"/>
      <c r="CEM58" s="15"/>
      <c r="CEN58" s="15"/>
      <c r="CEO58" s="15"/>
      <c r="CEP58" s="15"/>
      <c r="CEQ58" s="15"/>
      <c r="CER58" s="15"/>
      <c r="CES58" s="15"/>
      <c r="CET58" s="15"/>
      <c r="CEU58" s="15"/>
      <c r="CEV58" s="15"/>
      <c r="CEW58" s="15"/>
      <c r="CEX58" s="15"/>
      <c r="CEY58" s="15"/>
      <c r="CEZ58" s="15"/>
      <c r="CFA58" s="15"/>
      <c r="CFB58" s="15"/>
      <c r="CFC58" s="15"/>
      <c r="CFD58" s="15"/>
      <c r="CFE58" s="15"/>
      <c r="CFF58" s="15"/>
      <c r="CFG58" s="15"/>
      <c r="CFH58" s="15"/>
      <c r="CFI58" s="15"/>
      <c r="CFJ58" s="15"/>
      <c r="CFK58" s="15"/>
      <c r="CFL58" s="15"/>
      <c r="CFM58" s="15"/>
      <c r="CFN58" s="15"/>
      <c r="CFO58" s="15"/>
      <c r="CFP58" s="15"/>
      <c r="CFQ58" s="15"/>
      <c r="CFR58" s="15"/>
      <c r="CFS58" s="15"/>
      <c r="CFT58" s="15"/>
      <c r="CFU58" s="15"/>
      <c r="CFV58" s="15"/>
      <c r="CFW58" s="15"/>
      <c r="CFX58" s="15"/>
      <c r="CFY58" s="15"/>
      <c r="CFZ58" s="15"/>
      <c r="CGA58" s="15"/>
      <c r="CGB58" s="15"/>
      <c r="CGC58" s="15"/>
      <c r="CGD58" s="15"/>
      <c r="CGE58" s="15"/>
      <c r="CGF58" s="15"/>
      <c r="CGG58" s="15"/>
      <c r="CGH58" s="15"/>
      <c r="CGI58" s="15"/>
      <c r="CGJ58" s="15"/>
      <c r="CGK58" s="15"/>
      <c r="CGL58" s="15"/>
      <c r="CGM58" s="15"/>
      <c r="CGN58" s="15"/>
      <c r="CGO58" s="15"/>
      <c r="CGP58" s="15"/>
      <c r="CGQ58" s="15"/>
      <c r="CGR58" s="15"/>
      <c r="CGS58" s="15"/>
      <c r="CGT58" s="15"/>
      <c r="CGU58" s="15"/>
      <c r="CGV58" s="15"/>
      <c r="CGW58" s="15"/>
      <c r="CGX58" s="15"/>
      <c r="CGY58" s="15"/>
      <c r="CGZ58" s="15"/>
      <c r="CHA58" s="15"/>
      <c r="CHB58" s="15"/>
      <c r="CHC58" s="15"/>
      <c r="CHD58" s="15"/>
      <c r="CHE58" s="15"/>
      <c r="CHF58" s="15"/>
      <c r="CHG58" s="15"/>
      <c r="CHH58" s="15"/>
      <c r="CHI58" s="15"/>
      <c r="CHJ58" s="15"/>
      <c r="CHK58" s="15"/>
      <c r="CHL58" s="15"/>
      <c r="CHM58" s="15"/>
      <c r="CHN58" s="15"/>
      <c r="CHO58" s="15"/>
      <c r="CHP58" s="15"/>
      <c r="CHQ58" s="15"/>
      <c r="CHR58" s="15"/>
      <c r="CHS58" s="15"/>
      <c r="CHT58" s="15"/>
      <c r="CHU58" s="15"/>
      <c r="CHV58" s="15"/>
      <c r="CHW58" s="15"/>
      <c r="CHX58" s="15"/>
      <c r="CHY58" s="15"/>
      <c r="CHZ58" s="15"/>
      <c r="CIA58" s="15"/>
      <c r="CIB58" s="15"/>
      <c r="CIC58" s="15"/>
      <c r="CID58" s="15"/>
      <c r="CIE58" s="15"/>
      <c r="CIF58" s="15"/>
      <c r="CIG58" s="15"/>
      <c r="CIH58" s="15"/>
      <c r="CII58" s="15"/>
      <c r="CIJ58" s="15"/>
      <c r="CIK58" s="15"/>
      <c r="CIL58" s="15"/>
      <c r="CIM58" s="15"/>
      <c r="CIN58" s="15"/>
      <c r="CIO58" s="15"/>
      <c r="CIP58" s="15"/>
      <c r="CIQ58" s="15"/>
      <c r="CIR58" s="15"/>
      <c r="CIS58" s="15"/>
      <c r="CIT58" s="15"/>
      <c r="CIU58" s="15"/>
      <c r="CIV58" s="15"/>
      <c r="CIW58" s="15"/>
      <c r="CIX58" s="15"/>
      <c r="CIY58" s="15"/>
      <c r="CIZ58" s="15"/>
      <c r="CJA58" s="15"/>
      <c r="CJB58" s="15"/>
      <c r="CJC58" s="15"/>
      <c r="CJD58" s="15"/>
      <c r="CJE58" s="15"/>
      <c r="CJF58" s="15"/>
      <c r="CJG58" s="15"/>
      <c r="CJH58" s="15"/>
      <c r="CJI58" s="15"/>
      <c r="CJJ58" s="15"/>
      <c r="CJK58" s="15"/>
      <c r="CJL58" s="15"/>
      <c r="CJM58" s="15"/>
      <c r="CJN58" s="15"/>
      <c r="CJO58" s="15"/>
      <c r="CJP58" s="15"/>
      <c r="CJQ58" s="15"/>
      <c r="CJR58" s="15"/>
      <c r="CJS58" s="15"/>
      <c r="CJT58" s="15"/>
      <c r="CJU58" s="15"/>
      <c r="CJV58" s="15"/>
      <c r="CJW58" s="15"/>
      <c r="CJX58" s="15"/>
      <c r="CJY58" s="15"/>
      <c r="CJZ58" s="15"/>
      <c r="CKA58" s="15"/>
      <c r="CKB58" s="15"/>
      <c r="CKC58" s="15"/>
      <c r="CKD58" s="15"/>
      <c r="CKE58" s="15"/>
      <c r="CKF58" s="15"/>
      <c r="CKG58" s="15"/>
      <c r="CKH58" s="15"/>
      <c r="CKI58" s="15"/>
      <c r="CKJ58" s="15"/>
      <c r="CKK58" s="15"/>
      <c r="CKL58" s="15"/>
      <c r="CKM58" s="15"/>
      <c r="CKN58" s="15"/>
      <c r="CKO58" s="15"/>
      <c r="CKP58" s="15"/>
      <c r="CKQ58" s="15"/>
      <c r="CKR58" s="15"/>
      <c r="CKS58" s="15"/>
      <c r="CKT58" s="15"/>
      <c r="CKU58" s="15"/>
      <c r="CKV58" s="15"/>
      <c r="CKW58" s="15"/>
      <c r="CKX58" s="15"/>
      <c r="CKY58" s="15"/>
      <c r="CKZ58" s="15"/>
      <c r="CLA58" s="15"/>
      <c r="CLB58" s="15"/>
      <c r="CLC58" s="15"/>
      <c r="CLD58" s="15"/>
      <c r="CLE58" s="15"/>
      <c r="CLF58" s="15"/>
      <c r="CLG58" s="15"/>
      <c r="CLH58" s="15"/>
      <c r="CLI58" s="15"/>
      <c r="CLJ58" s="15"/>
      <c r="CLK58" s="15"/>
      <c r="CLL58" s="15"/>
      <c r="CLM58" s="15"/>
      <c r="CLN58" s="15"/>
      <c r="CLO58" s="15"/>
      <c r="CLP58" s="15"/>
      <c r="CLQ58" s="15"/>
      <c r="CLR58" s="15"/>
      <c r="CLS58" s="15"/>
      <c r="CLT58" s="15"/>
      <c r="CLU58" s="15"/>
      <c r="CLV58" s="15"/>
      <c r="CLW58" s="15"/>
      <c r="CLX58" s="15"/>
      <c r="CLY58" s="15"/>
      <c r="CLZ58" s="15"/>
      <c r="CMA58" s="15"/>
      <c r="CMB58" s="15"/>
      <c r="CMC58" s="15"/>
      <c r="CMD58" s="15"/>
      <c r="CME58" s="15"/>
      <c r="CMF58" s="15"/>
      <c r="CMG58" s="15"/>
      <c r="CMH58" s="15"/>
      <c r="CMI58" s="15"/>
      <c r="CMJ58" s="15"/>
      <c r="CMK58" s="15"/>
      <c r="CML58" s="15"/>
      <c r="CMM58" s="15"/>
      <c r="CMN58" s="15"/>
      <c r="CMO58" s="15"/>
      <c r="CMP58" s="15"/>
      <c r="CMQ58" s="15"/>
      <c r="CMR58" s="15"/>
      <c r="CMS58" s="15"/>
      <c r="CMT58" s="15"/>
      <c r="CMU58" s="15"/>
      <c r="CMV58" s="15"/>
      <c r="CMW58" s="15"/>
      <c r="CMX58" s="15"/>
      <c r="CMY58" s="15"/>
      <c r="CMZ58" s="15"/>
      <c r="CNA58" s="15"/>
      <c r="CNB58" s="15"/>
      <c r="CNC58" s="15"/>
      <c r="CND58" s="15"/>
      <c r="CNE58" s="15"/>
      <c r="CNF58" s="15"/>
      <c r="CNG58" s="15"/>
      <c r="CNH58" s="15"/>
      <c r="CNI58" s="15"/>
      <c r="CNJ58" s="15"/>
      <c r="CNK58" s="15"/>
      <c r="CNL58" s="15"/>
      <c r="CNM58" s="15"/>
      <c r="CNN58" s="15"/>
      <c r="CNO58" s="15"/>
      <c r="CNP58" s="15"/>
      <c r="CNQ58" s="15"/>
      <c r="CNR58" s="15"/>
      <c r="CNS58" s="15"/>
      <c r="CNT58" s="15"/>
      <c r="CNU58" s="15"/>
      <c r="CNV58" s="15"/>
      <c r="CNW58" s="15"/>
      <c r="CNX58" s="15"/>
      <c r="CNY58" s="15"/>
      <c r="CNZ58" s="15"/>
      <c r="COA58" s="15"/>
      <c r="COB58" s="15"/>
      <c r="COC58" s="15"/>
      <c r="COD58" s="15"/>
      <c r="COE58" s="15"/>
      <c r="COF58" s="15"/>
      <c r="COG58" s="15"/>
      <c r="COH58" s="15"/>
      <c r="COI58" s="15"/>
      <c r="COJ58" s="15"/>
      <c r="COK58" s="15"/>
      <c r="COL58" s="15"/>
      <c r="COM58" s="15"/>
      <c r="CON58" s="15"/>
      <c r="COO58" s="15"/>
      <c r="COP58" s="15"/>
      <c r="COQ58" s="15"/>
      <c r="COR58" s="15"/>
      <c r="COS58" s="15"/>
      <c r="COT58" s="15"/>
      <c r="COU58" s="15"/>
      <c r="COV58" s="15"/>
      <c r="COW58" s="15"/>
      <c r="COX58" s="15"/>
      <c r="COY58" s="15"/>
      <c r="COZ58" s="15"/>
      <c r="CPA58" s="15"/>
      <c r="CPB58" s="15"/>
      <c r="CPC58" s="15"/>
      <c r="CPD58" s="15"/>
      <c r="CPE58" s="15"/>
      <c r="CPF58" s="15"/>
      <c r="CPG58" s="15"/>
      <c r="CPH58" s="15"/>
      <c r="CPI58" s="15"/>
      <c r="CPJ58" s="15"/>
      <c r="CPK58" s="15"/>
      <c r="CPL58" s="15"/>
      <c r="CPM58" s="15"/>
      <c r="CPN58" s="15"/>
      <c r="CPO58" s="15"/>
      <c r="CPP58" s="15"/>
      <c r="CPQ58" s="15"/>
      <c r="CPR58" s="15"/>
      <c r="CPS58" s="15"/>
      <c r="CPT58" s="15"/>
      <c r="CPU58" s="15"/>
      <c r="CPV58" s="15"/>
      <c r="CPW58" s="15"/>
      <c r="CPX58" s="15"/>
      <c r="CPY58" s="15"/>
      <c r="CPZ58" s="15"/>
      <c r="CQA58" s="15"/>
      <c r="CQB58" s="15"/>
      <c r="CQC58" s="15"/>
      <c r="CQD58" s="15"/>
      <c r="CQE58" s="15"/>
      <c r="CQF58" s="15"/>
      <c r="CQG58" s="15"/>
      <c r="CQH58" s="15"/>
      <c r="CQI58" s="15"/>
      <c r="CQJ58" s="15"/>
      <c r="CQK58" s="15"/>
      <c r="CQL58" s="15"/>
      <c r="CQM58" s="15"/>
      <c r="CQN58" s="15"/>
      <c r="CQO58" s="15"/>
      <c r="CQP58" s="15"/>
      <c r="CQQ58" s="15"/>
      <c r="CQR58" s="15"/>
      <c r="CQS58" s="15"/>
      <c r="CQT58" s="15"/>
      <c r="CQU58" s="15"/>
      <c r="CQV58" s="15"/>
      <c r="CQW58" s="15"/>
      <c r="CQX58" s="15"/>
      <c r="CQY58" s="15"/>
      <c r="CQZ58" s="15"/>
      <c r="CRA58" s="15"/>
      <c r="CRB58" s="15"/>
      <c r="CRC58" s="15"/>
      <c r="CRD58" s="15"/>
      <c r="CRE58" s="15"/>
      <c r="CRF58" s="15"/>
      <c r="CRG58" s="15"/>
      <c r="CRH58" s="15"/>
      <c r="CRI58" s="15"/>
      <c r="CRJ58" s="15"/>
      <c r="CRK58" s="15"/>
      <c r="CRL58" s="15"/>
      <c r="CRM58" s="15"/>
      <c r="CRN58" s="15"/>
      <c r="CRO58" s="15"/>
      <c r="CRP58" s="15"/>
      <c r="CRQ58" s="15"/>
      <c r="CRR58" s="15"/>
      <c r="CRS58" s="15"/>
      <c r="CRT58" s="15"/>
      <c r="CRU58" s="15"/>
      <c r="CRV58" s="15"/>
      <c r="CRW58" s="15"/>
      <c r="CRX58" s="15"/>
      <c r="CRY58" s="15"/>
      <c r="CRZ58" s="15"/>
      <c r="CSA58" s="15"/>
      <c r="CSB58" s="15"/>
      <c r="CSC58" s="15"/>
      <c r="CSD58" s="15"/>
      <c r="CSE58" s="15"/>
      <c r="CSF58" s="15"/>
      <c r="CSG58" s="15"/>
      <c r="CSH58" s="15"/>
      <c r="CSI58" s="15"/>
      <c r="CSJ58" s="15"/>
      <c r="CSK58" s="15"/>
      <c r="CSL58" s="15"/>
      <c r="CSM58" s="15"/>
      <c r="CSN58" s="15"/>
      <c r="CSO58" s="15"/>
      <c r="CSP58" s="15"/>
      <c r="CSQ58" s="15"/>
      <c r="CSR58" s="15"/>
      <c r="CSS58" s="15"/>
      <c r="CST58" s="15"/>
      <c r="CSU58" s="15"/>
      <c r="CSV58" s="15"/>
      <c r="CSW58" s="15"/>
      <c r="CSX58" s="15"/>
      <c r="CSY58" s="15"/>
      <c r="CSZ58" s="15"/>
      <c r="CTA58" s="15"/>
      <c r="CTB58" s="15"/>
      <c r="CTC58" s="15"/>
      <c r="CTD58" s="15"/>
      <c r="CTE58" s="15"/>
      <c r="CTF58" s="15"/>
      <c r="CTG58" s="15"/>
      <c r="CTH58" s="15"/>
      <c r="CTI58" s="15"/>
      <c r="CTJ58" s="15"/>
      <c r="CTK58" s="15"/>
      <c r="CTL58" s="15"/>
      <c r="CTM58" s="15"/>
      <c r="CTN58" s="15"/>
      <c r="CTO58" s="15"/>
      <c r="CTP58" s="15"/>
      <c r="CTQ58" s="15"/>
      <c r="CTR58" s="15"/>
      <c r="CTS58" s="15"/>
      <c r="CTT58" s="15"/>
      <c r="CTU58" s="15"/>
      <c r="CTV58" s="15"/>
      <c r="CTW58" s="15"/>
      <c r="CTX58" s="15"/>
      <c r="CTY58" s="15"/>
      <c r="CTZ58" s="15"/>
      <c r="CUA58" s="15"/>
      <c r="CUB58" s="15"/>
      <c r="CUC58" s="15"/>
      <c r="CUD58" s="15"/>
      <c r="CUE58" s="15"/>
      <c r="CUF58" s="15"/>
      <c r="CUG58" s="15"/>
      <c r="CUH58" s="15"/>
      <c r="CUI58" s="15"/>
      <c r="CUJ58" s="15"/>
      <c r="CUK58" s="15"/>
      <c r="CUL58" s="15"/>
      <c r="CUM58" s="15"/>
      <c r="CUN58" s="15"/>
      <c r="CUO58" s="15"/>
      <c r="CUP58" s="15"/>
      <c r="CUQ58" s="15"/>
      <c r="CUR58" s="15"/>
      <c r="CUS58" s="15"/>
      <c r="CUT58" s="15"/>
      <c r="CUU58" s="15"/>
    </row>
    <row r="59" spans="1:2595" s="15" customFormat="1" ht="15" customHeight="1" x14ac:dyDescent="0.2">
      <c r="A59" s="392" t="s">
        <v>30</v>
      </c>
      <c r="B59" s="92" t="s">
        <v>163</v>
      </c>
      <c r="C59" s="466" t="s">
        <v>176</v>
      </c>
      <c r="D59" s="518"/>
      <c r="E59" s="43">
        <v>9.3890000000000011</v>
      </c>
      <c r="F59" s="43">
        <v>9111.7999999999993</v>
      </c>
      <c r="G59" s="43">
        <v>13.5</v>
      </c>
      <c r="H59" s="43">
        <v>15482</v>
      </c>
      <c r="I59" s="43">
        <v>0.02</v>
      </c>
      <c r="J59" s="43">
        <v>25.9</v>
      </c>
      <c r="K59" s="43">
        <v>0.2</v>
      </c>
      <c r="L59" s="126">
        <v>219.1</v>
      </c>
      <c r="M59" s="183"/>
      <c r="N59" s="184"/>
      <c r="O59" s="447" t="str">
        <f t="shared" si="11"/>
        <v>12.1</v>
      </c>
      <c r="P59" s="35" t="str">
        <f t="shared" si="12"/>
        <v>ПОЛИГРАФИЧЕСКАЯ БУМАГА</v>
      </c>
      <c r="Q59" s="478" t="s">
        <v>176</v>
      </c>
      <c r="R59" s="342">
        <f>E59-(E60+E61+E62+E63)</f>
        <v>0</v>
      </c>
      <c r="S59" s="174">
        <f t="shared" ref="S59:Y59" si="36">F59-(F60+F61+F62+F63)</f>
        <v>0</v>
      </c>
      <c r="T59" s="174">
        <f t="shared" si="36"/>
        <v>0</v>
      </c>
      <c r="U59" s="174">
        <f t="shared" si="36"/>
        <v>0</v>
      </c>
      <c r="V59" s="174">
        <f t="shared" si="36"/>
        <v>0</v>
      </c>
      <c r="W59" s="174">
        <f t="shared" si="36"/>
        <v>0</v>
      </c>
      <c r="X59" s="174">
        <f t="shared" si="36"/>
        <v>0</v>
      </c>
      <c r="Y59" s="451">
        <f t="shared" si="36"/>
        <v>0</v>
      </c>
      <c r="Z59" s="203"/>
      <c r="AA59" s="251" t="str">
        <f t="shared" si="19"/>
        <v>12.1</v>
      </c>
      <c r="AB59" s="35" t="str">
        <f t="shared" si="28"/>
        <v>ПОЛИГРАФИЧЕСКАЯ БУМАГА</v>
      </c>
      <c r="AC59" s="466" t="s">
        <v>176</v>
      </c>
      <c r="AD59" s="249">
        <f>IF(ISNUMBER('CB1-Производство'!D70+E59-I59),'CB1-Производство'!D70+E59-I59,IF(ISNUMBER(I59-E59),"NT " &amp; I59-E59,"…"))</f>
        <v>9.5690000000000008</v>
      </c>
      <c r="AE59" s="224">
        <f>IF(ISNUMBER('CB1-Производство'!E70+G59-K59),'CB1-Производство'!E70+G59-K59,IF(ISNUMBER(K59-G59),"NT " &amp; K59-G59,"…"))</f>
        <v>13.4</v>
      </c>
    </row>
    <row r="60" spans="1:2595" s="15" customFormat="1" ht="15" customHeight="1" x14ac:dyDescent="0.2">
      <c r="A60" s="392" t="s">
        <v>89</v>
      </c>
      <c r="B60" s="64" t="s">
        <v>164</v>
      </c>
      <c r="C60" s="465" t="s">
        <v>176</v>
      </c>
      <c r="D60" s="517"/>
      <c r="E60" s="44">
        <v>1.5</v>
      </c>
      <c r="F60" s="44">
        <v>815.2</v>
      </c>
      <c r="G60" s="44">
        <v>1.3</v>
      </c>
      <c r="H60" s="44">
        <v>1169.7</v>
      </c>
      <c r="I60" s="44">
        <v>0</v>
      </c>
      <c r="J60" s="44">
        <v>0</v>
      </c>
      <c r="K60" s="44">
        <v>0</v>
      </c>
      <c r="L60" s="124">
        <v>0</v>
      </c>
      <c r="M60" s="183"/>
      <c r="N60" s="184"/>
      <c r="O60" s="447" t="str">
        <f t="shared" si="11"/>
        <v>12.1.1</v>
      </c>
      <c r="P60" s="33" t="str">
        <f t="shared" si="12"/>
        <v>ГАЗЕТНАЯ БУМАГА</v>
      </c>
      <c r="Q60" s="472" t="s">
        <v>176</v>
      </c>
      <c r="R60" s="167"/>
      <c r="S60" s="167"/>
      <c r="T60" s="167"/>
      <c r="U60" s="167"/>
      <c r="V60" s="167"/>
      <c r="W60" s="167"/>
      <c r="X60" s="167"/>
      <c r="Y60" s="191"/>
      <c r="Z60" s="185"/>
      <c r="AA60" s="251" t="str">
        <f t="shared" si="19"/>
        <v>12.1.1</v>
      </c>
      <c r="AB60" s="33" t="str">
        <f t="shared" si="28"/>
        <v>ГАЗЕТНАЯ БУМАГА</v>
      </c>
      <c r="AC60" s="465" t="s">
        <v>176</v>
      </c>
      <c r="AD60" s="249">
        <f>IF(ISNUMBER('CB1-Производство'!D71+E60-I60),'CB1-Производство'!D71+E60-I60,IF(ISNUMBER(I60-E60),"NT " &amp; I60-E60,"…"))</f>
        <v>1.5</v>
      </c>
      <c r="AE60" s="224">
        <f>IF(ISNUMBER('CB1-Производство'!E71+G60-K60),'CB1-Производство'!E71+G60-K60,IF(ISNUMBER(K60-G60),"NT " &amp; K60-G60,"…"))</f>
        <v>1.3</v>
      </c>
    </row>
    <row r="61" spans="1:2595" s="15" customFormat="1" ht="15" customHeight="1" x14ac:dyDescent="0.2">
      <c r="A61" s="392" t="s">
        <v>90</v>
      </c>
      <c r="B61" s="64" t="s">
        <v>165</v>
      </c>
      <c r="C61" s="465" t="s">
        <v>176</v>
      </c>
      <c r="D61" s="517"/>
      <c r="E61" s="44">
        <v>0.6</v>
      </c>
      <c r="F61" s="44">
        <v>615.20000000000005</v>
      </c>
      <c r="G61" s="44">
        <v>0.4</v>
      </c>
      <c r="H61" s="44">
        <v>516.9</v>
      </c>
      <c r="I61" s="44">
        <v>0</v>
      </c>
      <c r="J61" s="44">
        <v>0</v>
      </c>
      <c r="K61" s="44">
        <v>0</v>
      </c>
      <c r="L61" s="124">
        <v>0</v>
      </c>
      <c r="M61" s="183"/>
      <c r="N61" s="184"/>
      <c r="O61" s="447" t="str">
        <f t="shared" si="11"/>
        <v>12.1.2</v>
      </c>
      <c r="P61" s="33" t="str">
        <f t="shared" si="12"/>
        <v>НЕМЕЛОВАННАЯ БУМАГА С СОДЕРЖАНИЕМ ДРЕВЕСНОЙ МАССЫ</v>
      </c>
      <c r="Q61" s="472" t="s">
        <v>176</v>
      </c>
      <c r="R61" s="167"/>
      <c r="S61" s="167"/>
      <c r="T61" s="167"/>
      <c r="U61" s="167"/>
      <c r="V61" s="167"/>
      <c r="W61" s="167"/>
      <c r="X61" s="167"/>
      <c r="Y61" s="191"/>
      <c r="Z61" s="185"/>
      <c r="AA61" s="251" t="str">
        <f t="shared" si="19"/>
        <v>12.1.2</v>
      </c>
      <c r="AB61" s="33" t="str">
        <f t="shared" si="28"/>
        <v>НЕМЕЛОВАННАЯ БУМАГА С СОДЕРЖАНИЕМ ДРЕВЕСНОЙ МАССЫ</v>
      </c>
      <c r="AC61" s="465" t="s">
        <v>176</v>
      </c>
      <c r="AD61" s="249">
        <f>IF(ISNUMBER('CB1-Производство'!D72+E61-I61),'CB1-Производство'!D72+E61-I61,IF(ISNUMBER(I61-E61),"NT " &amp; I61-E61,"…"))</f>
        <v>0.8</v>
      </c>
      <c r="AE61" s="224">
        <f>IF(ISNUMBER('CB1-Производство'!E72+G61-K61),'CB1-Производство'!E72+G61-K61,IF(ISNUMBER(K61-G61),"NT " &amp; K61-G61,"…"))</f>
        <v>0.5</v>
      </c>
    </row>
    <row r="62" spans="1:2595" s="15" customFormat="1" ht="15" customHeight="1" x14ac:dyDescent="0.2">
      <c r="A62" s="392" t="s">
        <v>91</v>
      </c>
      <c r="B62" s="64" t="s">
        <v>166</v>
      </c>
      <c r="C62" s="465" t="s">
        <v>176</v>
      </c>
      <c r="D62" s="517"/>
      <c r="E62" s="44">
        <v>6.3</v>
      </c>
      <c r="F62" s="44">
        <v>6728.5</v>
      </c>
      <c r="G62" s="44">
        <v>10</v>
      </c>
      <c r="H62" s="44">
        <v>12425.5</v>
      </c>
      <c r="I62" s="44">
        <v>0</v>
      </c>
      <c r="J62" s="44">
        <v>0</v>
      </c>
      <c r="K62" s="44">
        <v>0.2</v>
      </c>
      <c r="L62" s="124">
        <v>219.1</v>
      </c>
      <c r="M62" s="183"/>
      <c r="N62" s="184"/>
      <c r="O62" s="447" t="str">
        <f t="shared" si="11"/>
        <v>12.1.3</v>
      </c>
      <c r="P62" s="33" t="str">
        <f t="shared" si="12"/>
        <v>НЕМЕЛОВАННАЯ БУМАГА БЕЗ СОДЕРЖАНИЯ ДРЕВЕСНОЙ МАССЫ</v>
      </c>
      <c r="Q62" s="472" t="s">
        <v>176</v>
      </c>
      <c r="R62" s="167"/>
      <c r="S62" s="167"/>
      <c r="T62" s="167"/>
      <c r="U62" s="167"/>
      <c r="V62" s="167"/>
      <c r="W62" s="167"/>
      <c r="X62" s="167"/>
      <c r="Y62" s="191"/>
      <c r="Z62" s="185"/>
      <c r="AA62" s="251" t="str">
        <f t="shared" si="19"/>
        <v>12.1.3</v>
      </c>
      <c r="AB62" s="33" t="str">
        <f t="shared" si="28"/>
        <v>НЕМЕЛОВАННАЯ БУМАГА БЕЗ СОДЕРЖАНИЯ ДРЕВЕСНОЙ МАССЫ</v>
      </c>
      <c r="AC62" s="465" t="s">
        <v>176</v>
      </c>
      <c r="AD62" s="249">
        <f>IF(ISNUMBER('CB1-Производство'!D73+E62-I62),'CB1-Производство'!D73+E62-I62,IF(ISNUMBER(I62-E62),"NT " &amp; I62-E62,"…"))</f>
        <v>6.3</v>
      </c>
      <c r="AE62" s="224">
        <f>IF(ISNUMBER('CB1-Производство'!E73+G62-K62),'CB1-Производство'!E73+G62-K62,IF(ISNUMBER(K62-G62),"NT " &amp; K62-G62,"…"))</f>
        <v>9.8000000000000007</v>
      </c>
    </row>
    <row r="63" spans="1:2595" s="15" customFormat="1" ht="15" customHeight="1" x14ac:dyDescent="0.2">
      <c r="A63" s="392" t="s">
        <v>92</v>
      </c>
      <c r="B63" s="65" t="s">
        <v>167</v>
      </c>
      <c r="C63" s="465" t="s">
        <v>176</v>
      </c>
      <c r="D63" s="517"/>
      <c r="E63" s="44">
        <v>0.98899999999999999</v>
      </c>
      <c r="F63" s="44">
        <v>952.9</v>
      </c>
      <c r="G63" s="44">
        <v>1.8</v>
      </c>
      <c r="H63" s="44">
        <v>1369.9</v>
      </c>
      <c r="I63" s="44">
        <v>0.02</v>
      </c>
      <c r="J63" s="44">
        <v>25.9</v>
      </c>
      <c r="K63" s="44">
        <v>0</v>
      </c>
      <c r="L63" s="124">
        <v>0</v>
      </c>
      <c r="M63" s="183"/>
      <c r="N63" s="184"/>
      <c r="O63" s="447" t="str">
        <f t="shared" si="11"/>
        <v>12.1.4</v>
      </c>
      <c r="P63" s="33" t="str">
        <f t="shared" si="12"/>
        <v>МЕЛОВАННАЯ БУМАГА</v>
      </c>
      <c r="Q63" s="472" t="s">
        <v>176</v>
      </c>
      <c r="R63" s="167"/>
      <c r="S63" s="167"/>
      <c r="T63" s="167"/>
      <c r="U63" s="167"/>
      <c r="V63" s="167"/>
      <c r="W63" s="167"/>
      <c r="X63" s="167"/>
      <c r="Y63" s="191"/>
      <c r="Z63" s="185"/>
      <c r="AA63" s="251" t="str">
        <f t="shared" si="19"/>
        <v>12.1.4</v>
      </c>
      <c r="AB63" s="33" t="str">
        <f t="shared" si="28"/>
        <v>МЕЛОВАННАЯ БУМАГА</v>
      </c>
      <c r="AC63" s="465" t="s">
        <v>176</v>
      </c>
      <c r="AD63" s="249">
        <f>IF(ISNUMBER('CB1-Производство'!D74+E63-I63),'CB1-Производство'!D74+E63-I63,IF(ISNUMBER(I63-E63),"NT " &amp; I63-E63,"…"))</f>
        <v>0.96899999999999997</v>
      </c>
      <c r="AE63" s="224">
        <f>IF(ISNUMBER('CB1-Производство'!E74+G63-K63),'CB1-Производство'!E74+G63-K63,IF(ISNUMBER(K63-G63),"NT " &amp; K63-G63,"…"))</f>
        <v>1.8</v>
      </c>
    </row>
    <row r="64" spans="1:2595" s="15" customFormat="1" ht="15" customHeight="1" x14ac:dyDescent="0.2">
      <c r="A64" s="386">
        <v>12.2</v>
      </c>
      <c r="B64" s="66" t="s">
        <v>168</v>
      </c>
      <c r="C64" s="465" t="s">
        <v>176</v>
      </c>
      <c r="D64" s="517"/>
      <c r="E64" s="44">
        <v>0.78100000000000003</v>
      </c>
      <c r="F64" s="44">
        <v>704</v>
      </c>
      <c r="G64" s="44">
        <v>0.6</v>
      </c>
      <c r="H64" s="44">
        <v>426.9</v>
      </c>
      <c r="I64" s="44">
        <v>0</v>
      </c>
      <c r="J64" s="44">
        <v>0</v>
      </c>
      <c r="K64" s="44">
        <v>0</v>
      </c>
      <c r="L64" s="124">
        <v>0</v>
      </c>
      <c r="M64" s="183"/>
      <c r="N64" s="184"/>
      <c r="O64" s="436">
        <f t="shared" si="11"/>
        <v>12.2</v>
      </c>
      <c r="P64" s="35" t="str">
        <f t="shared" si="12"/>
        <v>БЫТОВАЯ И ГИГИЕНИЧЕСКАЯ БУМАГА</v>
      </c>
      <c r="Q64" s="472" t="s">
        <v>176</v>
      </c>
      <c r="R64" s="167"/>
      <c r="S64" s="167"/>
      <c r="T64" s="167"/>
      <c r="U64" s="167"/>
      <c r="V64" s="167"/>
      <c r="W64" s="167"/>
      <c r="X64" s="167"/>
      <c r="Y64" s="191"/>
      <c r="Z64" s="185"/>
      <c r="AA64" s="251">
        <f t="shared" si="19"/>
        <v>12.2</v>
      </c>
      <c r="AB64" s="35" t="str">
        <f t="shared" si="28"/>
        <v>БЫТОВАЯ И ГИГИЕНИЧЕСКАЯ БУМАГА</v>
      </c>
      <c r="AC64" s="465" t="s">
        <v>176</v>
      </c>
      <c r="AD64" s="249">
        <f>IF(ISNUMBER('CB1-Производство'!D75+E64-I64),'CB1-Производство'!D75+E64-I64,IF(ISNUMBER(I64-E64),"NT " &amp; I64-E64,"…"))</f>
        <v>1.2810000000000001</v>
      </c>
      <c r="AE64" s="224">
        <f>IF(ISNUMBER('CB1-Производство'!E75+G64-K64),'CB1-Производство'!E75+G64-K64,IF(ISNUMBER(K64-G64),"NT " &amp; K64-G64,"…"))</f>
        <v>1.2999999999999998</v>
      </c>
    </row>
    <row r="65" spans="1:31" s="15" customFormat="1" ht="15" customHeight="1" x14ac:dyDescent="0.2">
      <c r="A65" s="392">
        <v>12.3</v>
      </c>
      <c r="B65" s="92" t="s">
        <v>169</v>
      </c>
      <c r="C65" s="466" t="s">
        <v>176</v>
      </c>
      <c r="D65" s="518"/>
      <c r="E65" s="43">
        <v>9.3729999999999993</v>
      </c>
      <c r="F65" s="43">
        <v>6228.6</v>
      </c>
      <c r="G65" s="43">
        <v>7.8</v>
      </c>
      <c r="H65" s="43">
        <v>6515</v>
      </c>
      <c r="I65" s="43">
        <v>0.50700000000000001</v>
      </c>
      <c r="J65" s="43">
        <v>249</v>
      </c>
      <c r="K65" s="43">
        <v>0.05</v>
      </c>
      <c r="L65" s="126">
        <v>26.1</v>
      </c>
      <c r="M65" s="183"/>
      <c r="N65" s="184"/>
      <c r="O65" s="447">
        <f t="shared" si="11"/>
        <v>12.3</v>
      </c>
      <c r="P65" s="35" t="str">
        <f t="shared" si="12"/>
        <v>УПАКОВОЧНЫЕ МАТЕРИАЛЫ</v>
      </c>
      <c r="Q65" s="476" t="s">
        <v>176</v>
      </c>
      <c r="R65" s="341">
        <f>E65-(E66+E67+E68+E69)</f>
        <v>0</v>
      </c>
      <c r="S65" s="169">
        <f t="shared" ref="S65:Y65" si="37">F65-(F66+F67+F68+F69)</f>
        <v>0</v>
      </c>
      <c r="T65" s="169">
        <f t="shared" si="37"/>
        <v>-0.29999999999999982</v>
      </c>
      <c r="U65" s="169">
        <f t="shared" si="37"/>
        <v>0.5</v>
      </c>
      <c r="V65" s="169">
        <f t="shared" si="37"/>
        <v>0</v>
      </c>
      <c r="W65" s="169">
        <f t="shared" si="37"/>
        <v>0.10000000000002274</v>
      </c>
      <c r="X65" s="169">
        <f t="shared" si="37"/>
        <v>1.0000000000000002E-2</v>
      </c>
      <c r="Y65" s="437">
        <f t="shared" si="37"/>
        <v>0.10000000000000142</v>
      </c>
      <c r="Z65" s="203"/>
      <c r="AA65" s="251">
        <f t="shared" si="19"/>
        <v>12.3</v>
      </c>
      <c r="AB65" s="35" t="str">
        <f t="shared" si="28"/>
        <v>УПАКОВОЧНЫЕ МАТЕРИАЛЫ</v>
      </c>
      <c r="AC65" s="466" t="s">
        <v>176</v>
      </c>
      <c r="AD65" s="249">
        <f>IF(ISNUMBER('CB1-Производство'!D76+E65-I65),'CB1-Производство'!D76+E65-I65,IF(ISNUMBER(I65-E65),"NT " &amp; I65-E65,"…"))</f>
        <v>8.8659999999999997</v>
      </c>
      <c r="AE65" s="224">
        <f>IF(ISNUMBER('CB1-Производство'!E76+G65-K65),'CB1-Производство'!E76+G65-K65,IF(ISNUMBER(K65-G65),"NT " &amp; K65-G65,"…"))</f>
        <v>7.75</v>
      </c>
    </row>
    <row r="66" spans="1:31" s="15" customFormat="1" ht="15" customHeight="1" x14ac:dyDescent="0.2">
      <c r="A66" s="392" t="s">
        <v>93</v>
      </c>
      <c r="B66" s="64" t="s">
        <v>170</v>
      </c>
      <c r="C66" s="466" t="s">
        <v>176</v>
      </c>
      <c r="D66" s="518"/>
      <c r="E66" s="43">
        <v>3.3</v>
      </c>
      <c r="F66" s="43">
        <v>1582.3</v>
      </c>
      <c r="G66" s="43">
        <v>2.2999999999999998</v>
      </c>
      <c r="H66" s="525">
        <v>1288.3</v>
      </c>
      <c r="I66" s="44">
        <v>0.44700000000000001</v>
      </c>
      <c r="J66" s="44">
        <v>177.6</v>
      </c>
      <c r="K66" s="44">
        <v>0</v>
      </c>
      <c r="L66" s="124">
        <v>0</v>
      </c>
      <c r="M66" s="183"/>
      <c r="N66" s="184"/>
      <c r="O66" s="447" t="str">
        <f t="shared" si="11"/>
        <v>12.3.1</v>
      </c>
      <c r="P66" s="33" t="str">
        <f t="shared" si="12"/>
        <v>КАРТОНАЖНЫЕ МАТЕРИАЛЫ</v>
      </c>
      <c r="Q66" s="472" t="s">
        <v>176</v>
      </c>
      <c r="R66" s="167"/>
      <c r="S66" s="167"/>
      <c r="T66" s="167"/>
      <c r="U66" s="167"/>
      <c r="V66" s="167"/>
      <c r="W66" s="167"/>
      <c r="X66" s="167"/>
      <c r="Y66" s="191"/>
      <c r="Z66" s="185"/>
      <c r="AA66" s="251" t="str">
        <f t="shared" si="19"/>
        <v>12.3.1</v>
      </c>
      <c r="AB66" s="33" t="str">
        <f t="shared" si="28"/>
        <v>КАРТОНАЖНЫЕ МАТЕРИАЛЫ</v>
      </c>
      <c r="AC66" s="466" t="s">
        <v>176</v>
      </c>
      <c r="AD66" s="249">
        <f>IF(ISNUMBER('CB1-Производство'!D77+E66-I66),'CB1-Производство'!D77+E66-I66,IF(ISNUMBER(I66-E66),"NT " &amp; I66-E66,"…"))</f>
        <v>2.8529999999999998</v>
      </c>
      <c r="AE66" s="224">
        <f>IF(ISNUMBER('CB1-Производство'!E77+G66-K66),'CB1-Производство'!E77+G66-K66,IF(ISNUMBER(K66-G66),"NT " &amp; K66-G66,"…"))</f>
        <v>2.2999999999999998</v>
      </c>
    </row>
    <row r="67" spans="1:31" s="15" customFormat="1" ht="15" customHeight="1" x14ac:dyDescent="0.2">
      <c r="A67" s="392" t="s">
        <v>94</v>
      </c>
      <c r="B67" s="64" t="s">
        <v>171</v>
      </c>
      <c r="C67" s="466" t="s">
        <v>176</v>
      </c>
      <c r="D67" s="518"/>
      <c r="E67" s="43">
        <v>3.9</v>
      </c>
      <c r="F67" s="43">
        <v>3269.2</v>
      </c>
      <c r="G67" s="43">
        <v>3.8</v>
      </c>
      <c r="H67" s="525">
        <v>3509.4</v>
      </c>
      <c r="I67" s="44">
        <v>0</v>
      </c>
      <c r="J67" s="44">
        <v>0</v>
      </c>
      <c r="K67" s="44">
        <v>0</v>
      </c>
      <c r="L67" s="124">
        <v>1.8</v>
      </c>
      <c r="M67" s="183"/>
      <c r="N67" s="184"/>
      <c r="O67" s="447" t="str">
        <f t="shared" si="11"/>
        <v>12.3.2</v>
      </c>
      <c r="P67" s="33" t="str">
        <f t="shared" si="12"/>
        <v>КОРОБОЧНЫЙ КАРТОН</v>
      </c>
      <c r="Q67" s="472" t="s">
        <v>176</v>
      </c>
      <c r="R67" s="167"/>
      <c r="S67" s="167"/>
      <c r="T67" s="167"/>
      <c r="U67" s="167"/>
      <c r="V67" s="167"/>
      <c r="W67" s="167"/>
      <c r="X67" s="167"/>
      <c r="Y67" s="191"/>
      <c r="Z67" s="185"/>
      <c r="AA67" s="251" t="str">
        <f t="shared" si="19"/>
        <v>12.3.2</v>
      </c>
      <c r="AB67" s="33" t="str">
        <f t="shared" si="28"/>
        <v>КОРОБОЧНЫЙ КАРТОН</v>
      </c>
      <c r="AC67" s="466" t="s">
        <v>176</v>
      </c>
      <c r="AD67" s="249">
        <f>IF(ISNUMBER('CB1-Производство'!D78+E67-I67),'CB1-Производство'!D78+E67-I67,IF(ISNUMBER(I67-E67),"NT " &amp; I67-E67,"…"))</f>
        <v>3.9</v>
      </c>
      <c r="AE67" s="224">
        <f>IF(ISNUMBER('CB1-Производство'!E78+G67-K67),'CB1-Производство'!E78+G67-K67,IF(ISNUMBER(K67-G67),"NT " &amp; K67-G67,"…"))</f>
        <v>3.8</v>
      </c>
    </row>
    <row r="68" spans="1:31" s="15" customFormat="1" ht="15" customHeight="1" x14ac:dyDescent="0.2">
      <c r="A68" s="392" t="s">
        <v>95</v>
      </c>
      <c r="B68" s="64" t="s">
        <v>172</v>
      </c>
      <c r="C68" s="465" t="s">
        <v>176</v>
      </c>
      <c r="D68" s="517"/>
      <c r="E68" s="44">
        <v>2</v>
      </c>
      <c r="F68" s="44">
        <v>1266</v>
      </c>
      <c r="G68" s="44">
        <v>1.7</v>
      </c>
      <c r="H68" s="44">
        <v>1531.7</v>
      </c>
      <c r="I68" s="47">
        <v>0.05</v>
      </c>
      <c r="J68" s="47">
        <v>65.599999999999994</v>
      </c>
      <c r="K68" s="47">
        <v>0.04</v>
      </c>
      <c r="L68" s="129">
        <v>17.600000000000001</v>
      </c>
      <c r="M68" s="183"/>
      <c r="N68" s="184"/>
      <c r="O68" s="447" t="str">
        <f t="shared" si="11"/>
        <v>12.3.3</v>
      </c>
      <c r="P68" s="33" t="str">
        <f t="shared" si="12"/>
        <v>ОБЕРТОЧНАЯ БУМАГА</v>
      </c>
      <c r="Q68" s="472" t="s">
        <v>176</v>
      </c>
      <c r="R68" s="167"/>
      <c r="S68" s="167"/>
      <c r="T68" s="167"/>
      <c r="U68" s="167"/>
      <c r="V68" s="167"/>
      <c r="W68" s="167"/>
      <c r="X68" s="167"/>
      <c r="Y68" s="191"/>
      <c r="Z68" s="185"/>
      <c r="AA68" s="251" t="str">
        <f t="shared" si="19"/>
        <v>12.3.3</v>
      </c>
      <c r="AB68" s="33" t="str">
        <f t="shared" si="28"/>
        <v>ОБЕРТОЧНАЯ БУМАГА</v>
      </c>
      <c r="AC68" s="465" t="s">
        <v>176</v>
      </c>
      <c r="AD68" s="249">
        <f>IF(ISNUMBER('CB1-Производство'!D79+E68-I68),'CB1-Производство'!D79+E68-I68,IF(ISNUMBER(I68-E68),"NT " &amp; I68-E68,"…"))</f>
        <v>1.95</v>
      </c>
      <c r="AE68" s="224">
        <f>IF(ISNUMBER('CB1-Производство'!E79+G68-K68),'CB1-Производство'!E79+G68-K68,IF(ISNUMBER(K68-G68),"NT " &amp; K68-G68,"…"))</f>
        <v>1.66</v>
      </c>
    </row>
    <row r="69" spans="1:31" s="15" customFormat="1" ht="28.8" x14ac:dyDescent="0.2">
      <c r="A69" s="392" t="s">
        <v>96</v>
      </c>
      <c r="B69" s="462" t="s">
        <v>173</v>
      </c>
      <c r="C69" s="465" t="s">
        <v>176</v>
      </c>
      <c r="D69" s="517"/>
      <c r="E69" s="44">
        <v>0.17299999999999999</v>
      </c>
      <c r="F69" s="44">
        <v>111.1</v>
      </c>
      <c r="G69" s="44">
        <v>0.3</v>
      </c>
      <c r="H69" s="44">
        <v>185.1</v>
      </c>
      <c r="I69" s="44">
        <v>0.01</v>
      </c>
      <c r="J69" s="44">
        <v>5.7</v>
      </c>
      <c r="K69" s="44">
        <v>0</v>
      </c>
      <c r="L69" s="124">
        <v>6.6</v>
      </c>
      <c r="M69" s="183"/>
      <c r="N69" s="184"/>
      <c r="O69" s="447" t="str">
        <f t="shared" si="11"/>
        <v>12.3.4</v>
      </c>
      <c r="P69" s="475" t="str">
        <f t="shared" si="12"/>
        <v>ПРОЧИЕ СОРТА БУМАГИ, ИСПОЛЬЗУЕМЫЕ ГЛАВНЫМ ОБРАЗОМ ДЛЯ ЦЕЛЕЙ УПАКОВКИ</v>
      </c>
      <c r="Q69" s="472" t="s">
        <v>176</v>
      </c>
      <c r="R69" s="167"/>
      <c r="S69" s="167"/>
      <c r="T69" s="167"/>
      <c r="U69" s="167"/>
      <c r="V69" s="167"/>
      <c r="W69" s="167"/>
      <c r="X69" s="167"/>
      <c r="Y69" s="191"/>
      <c r="Z69" s="185"/>
      <c r="AA69" s="251" t="str">
        <f t="shared" si="19"/>
        <v>12.3.4</v>
      </c>
      <c r="AB69" s="475" t="str">
        <f t="shared" si="28"/>
        <v>ПРОЧИЕ СОРТА БУМАГИ, ИСПОЛЬЗУЕМЫЕ ГЛАВНЫМ ОБРАЗОМ ДЛЯ ЦЕЛЕЙ УПАКОВКИ</v>
      </c>
      <c r="AC69" s="465" t="s">
        <v>176</v>
      </c>
      <c r="AD69" s="249">
        <f>IF(ISNUMBER('CB1-Производство'!D80+E69-I69),'CB1-Производство'!D80+E69-I69,IF(ISNUMBER(I69-E69),"NT " &amp; I69-E69,"…"))</f>
        <v>0.16299999999999998</v>
      </c>
      <c r="AE69" s="224">
        <f>IF(ISNUMBER('CB1-Производство'!E80+G69-K69),'CB1-Производство'!E80+G69-K69,IF(ISNUMBER(K69-G69),"NT " &amp; K69-G69,"…"))</f>
        <v>0.3</v>
      </c>
    </row>
    <row r="70" spans="1:31" s="15" customFormat="1" ht="15" customHeight="1" thickBot="1" x14ac:dyDescent="0.25">
      <c r="A70" s="395">
        <v>12.4</v>
      </c>
      <c r="B70" s="458" t="s">
        <v>174</v>
      </c>
      <c r="C70" s="468" t="s">
        <v>176</v>
      </c>
      <c r="D70" s="520"/>
      <c r="E70" s="130">
        <v>0.01</v>
      </c>
      <c r="F70" s="130">
        <v>97</v>
      </c>
      <c r="G70" s="526">
        <v>0.05</v>
      </c>
      <c r="H70" s="526">
        <v>162</v>
      </c>
      <c r="I70" s="130">
        <v>0</v>
      </c>
      <c r="J70" s="130">
        <v>0</v>
      </c>
      <c r="K70" s="130">
        <v>0</v>
      </c>
      <c r="L70" s="131">
        <v>0.8</v>
      </c>
      <c r="M70" s="183"/>
      <c r="N70" s="184"/>
      <c r="O70" s="452">
        <f t="shared" si="11"/>
        <v>12.4</v>
      </c>
      <c r="P70" s="38" t="str">
        <f t="shared" si="12"/>
        <v>ПРОЧИЕ СОРТА БУМАГИ И КАРТОНА (НЕ ВКЛЮЧЕННЫЕ В ДРУГИЕ КАТЕГОРИИ)</v>
      </c>
      <c r="Q70" s="473" t="s">
        <v>176</v>
      </c>
      <c r="R70" s="172"/>
      <c r="S70" s="172"/>
      <c r="T70" s="172"/>
      <c r="U70" s="172"/>
      <c r="V70" s="172"/>
      <c r="W70" s="172"/>
      <c r="X70" s="172"/>
      <c r="Y70" s="284"/>
      <c r="Z70" s="185"/>
      <c r="AA70" s="253">
        <f t="shared" si="19"/>
        <v>12.4</v>
      </c>
      <c r="AB70" s="40" t="str">
        <f t="shared" si="28"/>
        <v>ПРОЧИЕ СОРТА БУМАГИ И КАРТОНА (НЕ ВКЛЮЧЕННЫЕ В ДРУГИЕ КАТЕГОРИИ)</v>
      </c>
      <c r="AC70" s="468" t="s">
        <v>176</v>
      </c>
      <c r="AD70" s="222">
        <f>IF(ISNUMBER('CB1-Производство'!D81+E70-I70),'CB1-Производство'!D81+E70-I70,IF(ISNUMBER(I70-E70),"NT " &amp; I70-E70,"…"))</f>
        <v>0.01</v>
      </c>
      <c r="AE70" s="279">
        <f>IF(ISNUMBER('CB1-Производство'!E81+G70-K70),'CB1-Производство'!E81+G70-K70,IF(ISNUMBER(K70-G70),"NT " &amp; K70-G70,"…"))</f>
        <v>0.05</v>
      </c>
    </row>
    <row r="71" spans="1:31" ht="21" customHeight="1" thickTop="1" x14ac:dyDescent="0.25">
      <c r="A71" s="83"/>
      <c r="B71" s="185" t="s">
        <v>175</v>
      </c>
      <c r="C71" s="469"/>
      <c r="E71" s="80"/>
      <c r="F71" s="80"/>
      <c r="G71" s="80"/>
      <c r="H71" s="80"/>
      <c r="I71" s="80"/>
      <c r="J71" s="80"/>
      <c r="K71" s="80"/>
      <c r="L71" s="80"/>
      <c r="N71" s="17"/>
      <c r="O71" s="84"/>
      <c r="P71" s="84"/>
      <c r="Q71" s="84"/>
      <c r="R71" s="84"/>
      <c r="S71" s="84"/>
      <c r="T71" s="84"/>
      <c r="U71" s="84"/>
      <c r="V71" s="84"/>
      <c r="W71" s="84"/>
      <c r="X71" s="84"/>
      <c r="Y71" s="84"/>
      <c r="Z71" s="84"/>
      <c r="AA71" s="84"/>
      <c r="AB71" s="84"/>
    </row>
    <row r="72" spans="1:31" ht="12.75" customHeight="1" x14ac:dyDescent="0.25">
      <c r="A72" s="81"/>
      <c r="B72" s="233"/>
      <c r="E72" s="81"/>
      <c r="F72" s="81"/>
      <c r="G72" s="81"/>
      <c r="H72" s="81"/>
      <c r="I72" s="81"/>
      <c r="J72" s="81"/>
      <c r="K72" s="81"/>
      <c r="L72" s="81"/>
      <c r="N72" s="17"/>
      <c r="O72" s="178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</row>
    <row r="73" spans="1:31" ht="12.75" customHeight="1" x14ac:dyDescent="0.25">
      <c r="A73" s="81"/>
      <c r="B73" s="81"/>
      <c r="E73" s="81"/>
      <c r="F73" s="81"/>
      <c r="G73" s="81"/>
      <c r="H73" s="81"/>
      <c r="I73" s="81"/>
      <c r="J73" s="81"/>
      <c r="K73" s="81"/>
      <c r="L73" s="81"/>
      <c r="N73" s="17"/>
      <c r="O73" s="178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4"/>
    </row>
    <row r="74" spans="1:31" ht="12.75" customHeight="1" x14ac:dyDescent="0.25">
      <c r="A74" s="81"/>
      <c r="B74" s="81"/>
      <c r="E74" s="81"/>
      <c r="F74" s="81"/>
      <c r="G74" s="81"/>
      <c r="H74" s="81"/>
      <c r="I74" s="81"/>
      <c r="J74" s="81"/>
      <c r="K74" s="81"/>
      <c r="L74" s="81"/>
      <c r="N74" s="17"/>
      <c r="O74" s="178"/>
      <c r="P74" s="84"/>
      <c r="Q74" s="84"/>
      <c r="R74" s="84"/>
      <c r="S74" s="84"/>
      <c r="T74" s="84"/>
      <c r="U74" s="84"/>
      <c r="V74" s="84"/>
      <c r="W74" s="84"/>
      <c r="X74" s="84"/>
      <c r="Y74" s="84"/>
      <c r="Z74" s="84"/>
      <c r="AA74" s="84"/>
      <c r="AB74" s="84"/>
    </row>
    <row r="75" spans="1:31" ht="12.75" customHeight="1" x14ac:dyDescent="0.25">
      <c r="A75" s="81"/>
      <c r="E75" s="81"/>
      <c r="F75" s="81"/>
      <c r="G75" s="81"/>
      <c r="H75" s="81"/>
      <c r="I75" s="81"/>
      <c r="J75" s="81"/>
      <c r="K75" s="81"/>
      <c r="L75" s="81"/>
      <c r="N75" s="17"/>
      <c r="O75" s="84"/>
      <c r="P75" s="84"/>
      <c r="Q75" s="84"/>
      <c r="R75" s="84"/>
      <c r="S75" s="84"/>
      <c r="T75" s="84"/>
      <c r="U75" s="84"/>
      <c r="V75" s="84"/>
      <c r="W75" s="84"/>
      <c r="X75" s="84"/>
      <c r="Y75" s="84"/>
      <c r="Z75" s="84"/>
      <c r="AA75" s="84"/>
      <c r="AB75" s="84"/>
    </row>
    <row r="76" spans="1:31" ht="12.75" customHeight="1" x14ac:dyDescent="0.25">
      <c r="A76" s="81"/>
      <c r="B76" s="81"/>
      <c r="E76" s="81"/>
      <c r="F76" s="81"/>
      <c r="G76" s="81"/>
      <c r="H76" s="81"/>
      <c r="I76" s="81"/>
      <c r="J76" s="81"/>
      <c r="K76" s="81"/>
      <c r="L76" s="81"/>
      <c r="N76" s="17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</row>
    <row r="77" spans="1:31" ht="12.75" customHeight="1" x14ac:dyDescent="0.25">
      <c r="A77" s="81"/>
      <c r="B77" s="81"/>
      <c r="E77" s="81"/>
      <c r="F77" s="81"/>
      <c r="G77" s="81"/>
      <c r="H77" s="81"/>
      <c r="I77" s="81"/>
      <c r="J77" s="81"/>
      <c r="K77" s="81"/>
      <c r="L77" s="81"/>
      <c r="N77" s="17"/>
      <c r="O77" s="84"/>
      <c r="P77" s="84"/>
      <c r="Q77" s="84"/>
      <c r="R77" s="84"/>
      <c r="S77" s="84"/>
      <c r="T77" s="84"/>
      <c r="U77" s="84"/>
      <c r="V77" s="84"/>
      <c r="W77" s="84"/>
      <c r="X77" s="84"/>
      <c r="Y77" s="84"/>
      <c r="Z77" s="84"/>
      <c r="AA77" s="84"/>
      <c r="AB77" s="84"/>
    </row>
    <row r="78" spans="1:31" ht="12.75" customHeight="1" x14ac:dyDescent="0.25">
      <c r="A78" s="81"/>
      <c r="B78" s="81"/>
      <c r="E78" s="81"/>
      <c r="F78" s="81"/>
      <c r="G78" s="81"/>
      <c r="H78" s="81"/>
      <c r="I78" s="81"/>
      <c r="J78" s="81"/>
      <c r="K78" s="81"/>
      <c r="L78" s="81"/>
      <c r="N78" s="17"/>
      <c r="O78" s="84"/>
      <c r="P78" s="84"/>
      <c r="Q78" s="84"/>
      <c r="R78" s="84"/>
      <c r="S78" s="84"/>
      <c r="T78" s="84"/>
      <c r="U78" s="84"/>
      <c r="V78" s="84"/>
      <c r="W78" s="84"/>
      <c r="X78" s="84"/>
      <c r="Y78" s="84"/>
      <c r="Z78" s="84"/>
      <c r="AA78" s="84"/>
      <c r="AB78" s="84"/>
    </row>
    <row r="79" spans="1:31" ht="12.75" customHeight="1" x14ac:dyDescent="0.25">
      <c r="A79" s="81"/>
      <c r="B79" s="81"/>
      <c r="E79" s="81"/>
      <c r="F79" s="81"/>
      <c r="G79" s="81"/>
      <c r="H79" s="81"/>
      <c r="I79" s="81"/>
      <c r="J79" s="81"/>
      <c r="K79" s="81"/>
      <c r="L79" s="81"/>
      <c r="O79" s="84"/>
      <c r="P79" s="84"/>
      <c r="Q79" s="84"/>
      <c r="R79" s="84"/>
      <c r="S79" s="84"/>
      <c r="T79" s="84"/>
      <c r="U79" s="84"/>
      <c r="V79" s="84"/>
      <c r="W79" s="84"/>
      <c r="X79" s="84"/>
      <c r="Y79" s="84"/>
      <c r="Z79" s="84"/>
      <c r="AA79" s="84"/>
      <c r="AB79" s="84"/>
    </row>
    <row r="80" spans="1:31" ht="12.75" customHeight="1" x14ac:dyDescent="0.25">
      <c r="A80" s="81"/>
      <c r="B80" s="81"/>
      <c r="E80" s="81"/>
      <c r="F80" s="81"/>
      <c r="G80" s="81"/>
      <c r="H80" s="81"/>
      <c r="I80" s="81"/>
      <c r="J80" s="81"/>
      <c r="K80" s="81"/>
      <c r="L80" s="81"/>
      <c r="O80" s="84"/>
      <c r="P80" s="84"/>
      <c r="Q80" s="84"/>
      <c r="R80" s="84"/>
      <c r="S80" s="84"/>
      <c r="T80" s="84"/>
      <c r="U80" s="84"/>
      <c r="V80" s="84"/>
      <c r="W80" s="84"/>
      <c r="X80" s="84"/>
      <c r="Y80" s="84"/>
      <c r="Z80" s="84"/>
      <c r="AA80" s="84"/>
      <c r="AB80" s="84"/>
    </row>
    <row r="81" spans="1:28" ht="12.75" customHeight="1" x14ac:dyDescent="0.25">
      <c r="A81" s="81"/>
      <c r="B81" s="81"/>
      <c r="E81" s="81"/>
      <c r="F81" s="81"/>
      <c r="G81" s="81"/>
      <c r="H81" s="81"/>
      <c r="I81" s="81"/>
      <c r="J81" s="81"/>
      <c r="K81" s="81"/>
      <c r="L81" s="81"/>
      <c r="O81" s="84"/>
      <c r="P81" s="84"/>
      <c r="Q81" s="84"/>
      <c r="R81" s="84"/>
      <c r="S81" s="84"/>
      <c r="T81" s="84"/>
      <c r="U81" s="84"/>
      <c r="V81" s="84"/>
      <c r="W81" s="84"/>
      <c r="X81" s="84"/>
      <c r="Y81" s="84"/>
      <c r="Z81" s="84"/>
      <c r="AA81" s="84"/>
      <c r="AB81" s="84"/>
    </row>
    <row r="82" spans="1:28" ht="12.75" customHeight="1" x14ac:dyDescent="0.25">
      <c r="A82" s="81"/>
      <c r="B82" s="81"/>
      <c r="E82" s="81"/>
      <c r="F82" s="81"/>
      <c r="G82" s="81"/>
      <c r="H82" s="81"/>
      <c r="I82" s="81"/>
      <c r="J82" s="81"/>
      <c r="K82" s="81"/>
      <c r="L82" s="81"/>
      <c r="O82" s="84"/>
      <c r="P82" s="84"/>
      <c r="Q82" s="84"/>
      <c r="R82" s="84"/>
      <c r="S82" s="84"/>
      <c r="T82" s="84"/>
      <c r="U82" s="84"/>
      <c r="V82" s="84"/>
      <c r="W82" s="84"/>
      <c r="X82" s="84"/>
      <c r="Y82" s="84"/>
      <c r="Z82" s="84"/>
      <c r="AA82" s="84"/>
      <c r="AB82" s="84"/>
    </row>
    <row r="83" spans="1:28" ht="12.75" customHeight="1" x14ac:dyDescent="0.25">
      <c r="A83" s="81"/>
      <c r="B83" s="81"/>
      <c r="E83" s="81"/>
      <c r="F83" s="81"/>
      <c r="G83" s="81"/>
      <c r="H83" s="81"/>
      <c r="I83" s="81"/>
      <c r="J83" s="81"/>
      <c r="K83" s="81"/>
      <c r="L83" s="81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</row>
    <row r="84" spans="1:28" ht="12.75" customHeight="1" x14ac:dyDescent="0.25">
      <c r="A84" s="81"/>
      <c r="B84" s="81"/>
      <c r="E84" s="81"/>
      <c r="F84" s="81"/>
      <c r="G84" s="81"/>
      <c r="H84" s="81"/>
      <c r="I84" s="81"/>
      <c r="J84" s="81"/>
      <c r="K84" s="81"/>
      <c r="L84" s="81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</row>
    <row r="85" spans="1:28" ht="12.75" customHeight="1" x14ac:dyDescent="0.25">
      <c r="A85" s="81"/>
      <c r="B85" s="81"/>
      <c r="E85" s="81"/>
      <c r="F85" s="81"/>
      <c r="G85" s="81"/>
      <c r="H85" s="81"/>
      <c r="I85" s="81"/>
      <c r="J85" s="81"/>
      <c r="K85" s="81"/>
      <c r="L85" s="81"/>
      <c r="O85" s="84"/>
      <c r="P85" s="84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B85" s="84"/>
    </row>
    <row r="86" spans="1:28" ht="12.75" customHeight="1" x14ac:dyDescent="0.25">
      <c r="A86" s="81"/>
      <c r="B86" s="81"/>
      <c r="E86" s="81"/>
      <c r="F86" s="81"/>
      <c r="G86" s="81"/>
      <c r="H86" s="81"/>
      <c r="I86" s="81"/>
      <c r="J86" s="81"/>
      <c r="K86" s="81"/>
      <c r="L86" s="81"/>
      <c r="O86" s="84"/>
      <c r="P86" s="84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B86" s="84"/>
    </row>
    <row r="87" spans="1:28" ht="12.75" customHeight="1" x14ac:dyDescent="0.25">
      <c r="A87" s="81"/>
      <c r="B87" s="81"/>
      <c r="E87" s="81"/>
      <c r="F87" s="81"/>
      <c r="G87" s="81"/>
      <c r="H87" s="81"/>
      <c r="I87" s="81"/>
      <c r="J87" s="81"/>
      <c r="K87" s="81"/>
      <c r="L87" s="81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B87" s="84"/>
    </row>
    <row r="88" spans="1:28" ht="12.75" customHeight="1" x14ac:dyDescent="0.25">
      <c r="A88" s="81"/>
      <c r="B88" s="81"/>
      <c r="E88" s="81"/>
      <c r="F88" s="81"/>
      <c r="G88" s="81"/>
      <c r="H88" s="81"/>
      <c r="I88" s="81"/>
      <c r="J88" s="81"/>
      <c r="K88" s="81"/>
      <c r="L88" s="81"/>
      <c r="O88" s="84"/>
      <c r="P88" s="84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B88" s="84"/>
    </row>
    <row r="89" spans="1:28" ht="12.75" customHeight="1" x14ac:dyDescent="0.25">
      <c r="A89" s="81"/>
      <c r="B89" s="81"/>
      <c r="E89" s="81"/>
      <c r="F89" s="81"/>
      <c r="G89" s="81"/>
      <c r="H89" s="81"/>
      <c r="I89" s="81"/>
      <c r="J89" s="81"/>
      <c r="K89" s="81"/>
      <c r="L89" s="81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</row>
    <row r="90" spans="1:28" ht="12.75" customHeight="1" x14ac:dyDescent="0.25">
      <c r="A90" s="81"/>
      <c r="B90" s="81"/>
      <c r="E90" s="81"/>
      <c r="F90" s="81"/>
      <c r="G90" s="81"/>
      <c r="H90" s="81"/>
      <c r="I90" s="81"/>
      <c r="J90" s="81"/>
      <c r="K90" s="81"/>
      <c r="L90" s="81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B90" s="84"/>
    </row>
    <row r="91" spans="1:28" ht="12.75" customHeight="1" x14ac:dyDescent="0.25">
      <c r="A91" s="81"/>
      <c r="B91" s="81"/>
      <c r="E91" s="81"/>
      <c r="F91" s="81"/>
      <c r="G91" s="81"/>
      <c r="H91" s="81"/>
      <c r="I91" s="81"/>
      <c r="J91" s="81"/>
      <c r="K91" s="81"/>
      <c r="L91" s="81"/>
      <c r="O91" s="84"/>
      <c r="P91" s="84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B91" s="84"/>
    </row>
    <row r="92" spans="1:28" ht="12.75" customHeight="1" x14ac:dyDescent="0.25">
      <c r="A92" s="81"/>
      <c r="B92" s="81"/>
      <c r="E92" s="81"/>
      <c r="F92" s="81"/>
      <c r="G92" s="81"/>
      <c r="H92" s="81"/>
      <c r="I92" s="81"/>
      <c r="J92" s="81"/>
      <c r="K92" s="81"/>
      <c r="L92" s="81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B92" s="84"/>
    </row>
    <row r="93" spans="1:28" ht="12.75" customHeight="1" x14ac:dyDescent="0.25">
      <c r="A93" s="81"/>
      <c r="B93" s="81"/>
      <c r="E93" s="81"/>
      <c r="F93" s="81"/>
      <c r="G93" s="81"/>
      <c r="H93" s="81"/>
      <c r="I93" s="81"/>
      <c r="J93" s="81"/>
      <c r="K93" s="81"/>
      <c r="L93" s="81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  <c r="AA93" s="84"/>
      <c r="AB93" s="84"/>
    </row>
    <row r="94" spans="1:28" ht="12.75" customHeight="1" x14ac:dyDescent="0.25">
      <c r="A94" s="81"/>
      <c r="B94" s="81"/>
      <c r="E94" s="81"/>
      <c r="F94" s="81"/>
      <c r="G94" s="81"/>
      <c r="H94" s="81"/>
      <c r="I94" s="81"/>
      <c r="J94" s="81"/>
      <c r="K94" s="81"/>
      <c r="L94" s="81"/>
      <c r="O94" s="84"/>
      <c r="P94" s="84"/>
      <c r="Q94" s="84"/>
      <c r="R94" s="84"/>
      <c r="S94" s="84"/>
      <c r="T94" s="84"/>
      <c r="U94" s="84"/>
      <c r="V94" s="84"/>
      <c r="W94" s="84"/>
      <c r="X94" s="84"/>
      <c r="Y94" s="84"/>
      <c r="Z94" s="84"/>
      <c r="AA94" s="84"/>
      <c r="AB94" s="84"/>
    </row>
    <row r="95" spans="1:28" ht="12.75" customHeight="1" x14ac:dyDescent="0.25">
      <c r="A95" s="81"/>
      <c r="B95" s="81"/>
      <c r="E95" s="81"/>
      <c r="F95" s="81"/>
      <c r="G95" s="81"/>
      <c r="H95" s="81"/>
      <c r="I95" s="81"/>
      <c r="J95" s="81"/>
      <c r="K95" s="81"/>
      <c r="L95" s="81"/>
      <c r="O95" s="84"/>
      <c r="P95" s="84"/>
      <c r="Q95" s="84"/>
      <c r="R95" s="84"/>
      <c r="S95" s="84"/>
      <c r="T95" s="84"/>
      <c r="U95" s="84"/>
      <c r="V95" s="84"/>
      <c r="W95" s="84"/>
      <c r="X95" s="84"/>
      <c r="Y95" s="84"/>
      <c r="Z95" s="84"/>
      <c r="AA95" s="84"/>
      <c r="AB95" s="84"/>
    </row>
    <row r="96" spans="1:28" ht="12.75" customHeight="1" x14ac:dyDescent="0.25">
      <c r="A96" s="81"/>
      <c r="B96" s="81"/>
      <c r="E96" s="81"/>
      <c r="F96" s="81"/>
      <c r="G96" s="81"/>
      <c r="H96" s="81"/>
      <c r="I96" s="81"/>
      <c r="J96" s="81"/>
      <c r="K96" s="81"/>
      <c r="L96" s="81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</row>
    <row r="97" spans="1:51" ht="12.75" customHeight="1" x14ac:dyDescent="0.25">
      <c r="A97" s="81"/>
      <c r="B97" s="81"/>
      <c r="E97" s="81"/>
      <c r="F97" s="81"/>
      <c r="G97" s="81"/>
      <c r="H97" s="81"/>
      <c r="I97" s="81"/>
      <c r="J97" s="81"/>
      <c r="K97" s="81"/>
      <c r="L97" s="81"/>
      <c r="O97" s="84"/>
      <c r="P97" s="84"/>
      <c r="Q97" s="84"/>
      <c r="R97" s="84"/>
      <c r="S97" s="84"/>
      <c r="T97" s="84"/>
      <c r="U97" s="84"/>
      <c r="V97" s="84"/>
      <c r="W97" s="84"/>
      <c r="X97" s="84"/>
      <c r="Y97" s="84"/>
      <c r="Z97" s="84"/>
      <c r="AA97" s="84"/>
      <c r="AB97" s="84"/>
    </row>
    <row r="98" spans="1:51" ht="12.75" customHeight="1" x14ac:dyDescent="0.25">
      <c r="A98" s="81"/>
      <c r="B98" s="81"/>
      <c r="E98" s="81"/>
      <c r="F98" s="81"/>
      <c r="G98" s="81"/>
      <c r="H98" s="81"/>
      <c r="I98" s="81"/>
      <c r="J98" s="81"/>
      <c r="K98" s="81"/>
      <c r="L98" s="81"/>
      <c r="O98" s="84"/>
      <c r="P98" s="84"/>
      <c r="Q98" s="84"/>
      <c r="R98" s="84"/>
      <c r="S98" s="84"/>
      <c r="T98" s="84"/>
      <c r="U98" s="84"/>
      <c r="V98" s="84"/>
      <c r="W98" s="84"/>
      <c r="X98" s="84"/>
      <c r="Y98" s="84"/>
      <c r="Z98" s="84"/>
      <c r="AA98" s="84"/>
      <c r="AB98" s="84"/>
    </row>
    <row r="99" spans="1:51" ht="12.75" customHeight="1" x14ac:dyDescent="0.25">
      <c r="A99" s="81"/>
      <c r="B99" s="81"/>
      <c r="E99" s="81"/>
      <c r="F99" s="81"/>
      <c r="G99" s="81"/>
      <c r="H99" s="81"/>
      <c r="I99" s="81"/>
      <c r="J99" s="81"/>
      <c r="K99" s="81"/>
      <c r="L99" s="81"/>
      <c r="O99" s="84"/>
      <c r="P99" s="84"/>
      <c r="Q99" s="84"/>
      <c r="R99" s="84"/>
      <c r="S99" s="84"/>
      <c r="T99" s="84"/>
      <c r="U99" s="84"/>
      <c r="V99" s="84"/>
      <c r="W99" s="84"/>
      <c r="X99" s="84"/>
      <c r="Y99" s="84"/>
      <c r="Z99" s="84"/>
      <c r="AA99" s="84"/>
      <c r="AB99" s="84"/>
    </row>
    <row r="100" spans="1:51" ht="12.75" customHeight="1" x14ac:dyDescent="0.25">
      <c r="A100" s="81"/>
      <c r="B100" s="81"/>
      <c r="E100" s="81"/>
      <c r="F100" s="81"/>
      <c r="G100" s="81"/>
      <c r="H100" s="81"/>
      <c r="I100" s="81"/>
      <c r="J100" s="81"/>
      <c r="K100" s="81"/>
      <c r="L100" s="81"/>
      <c r="O100" s="84"/>
      <c r="P100" s="84"/>
      <c r="Q100" s="84"/>
      <c r="R100" s="84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</row>
    <row r="101" spans="1:51" ht="12.75" customHeight="1" x14ac:dyDescent="0.25">
      <c r="A101" s="81"/>
      <c r="B101" s="81"/>
      <c r="E101" s="81"/>
      <c r="F101" s="81"/>
      <c r="G101" s="81"/>
      <c r="H101" s="81"/>
      <c r="I101" s="81"/>
      <c r="J101" s="81"/>
      <c r="K101" s="81"/>
      <c r="L101" s="81"/>
      <c r="O101" s="84"/>
      <c r="P101" s="84"/>
      <c r="Q101" s="84"/>
      <c r="R101" s="84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V101" s="13" t="s">
        <v>0</v>
      </c>
      <c r="AW101" s="13" t="s">
        <v>0</v>
      </c>
      <c r="AX101" s="13" t="s">
        <v>0</v>
      </c>
      <c r="AY101" s="13" t="s">
        <v>0</v>
      </c>
    </row>
    <row r="102" spans="1:51" ht="12.75" customHeight="1" x14ac:dyDescent="0.25">
      <c r="A102" s="81"/>
      <c r="B102" s="81"/>
      <c r="E102" s="81"/>
      <c r="F102" s="81"/>
      <c r="G102" s="81"/>
      <c r="H102" s="81"/>
      <c r="I102" s="81"/>
      <c r="J102" s="81"/>
      <c r="K102" s="81"/>
      <c r="L102" s="81"/>
      <c r="O102" s="84"/>
      <c r="P102" s="84"/>
      <c r="Q102" s="84"/>
      <c r="R102" s="84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</row>
  </sheetData>
  <customSheetViews>
    <customSheetView guid="{E59B5840-EF58-11D3-B672-B1E0953C1B26}" scale="75" showPageBreaks="1" showGridLines="0" fitToPage="1" printArea="1" showRuler="0" topLeftCell="D1">
      <selection activeCell="H5" sqref="H5"/>
      <colBreaks count="1" manualBreakCount="1">
        <brk id="11" max="1048575" man="1"/>
      </colBreaks>
      <pageMargins left="0.39370078740157483" right="0.39370078740157483" top="0.19685039370078741" bottom="0.19685039370078741" header="0" footer="0"/>
      <printOptions horizontalCentered="1"/>
      <pageSetup paperSize="9" scale="53" orientation="landscape" r:id="rId1"/>
      <headerFooter alignWithMargins="0"/>
    </customSheetView>
  </customSheetViews>
  <mergeCells count="22">
    <mergeCell ref="V9:Y9"/>
    <mergeCell ref="K10:L10"/>
    <mergeCell ref="E10:F10"/>
    <mergeCell ref="I10:J10"/>
    <mergeCell ref="G10:H10"/>
    <mergeCell ref="R9:U9"/>
    <mergeCell ref="I2:J2"/>
    <mergeCell ref="I9:L9"/>
    <mergeCell ref="AD9:AE9"/>
    <mergeCell ref="C2:G3"/>
    <mergeCell ref="C5:G5"/>
    <mergeCell ref="C6:G6"/>
    <mergeCell ref="V7:Y7"/>
    <mergeCell ref="R8:Y8"/>
    <mergeCell ref="B8:E8"/>
    <mergeCell ref="AA5:AC6"/>
    <mergeCell ref="D9:D11"/>
    <mergeCell ref="R10:S10"/>
    <mergeCell ref="T10:U10"/>
    <mergeCell ref="V10:W10"/>
    <mergeCell ref="X10:Y10"/>
    <mergeCell ref="E9:H9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51" pageOrder="overThenDown" orientation="landscape" r:id="rId2"/>
  <headerFooter alignWithMargins="0"/>
  <colBreaks count="2" manualBreakCount="2">
    <brk id="12" max="1048575" man="1"/>
    <brk id="25" max="1048575" man="1"/>
  </col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5"/>
  <sheetViews>
    <sheetView showGridLines="0" tabSelected="1" zoomScale="80" zoomScaleNormal="80" zoomScaleSheetLayoutView="100" workbookViewId="0">
      <selection activeCell="G11" sqref="G11"/>
    </sheetView>
  </sheetViews>
  <sheetFormatPr defaultColWidth="9.6640625" defaultRowHeight="12.75" customHeight="1" x14ac:dyDescent="0.25"/>
  <cols>
    <col min="1" max="1" width="11.21875" style="6" customWidth="1"/>
    <col min="2" max="2" width="68.77734375" style="7" customWidth="1"/>
    <col min="3" max="4" width="22.109375" style="7" customWidth="1"/>
    <col min="5" max="5" width="9.44140625" style="7" customWidth="1"/>
    <col min="6" max="6" width="22.109375" style="7" customWidth="1"/>
    <col min="7" max="7" width="14.33203125" style="7" customWidth="1"/>
    <col min="8" max="8" width="13.33203125" style="7" customWidth="1"/>
    <col min="9" max="9" width="12.6640625" style="84" customWidth="1"/>
    <col min="10" max="10" width="69.33203125" style="84" customWidth="1"/>
    <col min="11" max="14" width="14.77734375" style="84" customWidth="1"/>
    <col min="15" max="16384" width="9.6640625" style="7"/>
  </cols>
  <sheetData>
    <row r="1" spans="1:14" s="49" customFormat="1" ht="12.75" customHeight="1" thickBot="1" x14ac:dyDescent="0.3">
      <c r="A1" s="85"/>
      <c r="B1" s="86"/>
      <c r="C1" s="72"/>
      <c r="D1" s="72">
        <v>62</v>
      </c>
      <c r="E1" s="72">
        <v>91</v>
      </c>
      <c r="F1" s="72">
        <v>91</v>
      </c>
      <c r="I1" s="163"/>
      <c r="J1" s="163"/>
      <c r="K1" s="163"/>
      <c r="L1" s="163"/>
      <c r="M1" s="163"/>
      <c r="N1" s="163"/>
    </row>
    <row r="2" spans="1:14" ht="17.100000000000001" customHeight="1" x14ac:dyDescent="0.25">
      <c r="A2" s="73"/>
      <c r="B2" s="244"/>
      <c r="C2" s="16"/>
      <c r="D2" s="240" t="s">
        <v>109</v>
      </c>
      <c r="E2" s="503" t="s">
        <v>216</v>
      </c>
      <c r="F2" s="414" t="s">
        <v>217</v>
      </c>
      <c r="G2" s="8"/>
      <c r="H2" s="9"/>
      <c r="L2" s="255" t="str">
        <f>D2</f>
        <v>Страна:</v>
      </c>
      <c r="M2" s="254"/>
    </row>
    <row r="3" spans="1:14" ht="17.100000000000001" customHeight="1" x14ac:dyDescent="0.25">
      <c r="A3" s="74"/>
      <c r="B3" s="17"/>
      <c r="C3" s="17"/>
      <c r="D3" s="420" t="s">
        <v>213</v>
      </c>
      <c r="E3" s="238"/>
      <c r="F3" s="241"/>
      <c r="G3" s="8"/>
      <c r="H3" s="10"/>
    </row>
    <row r="4" spans="1:14" ht="17.100000000000001" customHeight="1" thickBot="1" x14ac:dyDescent="0.3">
      <c r="A4" s="74"/>
      <c r="B4" s="17"/>
      <c r="C4" s="425"/>
      <c r="D4" s="504"/>
      <c r="E4" s="238"/>
      <c r="F4" s="241"/>
      <c r="G4" s="8"/>
      <c r="H4" s="10"/>
    </row>
    <row r="5" spans="1:14" ht="17.100000000000001" customHeight="1" x14ac:dyDescent="0.25">
      <c r="A5" s="74"/>
      <c r="B5" s="17"/>
      <c r="C5" s="17"/>
      <c r="D5" s="420" t="s">
        <v>112</v>
      </c>
      <c r="E5" s="238"/>
      <c r="F5" s="503"/>
      <c r="G5" s="8"/>
      <c r="H5" s="11"/>
    </row>
    <row r="6" spans="1:14" ht="17.100000000000001" customHeight="1" x14ac:dyDescent="0.25">
      <c r="A6" s="74"/>
      <c r="B6" s="567" t="s">
        <v>186</v>
      </c>
      <c r="C6" s="598"/>
      <c r="D6" s="504"/>
      <c r="E6" s="238"/>
      <c r="F6" s="241"/>
      <c r="G6" s="8"/>
      <c r="H6" s="11"/>
    </row>
    <row r="7" spans="1:14" ht="17.100000000000001" customHeight="1" x14ac:dyDescent="0.25">
      <c r="A7" s="74"/>
      <c r="B7" s="599"/>
      <c r="C7" s="598"/>
      <c r="D7" s="242"/>
      <c r="E7" s="238"/>
      <c r="F7" s="241"/>
      <c r="G7" s="8"/>
      <c r="H7" s="11"/>
    </row>
    <row r="8" spans="1:14" ht="17.100000000000001" customHeight="1" x14ac:dyDescent="0.25">
      <c r="A8" s="74"/>
      <c r="B8" s="600" t="s">
        <v>191</v>
      </c>
      <c r="C8" s="601"/>
      <c r="D8" s="420" t="s">
        <v>187</v>
      </c>
      <c r="E8" s="238"/>
      <c r="F8" s="416" t="s">
        <v>114</v>
      </c>
      <c r="G8" s="8"/>
      <c r="H8" s="11"/>
    </row>
    <row r="9" spans="1:14" ht="21" customHeight="1" x14ac:dyDescent="0.25">
      <c r="A9" s="74"/>
      <c r="B9" s="569" t="s">
        <v>179</v>
      </c>
      <c r="C9" s="569"/>
      <c r="D9" s="421" t="s">
        <v>188</v>
      </c>
      <c r="E9" s="501"/>
      <c r="F9" s="241"/>
      <c r="G9" s="8"/>
      <c r="H9" s="11"/>
    </row>
    <row r="10" spans="1:14" ht="17.100000000000001" customHeight="1" x14ac:dyDescent="0.25">
      <c r="A10" s="74"/>
      <c r="B10" s="424"/>
      <c r="C10" s="424"/>
      <c r="D10" s="186"/>
      <c r="E10" s="187"/>
      <c r="F10" s="188"/>
      <c r="G10" s="8"/>
      <c r="H10" s="11"/>
      <c r="I10" s="597" t="s">
        <v>208</v>
      </c>
      <c r="J10" s="576"/>
    </row>
    <row r="11" spans="1:14" ht="21" x14ac:dyDescent="0.3">
      <c r="A11" s="74"/>
      <c r="B11" s="424"/>
      <c r="C11" s="225" t="s">
        <v>180</v>
      </c>
      <c r="D11" s="226" t="s">
        <v>223</v>
      </c>
      <c r="E11" s="107" t="s">
        <v>0</v>
      </c>
      <c r="F11" s="108"/>
      <c r="G11" s="8"/>
      <c r="H11" s="11"/>
      <c r="I11" s="576"/>
      <c r="J11" s="576"/>
      <c r="K11" s="592" t="s">
        <v>185</v>
      </c>
      <c r="L11" s="593"/>
      <c r="M11" s="17"/>
    </row>
    <row r="12" spans="1:14" ht="17.100000000000001" customHeight="1" thickBot="1" x14ac:dyDescent="0.3">
      <c r="A12" s="75"/>
      <c r="B12" s="245"/>
      <c r="C12" s="87"/>
      <c r="D12" s="189" t="s">
        <v>0</v>
      </c>
      <c r="E12" s="17"/>
      <c r="F12" s="90"/>
      <c r="G12" s="8"/>
      <c r="H12" s="11"/>
    </row>
    <row r="13" spans="1:14" s="78" customFormat="1" ht="17.399999999999999" customHeight="1" x14ac:dyDescent="0.3">
      <c r="A13" s="426" t="s">
        <v>117</v>
      </c>
      <c r="B13" s="428" t="s">
        <v>116</v>
      </c>
      <c r="C13" s="583" t="s">
        <v>189</v>
      </c>
      <c r="D13" s="594"/>
      <c r="E13" s="583" t="s">
        <v>190</v>
      </c>
      <c r="F13" s="595"/>
      <c r="G13" s="76"/>
      <c r="H13" s="77"/>
      <c r="I13" s="256" t="s">
        <v>117</v>
      </c>
      <c r="J13" s="257" t="str">
        <f>B13</f>
        <v>Товар</v>
      </c>
      <c r="K13" s="590" t="str">
        <f>C13</f>
        <v>И М П О Р Т  СТОИМОСТЬ</v>
      </c>
      <c r="L13" s="596"/>
      <c r="M13" s="590" t="str">
        <f>E13</f>
        <v>Э К С П О Р Т   СТОИМОСТЬ</v>
      </c>
      <c r="N13" s="591"/>
    </row>
    <row r="14" spans="1:14" s="81" customFormat="1" ht="20.25" customHeight="1" x14ac:dyDescent="0.25">
      <c r="A14" s="229" t="s">
        <v>118</v>
      </c>
      <c r="B14" s="423" t="s">
        <v>0</v>
      </c>
      <c r="C14" s="227">
        <v>2017</v>
      </c>
      <c r="D14" s="227">
        <f>C14+1</f>
        <v>2018</v>
      </c>
      <c r="E14" s="227">
        <f>C14</f>
        <v>2017</v>
      </c>
      <c r="F14" s="228">
        <f>D14</f>
        <v>2018</v>
      </c>
      <c r="G14" s="79"/>
      <c r="H14" s="79"/>
      <c r="I14" s="4" t="s">
        <v>118</v>
      </c>
      <c r="J14" s="223"/>
      <c r="K14" s="110">
        <f>C14</f>
        <v>2017</v>
      </c>
      <c r="L14" s="110">
        <f>D14</f>
        <v>2018</v>
      </c>
      <c r="M14" s="110">
        <f>E14</f>
        <v>2017</v>
      </c>
      <c r="N14" s="258">
        <f>F14</f>
        <v>2018</v>
      </c>
    </row>
    <row r="15" spans="1:14" s="81" customFormat="1" ht="21.75" customHeight="1" x14ac:dyDescent="0.25">
      <c r="A15" s="346">
        <v>13</v>
      </c>
      <c r="B15" s="587" t="s">
        <v>191</v>
      </c>
      <c r="C15" s="588"/>
      <c r="D15" s="588"/>
      <c r="E15" s="588"/>
      <c r="F15" s="589"/>
      <c r="G15" s="80"/>
      <c r="H15" s="80"/>
      <c r="I15" s="347">
        <f t="shared" ref="I15:J34" si="0">A15</f>
        <v>13</v>
      </c>
      <c r="J15" s="587" t="str">
        <f t="shared" si="0"/>
        <v>ИЗДЕЛИЯ ИЗ ДРЕВЕСИНЫ, ПРОШЕДШИЕ ВТОРИЧНУЮ ОБРАБОТКУ</v>
      </c>
      <c r="K15" s="588"/>
      <c r="L15" s="588"/>
      <c r="M15" s="588"/>
      <c r="N15" s="589"/>
    </row>
    <row r="16" spans="1:14" s="15" customFormat="1" ht="21.75" customHeight="1" x14ac:dyDescent="0.2">
      <c r="A16" s="396">
        <v>13.1</v>
      </c>
      <c r="B16" s="31" t="s">
        <v>192</v>
      </c>
      <c r="C16" s="397">
        <v>936.8</v>
      </c>
      <c r="D16" s="398">
        <v>1488.6</v>
      </c>
      <c r="E16" s="399">
        <v>0.4</v>
      </c>
      <c r="F16" s="400">
        <v>5.6</v>
      </c>
      <c r="G16" s="14"/>
      <c r="H16" s="14"/>
      <c r="I16" s="259">
        <f t="shared" si="0"/>
        <v>13.1</v>
      </c>
      <c r="J16" s="31" t="str">
        <f t="shared" si="0"/>
        <v>ПИЛОМАТЕРИАЛЫ, ПРОШЕДШИЕ ДОПОЛНИТЕЛЬНУЮ ОБРАБОТКУ</v>
      </c>
      <c r="K16" s="344">
        <f>C16-(C17+C18)</f>
        <v>9.9999999999909051E-2</v>
      </c>
      <c r="L16" s="344">
        <f>D16-(D17+D18)</f>
        <v>0</v>
      </c>
      <c r="M16" s="344">
        <f>E16-(E17+E18)</f>
        <v>0</v>
      </c>
      <c r="N16" s="345">
        <f>F16-(F17+F18)</f>
        <v>0</v>
      </c>
    </row>
    <row r="17" spans="1:14" s="15" customFormat="1" ht="21.75" customHeight="1" x14ac:dyDescent="0.2">
      <c r="A17" s="396" t="s">
        <v>98</v>
      </c>
      <c r="B17" s="32" t="s">
        <v>126</v>
      </c>
      <c r="C17" s="401">
        <v>785.4</v>
      </c>
      <c r="D17" s="401">
        <v>1415.4</v>
      </c>
      <c r="E17" s="402">
        <v>0.4</v>
      </c>
      <c r="F17" s="403">
        <v>2.4</v>
      </c>
      <c r="G17" s="14"/>
      <c r="H17" s="14"/>
      <c r="I17" s="259" t="str">
        <f t="shared" si="0"/>
        <v>13.1.C</v>
      </c>
      <c r="J17" s="412" t="str">
        <f t="shared" si="0"/>
        <v>Хвойные породы</v>
      </c>
      <c r="K17" s="190" t="s">
        <v>0</v>
      </c>
      <c r="L17" s="191"/>
      <c r="M17" s="191"/>
      <c r="N17" s="168"/>
    </row>
    <row r="18" spans="1:14" s="15" customFormat="1" ht="21.75" customHeight="1" x14ac:dyDescent="0.2">
      <c r="A18" s="396" t="s">
        <v>99</v>
      </c>
      <c r="B18" s="32" t="s">
        <v>127</v>
      </c>
      <c r="C18" s="404">
        <v>151.30000000000001</v>
      </c>
      <c r="D18" s="404">
        <v>73.2</v>
      </c>
      <c r="E18" s="399">
        <v>0</v>
      </c>
      <c r="F18" s="400">
        <v>3.2</v>
      </c>
      <c r="G18" s="14"/>
      <c r="H18" s="14"/>
      <c r="I18" s="259" t="str">
        <f t="shared" si="0"/>
        <v>13.1.NC</v>
      </c>
      <c r="J18" s="412" t="str">
        <f t="shared" si="0"/>
        <v>Лиственные породы</v>
      </c>
      <c r="K18" s="190" t="s">
        <v>0</v>
      </c>
      <c r="L18" s="191"/>
      <c r="M18" s="191"/>
      <c r="N18" s="168"/>
    </row>
    <row r="19" spans="1:14" s="15" customFormat="1" ht="21.75" customHeight="1" x14ac:dyDescent="0.2">
      <c r="A19" s="396" t="s">
        <v>100</v>
      </c>
      <c r="B19" s="36" t="s">
        <v>128</v>
      </c>
      <c r="C19" s="398">
        <v>0</v>
      </c>
      <c r="D19" s="398">
        <v>0</v>
      </c>
      <c r="E19" s="399">
        <v>0</v>
      </c>
      <c r="F19" s="400">
        <v>0</v>
      </c>
      <c r="G19" s="14"/>
      <c r="H19" s="14"/>
      <c r="I19" s="259" t="str">
        <f t="shared" si="0"/>
        <v>13.1.NC.T</v>
      </c>
      <c r="J19" s="36" t="str">
        <f t="shared" si="0"/>
        <v>в том числе тропические породы</v>
      </c>
      <c r="K19" s="200" t="str">
        <f>IF(AND(ISNUMBER(C19/C18),C19&gt;C18),"&gt; 11.1.NC !!","")</f>
        <v/>
      </c>
      <c r="L19" s="284" t="str">
        <f>IF(AND(ISNUMBER(D19/D18),D19&gt;D18),"&gt; 11.1.NC !!","")</f>
        <v/>
      </c>
      <c r="M19" s="284" t="str">
        <f>IF(AND(ISNUMBER(E19/E18),E19&gt;E18),"&gt; 11.1.NC !!","")</f>
        <v/>
      </c>
      <c r="N19" s="173" t="str">
        <f>IF(AND(ISNUMBER(F19/F18),F19&gt;F18),"&gt; 11.1.NC !!","")</f>
        <v/>
      </c>
    </row>
    <row r="20" spans="1:14" s="15" customFormat="1" ht="21.75" customHeight="1" x14ac:dyDescent="0.2">
      <c r="A20" s="396">
        <v>13.2</v>
      </c>
      <c r="B20" s="422" t="s">
        <v>193</v>
      </c>
      <c r="C20" s="402">
        <v>193.4</v>
      </c>
      <c r="D20" s="398">
        <v>1245.8</v>
      </c>
      <c r="E20" s="402">
        <v>6.8</v>
      </c>
      <c r="F20" s="400">
        <v>4.7</v>
      </c>
      <c r="G20" s="14"/>
      <c r="H20" s="14"/>
      <c r="I20" s="259">
        <f t="shared" si="0"/>
        <v>13.2</v>
      </c>
      <c r="J20" s="82" t="str">
        <f t="shared" si="0"/>
        <v>ДЕРЕВЯННАЯ ТАРА</v>
      </c>
      <c r="K20" s="167"/>
      <c r="L20" s="191"/>
      <c r="M20" s="191"/>
      <c r="N20" s="168"/>
    </row>
    <row r="21" spans="1:14" s="15" customFormat="1" ht="21.75" customHeight="1" x14ac:dyDescent="0.2">
      <c r="A21" s="396">
        <v>13.3</v>
      </c>
      <c r="B21" s="97" t="s">
        <v>194</v>
      </c>
      <c r="C21" s="402">
        <v>339.8</v>
      </c>
      <c r="D21" s="398">
        <v>584.5</v>
      </c>
      <c r="E21" s="402">
        <v>2</v>
      </c>
      <c r="F21" s="400">
        <v>4.5999999999999996</v>
      </c>
      <c r="G21" s="14"/>
      <c r="H21" s="14"/>
      <c r="I21" s="259">
        <f t="shared" si="0"/>
        <v>13.3</v>
      </c>
      <c r="J21" s="82" t="str">
        <f t="shared" si="0"/>
        <v>ИЗДЕЛИЯ ИЗ ДРЕВЕСИНЫ БЫТОВОГО/ДЕКОРАТИВНОГО НАЗНАЧЕНИЯ</v>
      </c>
      <c r="K21" s="167"/>
      <c r="L21" s="191"/>
      <c r="M21" s="191"/>
      <c r="N21" s="168"/>
    </row>
    <row r="22" spans="1:14" s="15" customFormat="1" ht="21.75" customHeight="1" x14ac:dyDescent="0.2">
      <c r="A22" s="396">
        <v>13.4</v>
      </c>
      <c r="B22" s="422" t="s">
        <v>195</v>
      </c>
      <c r="C22" s="402">
        <v>4755.8999999999996</v>
      </c>
      <c r="D22" s="398">
        <v>5036.8999999999996</v>
      </c>
      <c r="E22" s="402">
        <v>4.5</v>
      </c>
      <c r="F22" s="400">
        <v>20.5</v>
      </c>
      <c r="G22" s="14"/>
      <c r="H22" s="14"/>
      <c r="I22" s="259">
        <f t="shared" si="0"/>
        <v>13.4</v>
      </c>
      <c r="J22" s="82" t="str">
        <f t="shared" si="0"/>
        <v>ПЛОТНИЧНЫЕ И СТОЛЯРНЫЕ СТРОИТЕЛЬНЫЕ ДЕРЕВЯННЫЕ ИЗДЕЛИЯ</v>
      </c>
      <c r="K22" s="167"/>
      <c r="L22" s="191"/>
      <c r="M22" s="191"/>
      <c r="N22" s="168"/>
    </row>
    <row r="23" spans="1:14" s="15" customFormat="1" ht="21.75" customHeight="1" x14ac:dyDescent="0.2">
      <c r="A23" s="396">
        <v>13.5</v>
      </c>
      <c r="B23" s="97" t="s">
        <v>196</v>
      </c>
      <c r="C23" s="402">
        <v>10793.4</v>
      </c>
      <c r="D23" s="398">
        <v>10729.9</v>
      </c>
      <c r="E23" s="402">
        <v>249.3</v>
      </c>
      <c r="F23" s="400">
        <v>459.7</v>
      </c>
      <c r="G23" s="14"/>
      <c r="H23" s="14"/>
      <c r="I23" s="259">
        <f t="shared" si="0"/>
        <v>13.5</v>
      </c>
      <c r="J23" s="97" t="str">
        <f t="shared" si="0"/>
        <v>ДЕРЕВЯННАЯ МЕБЕЛЬ</v>
      </c>
      <c r="K23" s="172"/>
      <c r="L23" s="284"/>
      <c r="M23" s="284"/>
      <c r="N23" s="173"/>
    </row>
    <row r="24" spans="1:14" s="15" customFormat="1" ht="21.75" customHeight="1" x14ac:dyDescent="0.2">
      <c r="A24" s="396">
        <v>13.6</v>
      </c>
      <c r="B24" s="82" t="s">
        <v>197</v>
      </c>
      <c r="C24" s="399">
        <v>1035.8</v>
      </c>
      <c r="D24" s="398">
        <v>55.8</v>
      </c>
      <c r="E24" s="399">
        <v>213.8</v>
      </c>
      <c r="F24" s="400">
        <v>39.5</v>
      </c>
      <c r="G24" s="14"/>
      <c r="H24" s="14"/>
      <c r="I24" s="259">
        <f t="shared" si="0"/>
        <v>13.6</v>
      </c>
      <c r="J24" s="82" t="str">
        <f t="shared" si="0"/>
        <v>СБОРНЫЕ СТРОИТЕЛЬНЫЕ КОНСТРУКЦИИ ИЗ ДРЕВЕСИНЫ</v>
      </c>
      <c r="K24" s="167"/>
      <c r="L24" s="191"/>
      <c r="M24" s="191"/>
      <c r="N24" s="168"/>
    </row>
    <row r="25" spans="1:14" s="15" customFormat="1" ht="21.75" customHeight="1" x14ac:dyDescent="0.2">
      <c r="A25" s="396">
        <v>13.7</v>
      </c>
      <c r="B25" s="422" t="s">
        <v>207</v>
      </c>
      <c r="C25" s="402">
        <v>1060.8</v>
      </c>
      <c r="D25" s="398">
        <v>346.4</v>
      </c>
      <c r="E25" s="402">
        <v>15.6</v>
      </c>
      <c r="F25" s="400">
        <v>11.8</v>
      </c>
      <c r="G25" s="14"/>
      <c r="H25" s="14"/>
      <c r="I25" s="259">
        <f>A25</f>
        <v>13.7</v>
      </c>
      <c r="J25" s="82" t="str">
        <f>B25</f>
        <v>ПРОЧИЕ ГОТОВЫЕ ДЕРЕВЯННЫЕ ИЗДЕЛИЯ</v>
      </c>
      <c r="K25" s="167"/>
      <c r="L25" s="191"/>
      <c r="M25" s="191"/>
      <c r="N25" s="168"/>
    </row>
    <row r="26" spans="1:14" s="15" customFormat="1" ht="21.75" customHeight="1" x14ac:dyDescent="0.2">
      <c r="A26" s="405">
        <v>14</v>
      </c>
      <c r="B26" s="587" t="s">
        <v>198</v>
      </c>
      <c r="C26" s="588"/>
      <c r="D26" s="588"/>
      <c r="E26" s="588"/>
      <c r="F26" s="589"/>
      <c r="G26" s="14"/>
      <c r="H26" s="14"/>
      <c r="I26" s="346">
        <f t="shared" si="0"/>
        <v>14</v>
      </c>
      <c r="J26" s="587" t="str">
        <f t="shared" si="0"/>
        <v>БУМАЖНЫЕ ИЗДЕЛИЯ ВТОРИЧНОЙ ОБРАБОТКИ</v>
      </c>
      <c r="K26" s="588" t="s">
        <v>0</v>
      </c>
      <c r="L26" s="588" t="s">
        <v>0</v>
      </c>
      <c r="M26" s="588" t="s">
        <v>0</v>
      </c>
      <c r="N26" s="589" t="s">
        <v>0</v>
      </c>
    </row>
    <row r="27" spans="1:14" s="15" customFormat="1" ht="21.75" customHeight="1" x14ac:dyDescent="0.2">
      <c r="A27" s="396">
        <v>14.1</v>
      </c>
      <c r="B27" s="39" t="s">
        <v>199</v>
      </c>
      <c r="C27" s="399">
        <v>80.8</v>
      </c>
      <c r="D27" s="398">
        <v>44.8</v>
      </c>
      <c r="E27" s="399">
        <v>0</v>
      </c>
      <c r="F27" s="400">
        <v>0</v>
      </c>
      <c r="G27" s="14"/>
      <c r="H27" s="14"/>
      <c r="I27" s="259">
        <f t="shared" si="0"/>
        <v>14.1</v>
      </c>
      <c r="J27" s="31" t="str">
        <f t="shared" si="0"/>
        <v>МНОГОСЛОЙНЫЕ БУМАГА И КАРТОН</v>
      </c>
      <c r="K27" s="167"/>
      <c r="L27" s="191"/>
      <c r="M27" s="191"/>
      <c r="N27" s="168"/>
    </row>
    <row r="28" spans="1:14" s="15" customFormat="1" ht="28.8" x14ac:dyDescent="0.2">
      <c r="A28" s="396">
        <v>14.2</v>
      </c>
      <c r="B28" s="479" t="s">
        <v>200</v>
      </c>
      <c r="C28" s="399">
        <v>1213.4000000000001</v>
      </c>
      <c r="D28" s="398">
        <v>0</v>
      </c>
      <c r="E28" s="399">
        <v>0</v>
      </c>
      <c r="F28" s="400">
        <v>0</v>
      </c>
      <c r="G28" s="14"/>
      <c r="H28" s="14"/>
      <c r="I28" s="259">
        <f t="shared" si="0"/>
        <v>14.2</v>
      </c>
      <c r="J28" s="339" t="str">
        <f t="shared" si="0"/>
        <v>ИЗДЕЛИЯ ИЗ БУМАГИ И ЦЕЛЛЮЛОЗНОЙ МАССЫ СО СПЕЦИАЛЬНЫМ ПОКРЫТИЕМ</v>
      </c>
      <c r="K28" s="167"/>
      <c r="L28" s="191"/>
      <c r="M28" s="191"/>
      <c r="N28" s="168"/>
    </row>
    <row r="29" spans="1:14" s="15" customFormat="1" ht="21.75" customHeight="1" x14ac:dyDescent="0.2">
      <c r="A29" s="396">
        <v>14.3</v>
      </c>
      <c r="B29" s="285" t="s">
        <v>201</v>
      </c>
      <c r="C29" s="406">
        <v>2590.3000000000002</v>
      </c>
      <c r="D29" s="398">
        <v>3839.4</v>
      </c>
      <c r="E29" s="406">
        <v>483.3</v>
      </c>
      <c r="F29" s="400">
        <v>59.2</v>
      </c>
      <c r="G29" s="14"/>
      <c r="H29" s="14"/>
      <c r="I29" s="259">
        <f t="shared" si="0"/>
        <v>14.3</v>
      </c>
      <c r="J29" s="31" t="str">
        <f t="shared" si="0"/>
        <v>БЫТОВАЯ И ГИГИЕНИЧЕСКАЯ БУМАГА, ГОТОВАЯ К ИСПОЛЬЗОВАНИЮ</v>
      </c>
      <c r="K29" s="167"/>
      <c r="L29" s="191"/>
      <c r="M29" s="191"/>
      <c r="N29" s="168"/>
    </row>
    <row r="30" spans="1:14" s="15" customFormat="1" ht="33" customHeight="1" x14ac:dyDescent="0.2">
      <c r="A30" s="396">
        <v>14.4</v>
      </c>
      <c r="B30" s="39" t="s">
        <v>202</v>
      </c>
      <c r="C30" s="399">
        <v>7496.5</v>
      </c>
      <c r="D30" s="398">
        <v>14846.5</v>
      </c>
      <c r="E30" s="399">
        <v>1023.4</v>
      </c>
      <c r="F30" s="400">
        <v>480.9</v>
      </c>
      <c r="G30" s="14"/>
      <c r="H30" s="14"/>
      <c r="I30" s="259">
        <f t="shared" si="0"/>
        <v>14.4</v>
      </c>
      <c r="J30" s="39" t="str">
        <f t="shared" si="0"/>
        <v>УПАКОВОЧНЫЕ КОРОБКИ, ЯЩИКИ И Т.Д.</v>
      </c>
      <c r="K30" s="172"/>
      <c r="L30" s="284"/>
      <c r="M30" s="284"/>
      <c r="N30" s="173"/>
    </row>
    <row r="31" spans="1:14" s="15" customFormat="1" ht="42.75" customHeight="1" x14ac:dyDescent="0.2">
      <c r="A31" s="407">
        <v>14.5</v>
      </c>
      <c r="B31" s="480" t="s">
        <v>203</v>
      </c>
      <c r="C31" s="399">
        <v>14696.5</v>
      </c>
      <c r="D31" s="398">
        <v>20757.5</v>
      </c>
      <c r="E31" s="399">
        <v>2216</v>
      </c>
      <c r="F31" s="400">
        <v>1787.9</v>
      </c>
      <c r="G31" s="14"/>
      <c r="H31" s="14"/>
      <c r="I31" s="259">
        <f t="shared" si="0"/>
        <v>14.5</v>
      </c>
      <c r="J31" s="480" t="str">
        <f t="shared" si="0"/>
        <v>ПРОЧИЕ ИЗДЕЛИЯ ИЗ БУМАГИ И КАРТОНА, ГОТОВЫЕ К ИСПОЛЬЗОВАНИЮ</v>
      </c>
      <c r="K31" s="167" t="str">
        <f>IF(AND(ISNUMBER(SUM(C32:C34)),ISNUMBER(C31)),IF(C31&lt;SUM(C32:C34),"&lt; subitems!","OK"),"")</f>
        <v>OK</v>
      </c>
      <c r="L31" s="191" t="str">
        <f>IF(AND(ISNUMBER(SUM(D32:D34)),ISNUMBER(D31)),IF(D31&lt;SUM(D32:D34),"&lt; subitems!","OK"),"")</f>
        <v>OK</v>
      </c>
      <c r="M31" s="191" t="str">
        <f>IF(AND(ISNUMBER(SUM(E32:E34)),ISNUMBER(E31)),IF(E31&lt;SUM(E32:E34),"&lt; subitems!","OK"),"")</f>
        <v>OK</v>
      </c>
      <c r="N31" s="168" t="str">
        <f>IF(AND(ISNUMBER(SUM(F32:F34)),ISNUMBER(F31)),IF(F31&lt;SUM(F32:F34),"&lt; subitems!","OK"),"")</f>
        <v>OK</v>
      </c>
    </row>
    <row r="32" spans="1:14" s="15" customFormat="1" ht="42.75" customHeight="1" x14ac:dyDescent="0.2">
      <c r="A32" s="396" t="s">
        <v>101</v>
      </c>
      <c r="B32" s="474" t="s">
        <v>204</v>
      </c>
      <c r="C32" s="399">
        <v>207.6</v>
      </c>
      <c r="D32" s="398">
        <v>140.19999999999999</v>
      </c>
      <c r="E32" s="399">
        <v>0</v>
      </c>
      <c r="F32" s="400">
        <v>0</v>
      </c>
      <c r="G32" s="14"/>
      <c r="H32" s="14"/>
      <c r="I32" s="259" t="str">
        <f t="shared" si="0"/>
        <v>14.5.1</v>
      </c>
      <c r="J32" s="474" t="str">
        <f t="shared" si="0"/>
        <v>в том числе ПЕЧАТНАЯ И ПИСЧАЯ БУМАГА, ГОТОВАЯ К ИСПОЛЬЗОВАНИЮ</v>
      </c>
      <c r="K32" s="167"/>
      <c r="L32" s="191"/>
      <c r="M32" s="191"/>
      <c r="N32" s="168"/>
    </row>
    <row r="33" spans="1:14" s="15" customFormat="1" ht="41.25" customHeight="1" x14ac:dyDescent="0.2">
      <c r="A33" s="396" t="s">
        <v>102</v>
      </c>
      <c r="B33" s="474" t="s">
        <v>205</v>
      </c>
      <c r="C33" s="399">
        <v>27.8</v>
      </c>
      <c r="D33" s="398">
        <v>80.400000000000006</v>
      </c>
      <c r="E33" s="399">
        <v>15.6</v>
      </c>
      <c r="F33" s="400">
        <v>5.8</v>
      </c>
      <c r="G33" s="14"/>
      <c r="H33" s="14"/>
      <c r="I33" s="259" t="str">
        <f t="shared" si="0"/>
        <v>14.5.2</v>
      </c>
      <c r="J33" s="474" t="str">
        <f t="shared" si="0"/>
        <v>в том числе ЛИТЫЕ ИЛИ ПРЕССОВАННЫЕ ИЗДЕЛИЯ ИЗ БУМАЖНОЙ МАССЫ</v>
      </c>
      <c r="K33" s="167"/>
      <c r="L33" s="191"/>
      <c r="M33" s="191"/>
      <c r="N33" s="168"/>
    </row>
    <row r="34" spans="1:14" s="15" customFormat="1" ht="46.5" customHeight="1" thickBot="1" x14ac:dyDescent="0.25">
      <c r="A34" s="408" t="s">
        <v>103</v>
      </c>
      <c r="B34" s="481" t="s">
        <v>206</v>
      </c>
      <c r="C34" s="409">
        <v>161.80000000000001</v>
      </c>
      <c r="D34" s="410">
        <v>40.6</v>
      </c>
      <c r="E34" s="409">
        <v>0</v>
      </c>
      <c r="F34" s="411">
        <v>0.7</v>
      </c>
      <c r="G34" s="14"/>
      <c r="H34" s="14"/>
      <c r="I34" s="260" t="str">
        <f t="shared" si="0"/>
        <v>14.5.3</v>
      </c>
      <c r="J34" s="481" t="str">
        <f t="shared" si="0"/>
        <v>в том числе ФИЛЬТРОВАЛЬНЫЕ БУМАГА И КАРТОН, ГОТОВЫЕ К ИСПОЛЬЗОВАНИЮ</v>
      </c>
      <c r="K34" s="176"/>
      <c r="L34" s="261"/>
      <c r="M34" s="261"/>
      <c r="N34" s="177"/>
    </row>
    <row r="35" spans="1:14" ht="15" customHeight="1" x14ac:dyDescent="0.3">
      <c r="A35" s="83"/>
      <c r="B35" s="427"/>
      <c r="C35" s="427"/>
      <c r="D35" s="80"/>
      <c r="E35" s="80"/>
      <c r="F35" s="80"/>
      <c r="G35" s="8"/>
      <c r="H35" s="8"/>
      <c r="I35" s="137" t="s">
        <v>0</v>
      </c>
    </row>
    <row r="36" spans="1:14" ht="12.75" customHeight="1" x14ac:dyDescent="0.25">
      <c r="A36" s="83"/>
      <c r="B36" s="233"/>
      <c r="C36" s="81"/>
      <c r="D36" s="81"/>
      <c r="E36" s="81"/>
      <c r="F36" s="81"/>
      <c r="G36" s="8"/>
      <c r="H36" s="8"/>
    </row>
    <row r="37" spans="1:14" ht="12.75" customHeight="1" x14ac:dyDescent="0.25">
      <c r="A37" s="83"/>
      <c r="B37" s="81"/>
      <c r="C37" s="81"/>
      <c r="D37" s="81"/>
      <c r="E37" s="81"/>
      <c r="F37" s="81"/>
      <c r="G37" s="8"/>
      <c r="H37" s="8"/>
    </row>
    <row r="38" spans="1:14" ht="12.75" customHeight="1" x14ac:dyDescent="0.25">
      <c r="A38" s="83"/>
      <c r="B38" s="81"/>
      <c r="C38" s="81"/>
      <c r="D38" s="81"/>
      <c r="E38" s="81"/>
      <c r="F38" s="81"/>
      <c r="G38" s="8"/>
      <c r="H38" s="8"/>
    </row>
    <row r="39" spans="1:14" ht="12.75" customHeight="1" x14ac:dyDescent="0.25">
      <c r="A39" s="83"/>
      <c r="B39" s="81"/>
      <c r="C39" s="81"/>
      <c r="D39" s="81"/>
      <c r="E39" s="81"/>
      <c r="F39" s="81"/>
      <c r="G39" s="8"/>
      <c r="H39" s="8"/>
    </row>
    <row r="40" spans="1:14" ht="12.75" customHeight="1" x14ac:dyDescent="0.25">
      <c r="A40" s="83"/>
      <c r="B40" s="81"/>
      <c r="C40" s="81"/>
      <c r="D40" s="81"/>
      <c r="E40" s="81"/>
      <c r="F40" s="81"/>
      <c r="G40" s="8"/>
      <c r="H40" s="8"/>
    </row>
    <row r="41" spans="1:14" ht="12.75" customHeight="1" x14ac:dyDescent="0.25">
      <c r="A41" s="83"/>
      <c r="B41" s="81"/>
      <c r="C41" s="81"/>
      <c r="D41" s="81"/>
      <c r="E41" s="81"/>
      <c r="F41" s="81"/>
      <c r="G41" s="8"/>
      <c r="H41" s="8"/>
    </row>
    <row r="42" spans="1:14" ht="12.75" customHeight="1" x14ac:dyDescent="0.25">
      <c r="A42" s="83"/>
      <c r="B42" s="81"/>
      <c r="C42" s="81"/>
      <c r="D42" s="81"/>
      <c r="E42" s="81"/>
      <c r="F42" s="81"/>
      <c r="G42" s="8"/>
      <c r="H42" s="8"/>
    </row>
    <row r="43" spans="1:14" ht="12.75" customHeight="1" x14ac:dyDescent="0.25">
      <c r="A43" s="83"/>
      <c r="B43" s="81"/>
      <c r="C43" s="81"/>
      <c r="D43" s="81"/>
      <c r="E43" s="81"/>
      <c r="F43" s="81"/>
    </row>
    <row r="44" spans="1:14" ht="12.75" customHeight="1" x14ac:dyDescent="0.25">
      <c r="A44" s="83"/>
      <c r="B44" s="81"/>
      <c r="C44" s="81"/>
      <c r="D44" s="81"/>
      <c r="E44" s="81"/>
      <c r="F44" s="81"/>
    </row>
    <row r="45" spans="1:14" ht="12.75" customHeight="1" x14ac:dyDescent="0.25">
      <c r="A45" s="83"/>
      <c r="B45" s="81"/>
      <c r="C45" s="81"/>
      <c r="D45" s="81"/>
      <c r="E45" s="81"/>
      <c r="F45" s="81"/>
    </row>
    <row r="65" spans="13:16" ht="12.75" customHeight="1" x14ac:dyDescent="0.25">
      <c r="M65" s="192" t="s">
        <v>0</v>
      </c>
      <c r="N65" s="192" t="s">
        <v>0</v>
      </c>
      <c r="O65" s="13" t="s">
        <v>0</v>
      </c>
      <c r="P65" s="13" t="s">
        <v>0</v>
      </c>
    </row>
  </sheetData>
  <mergeCells count="13">
    <mergeCell ref="B6:C7"/>
    <mergeCell ref="B8:C8"/>
    <mergeCell ref="B9:C9"/>
    <mergeCell ref="B15:F15"/>
    <mergeCell ref="J15:N15"/>
    <mergeCell ref="J26:N26"/>
    <mergeCell ref="M13:N13"/>
    <mergeCell ref="K11:L11"/>
    <mergeCell ref="C13:D13"/>
    <mergeCell ref="E13:F13"/>
    <mergeCell ref="K13:L13"/>
    <mergeCell ref="I10:J11"/>
    <mergeCell ref="B26:F26"/>
  </mergeCells>
  <phoneticPr fontId="0" type="noConversion"/>
  <printOptions horizontalCentered="1"/>
  <pageMargins left="0" right="0" top="0.39370078740157483" bottom="0.39370078740157483" header="0.51181102362204722" footer="0.51181102362204722"/>
  <pageSetup paperSize="9" scale="67" orientation="landscape" r:id="rId1"/>
  <headerFooter alignWithMargins="0"/>
  <colBreaks count="1" manualBreakCount="1">
    <brk id="6" min="1" max="3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A43" sqref="A43:E43"/>
    </sheetView>
  </sheetViews>
  <sheetFormatPr defaultRowHeight="12" x14ac:dyDescent="0.2"/>
  <sheetData/>
  <phoneticPr fontId="0" type="noConversion"/>
  <pageMargins left="0.75" right="0.75" top="1" bottom="1" header="0.5" footer="0.5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B2"/>
  <sheetViews>
    <sheetView workbookViewId="0">
      <selection activeCell="A43" sqref="A43:E43"/>
    </sheetView>
  </sheetViews>
  <sheetFormatPr defaultRowHeight="12" x14ac:dyDescent="0.2"/>
  <sheetData>
    <row r="1" spans="2:2" x14ac:dyDescent="0.2">
      <c r="B1" t="s">
        <v>16</v>
      </c>
    </row>
    <row r="2" spans="2:2" x14ac:dyDescent="0.2">
      <c r="B2" s="199">
        <f>'CB1-Производство'!D13+'СВ2 | Первич. | Торговля'!E12+'СВ2 | Первич. | Торговля'!I12</f>
        <v>11.2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"/>
  <sheetViews>
    <sheetView workbookViewId="0">
      <selection activeCell="A43" sqref="A43:E43"/>
    </sheetView>
  </sheetViews>
  <sheetFormatPr defaultRowHeight="12" x14ac:dyDescent="0.2"/>
  <cols>
    <col min="1" max="1" width="10" bestFit="1" customWidth="1"/>
    <col min="2" max="2" width="13" bestFit="1" customWidth="1"/>
    <col min="3" max="3" width="16" bestFit="1" customWidth="1"/>
    <col min="4" max="4" width="8" bestFit="1" customWidth="1"/>
    <col min="5" max="5" width="13" bestFit="1" customWidth="1"/>
    <col min="6" max="7" width="8" bestFit="1" customWidth="1"/>
  </cols>
  <sheetData>
    <row r="1" spans="1:7" x14ac:dyDescent="0.2">
      <c r="A1" t="s">
        <v>17</v>
      </c>
      <c r="B1" t="s">
        <v>18</v>
      </c>
      <c r="C1" t="s">
        <v>19</v>
      </c>
      <c r="D1" t="s">
        <v>20</v>
      </c>
      <c r="E1" t="s">
        <v>21</v>
      </c>
      <c r="F1" t="s">
        <v>22</v>
      </c>
      <c r="G1" t="s">
        <v>23</v>
      </c>
    </row>
  </sheetData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F13A7AAB71FF4E96650CFAE4CB3C00" ma:contentTypeVersion="13" ma:contentTypeDescription="Create a new document." ma:contentTypeScope="" ma:versionID="ac8be5ce64156f72bdf8b4ac74629ff8">
  <xsd:schema xmlns:xsd="http://www.w3.org/2001/XMLSchema" xmlns:xs="http://www.w3.org/2001/XMLSchema" xmlns:p="http://schemas.microsoft.com/office/2006/metadata/properties" xmlns:ns2="247b320a-10fd-4c85-93bc-332cc366a8d9" xmlns:ns3="66073966-ae8e-4b5b-b7e0-a4f858c07b7b" targetNamespace="http://schemas.microsoft.com/office/2006/metadata/properties" ma:root="true" ma:fieldsID="19191d68eb62796bc12214b33be89419" ns2:_="" ns3:_="">
    <xsd:import namespace="247b320a-10fd-4c85-93bc-332cc366a8d9"/>
    <xsd:import namespace="66073966-ae8e-4b5b-b7e0-a4f858c07b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7b320a-10fd-4c85-93bc-332cc366a8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73966-ae8e-4b5b-b7e0-a4f858c07b7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049ED90-6FAA-47B5-8300-BD3244BF8DC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2D7D4D-DAB6-4EFE-8223-73954BD48940}"/>
</file>

<file path=customXml/itemProps3.xml><?xml version="1.0" encoding="utf-8"?>
<ds:datastoreItem xmlns:ds="http://schemas.openxmlformats.org/officeDocument/2006/customXml" ds:itemID="{A358CDE9-D02B-438D-87BB-A01FEFED6C9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CB1-Производство</vt:lpstr>
      <vt:lpstr>СВ2 | Первич. | Торговля</vt:lpstr>
      <vt:lpstr>СВ3 | Вторичн.| Торговля</vt:lpstr>
      <vt:lpstr>Notes</vt:lpstr>
      <vt:lpstr>Validation</vt:lpstr>
      <vt:lpstr>Upload</vt:lpstr>
      <vt:lpstr>'CB1-Производство'!Print_Area</vt:lpstr>
      <vt:lpstr>'СВ2 | Первич. | Торговля'!Print_Area</vt:lpstr>
      <vt:lpstr>'СВ3 | Вторичн.| Торговля'!Print_Area</vt:lpstr>
      <vt:lpstr>'CB1-Производство'!Print_Titles</vt:lpstr>
    </vt:vector>
  </TitlesOfParts>
  <Company>FAO of The 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Eurostat;FAO;ITTO;UNECE</dc:creator>
  <cp:lastModifiedBy>anonymous peer</cp:lastModifiedBy>
  <cp:lastPrinted>2019-07-16T13:09:36Z</cp:lastPrinted>
  <dcterms:created xsi:type="dcterms:W3CDTF">1998-09-16T16:39:33Z</dcterms:created>
  <dcterms:modified xsi:type="dcterms:W3CDTF">2021-05-03T22:11:03Z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0x01010024F13A7AAB71FF4E96650CFAE4CB3C00</vt:lpwstr>
  </property>
</Properties>
</file>